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drawings/drawing6.xml" ContentType="application/vnd.openxmlformats-officedocument.drawing+xml"/>
  <Override PartName="/xl/comments10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2.xml" ContentType="application/vnd.openxmlformats-officedocument.spreadsheetml.comments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fc.orbitalnaya\OneDrive - Yummy Group\Рабочий стол\Вова\Расписание\"/>
    </mc:Choice>
  </mc:AlternateContent>
  <xr:revisionPtr revIDLastSave="0" documentId="13_ncr:1_{2F99F183-1122-4097-947D-20F29192FBAB}" xr6:coauthVersionLast="45" xr6:coauthVersionMax="45" xr10:uidLastSave="{00000000-0000-0000-0000-000000000000}"/>
  <bookViews>
    <workbookView xWindow="-120" yWindow="-120" windowWidth="29040" windowHeight="15720" firstSheet="141" activeTab="148" xr2:uid="{00000000-000D-0000-FFFF-FFFF00000000}"/>
  </bookViews>
  <sheets>
    <sheet name="16-22" sheetId="1" r:id="rId1"/>
    <sheet name="23-29" sheetId="2" r:id="rId2"/>
    <sheet name="30-5" sheetId="3" r:id="rId3"/>
    <sheet name="6-12" sheetId="4" r:id="rId4"/>
    <sheet name="20-26" sheetId="5" r:id="rId5"/>
    <sheet name="27-3" sheetId="6" r:id="rId6"/>
    <sheet name="4.12-10.12" sheetId="7" r:id="rId7"/>
    <sheet name="11-17" sheetId="8" r:id="rId8"/>
    <sheet name="18-24" sheetId="9" r:id="rId9"/>
    <sheet name="25-31" sheetId="10" r:id="rId10"/>
    <sheet name="1-7" sheetId="11" r:id="rId11"/>
    <sheet name="8-14" sheetId="12" r:id="rId12"/>
    <sheet name="15-21" sheetId="13" r:id="rId13"/>
    <sheet name="22-28" sheetId="14" r:id="rId14"/>
    <sheet name="29-4" sheetId="15" r:id="rId15"/>
    <sheet name="5-11" sheetId="16" r:id="rId16"/>
    <sheet name="12-18" sheetId="17" r:id="rId17"/>
    <sheet name="19-25" sheetId="18" r:id="rId18"/>
    <sheet name="26-3" sheetId="19" r:id="rId19"/>
    <sheet name="4-10" sheetId="20" r:id="rId20"/>
    <sheet name="11-17 марта" sheetId="21" r:id="rId21"/>
    <sheet name="18-24 марта" sheetId="22" r:id="rId22"/>
    <sheet name="25-31 марта" sheetId="23" r:id="rId23"/>
    <sheet name="1-7 апреля" sheetId="24" r:id="rId24"/>
    <sheet name="8-14 апреля" sheetId="25" r:id="rId25"/>
    <sheet name="15-21 апреля" sheetId="26" r:id="rId26"/>
    <sheet name="22-28 апреля" sheetId="27" r:id="rId27"/>
    <sheet name="29-5 мая" sheetId="28" r:id="rId28"/>
    <sheet name="6-12 мая" sheetId="29" r:id="rId29"/>
    <sheet name="13-19 мая" sheetId="30" r:id="rId30"/>
    <sheet name="20-26 мая" sheetId="31" r:id="rId31"/>
    <sheet name="27-2 июня" sheetId="32" r:id="rId32"/>
    <sheet name="3-9 июня" sheetId="33" r:id="rId33"/>
    <sheet name="10-16 июня" sheetId="34" r:id="rId34"/>
    <sheet name="17-23 июня" sheetId="35" r:id="rId35"/>
    <sheet name="24 -30 июня " sheetId="36" r:id="rId36"/>
    <sheet name="1-7 июля" sheetId="37" r:id="rId37"/>
    <sheet name="15 -21 июля" sheetId="40" r:id="rId38"/>
    <sheet name="15 -21 июля (3)" sheetId="43" r:id="rId39"/>
    <sheet name="29.07 - 4.08" sheetId="41" r:id="rId40"/>
    <sheet name="5.08-11.08 (2)" sheetId="45" r:id="rId41"/>
    <sheet name="5.08-11.08 (3)" sheetId="46" r:id="rId42"/>
    <sheet name="19.08-25.08" sheetId="44" r:id="rId43"/>
    <sheet name="19.08-25.08 (2)" sheetId="48" r:id="rId44"/>
    <sheet name="19.08-25.08 (3)" sheetId="49" r:id="rId45"/>
    <sheet name="19.08-25.08 (4)" sheetId="50" r:id="rId46"/>
    <sheet name="Лист1" sheetId="55" r:id="rId47"/>
    <sheet name="23.09.24 - 29.09.24 (2)" sheetId="52" r:id="rId48"/>
    <sheet name="30.09.24 - 6.10.24 (2)" sheetId="53" r:id="rId49"/>
    <sheet name="30.09.24 - 6.10.24" sheetId="51" r:id="rId50"/>
    <sheet name="14.10-20.10" sheetId="47" r:id="rId51"/>
    <sheet name="21.10.24 - 27.10.24" sheetId="54" r:id="rId52"/>
    <sheet name="28.10.24-3.11.24" sheetId="56" r:id="rId53"/>
    <sheet name="4.11.24-10.11.24" sheetId="57" r:id="rId54"/>
    <sheet name="11.11.24-17.11.24 (3)" sheetId="59" r:id="rId55"/>
    <sheet name="11.11.24-17.11.24 (2)" sheetId="58" r:id="rId56"/>
    <sheet name="25.11.24-1.12.24" sheetId="60" r:id="rId57"/>
    <sheet name="2.12.24- 8.12.24" sheetId="61" r:id="rId58"/>
    <sheet name="9.12-15.12" sheetId="62" r:id="rId59"/>
    <sheet name="16.12-22.12" sheetId="63" r:id="rId60"/>
    <sheet name="23.12-29.12" sheetId="64" r:id="rId61"/>
    <sheet name="Январь " sheetId="66" r:id="rId62"/>
    <sheet name="6.01-12.01" sheetId="67" r:id="rId63"/>
    <sheet name="13.01-19.01" sheetId="68" r:id="rId64"/>
    <sheet name="20.01-26.01" sheetId="69" r:id="rId65"/>
    <sheet name="27.01-2.02" sheetId="70" r:id="rId66"/>
    <sheet name="3.02-9.02 " sheetId="71" r:id="rId67"/>
    <sheet name="Лист2" sheetId="72" r:id="rId68"/>
    <sheet name="10-16" sheetId="73" r:id="rId69"/>
    <sheet name="17-23 фев" sheetId="74" r:id="rId70"/>
    <sheet name="24-02 марта" sheetId="75" r:id="rId71"/>
    <sheet name="3-9 марта" sheetId="76" r:id="rId72"/>
    <sheet name="17-23 марта " sheetId="77" r:id="rId73"/>
    <sheet name="24-30 марта" sheetId="78" r:id="rId74"/>
    <sheet name="31-6 апреля" sheetId="79" r:id="rId75"/>
    <sheet name="7-13 апреля " sheetId="80" r:id="rId76"/>
    <sheet name="14-20 апреля" sheetId="81" r:id="rId77"/>
    <sheet name="21-27 апреля" sheetId="82" r:id="rId78"/>
    <sheet name="28-4 мая" sheetId="83" r:id="rId79"/>
    <sheet name="5-11 мая" sheetId="84" r:id="rId80"/>
    <sheet name="12-18 мая" sheetId="85" r:id="rId81"/>
    <sheet name="19-25 мая " sheetId="86" r:id="rId82"/>
    <sheet name="26 мая -1 июня" sheetId="87" r:id="rId83"/>
    <sheet name="2-8 июня" sheetId="88" r:id="rId84"/>
    <sheet name="9-15 июня" sheetId="90" r:id="rId85"/>
    <sheet name="9-15 июня (2)" sheetId="91" r:id="rId86"/>
    <sheet name="23-29 юинь" sheetId="92" r:id="rId87"/>
    <sheet name="30.06.6.07" sheetId="93" r:id="rId88"/>
    <sheet name="7.07-13.07" sheetId="94" r:id="rId89"/>
    <sheet name="14-20 июля" sheetId="95" r:id="rId90"/>
    <sheet name="21-27" sheetId="97" r:id="rId91"/>
    <sheet name="28-03" sheetId="98" r:id="rId92"/>
    <sheet name="Лист3" sheetId="100" r:id="rId93"/>
    <sheet name="Лист4" sheetId="99" r:id="rId94"/>
    <sheet name=" 11-17авг" sheetId="101" r:id="rId95"/>
    <sheet name="Лист5" sheetId="102" r:id="rId96"/>
    <sheet name="25-31,08" sheetId="103" r:id="rId97"/>
    <sheet name="01-07" sheetId="104" r:id="rId98"/>
    <sheet name="Лист6" sheetId="105" r:id="rId99"/>
    <sheet name="15.09-21.09" sheetId="106" r:id="rId100"/>
    <sheet name="22,-28," sheetId="107" r:id="rId101"/>
    <sheet name="29-5" sheetId="108" r:id="rId102"/>
    <sheet name="Лист7" sheetId="109" r:id="rId103"/>
    <sheet name="13-19.10" sheetId="110" r:id="rId104"/>
    <sheet name="20-26.10" sheetId="111" r:id="rId105"/>
    <sheet name="27-2.11 " sheetId="112" r:id="rId106"/>
    <sheet name="3-9.11 " sheetId="113" r:id="rId107"/>
    <sheet name="10-16.11 " sheetId="114" r:id="rId108"/>
    <sheet name="Лист8" sheetId="115" r:id="rId109"/>
    <sheet name="Лист9" sheetId="116" r:id="rId110"/>
    <sheet name="1,12-7,12" sheetId="117" r:id="rId111"/>
    <sheet name="Лист10" sheetId="118" r:id="rId112"/>
    <sheet name="Лист11" sheetId="119" r:id="rId113"/>
    <sheet name="22-28 дек" sheetId="120" r:id="rId114"/>
    <sheet name="Лист13" sheetId="121" r:id="rId115"/>
    <sheet name="5.01 -11.01" sheetId="122" r:id="rId116"/>
    <sheet name="12.01- 18.01" sheetId="123" r:id="rId117"/>
    <sheet name="19.01 - 25.01" sheetId="124" r:id="rId118"/>
    <sheet name="19.01 - 25.01 (2)" sheetId="125" r:id="rId119"/>
    <sheet name="02.02-08.02" sheetId="126" r:id="rId120"/>
    <sheet name="02.02-08.02 (2)" sheetId="127" r:id="rId121"/>
    <sheet name="16.02-22.06" sheetId="128" r:id="rId122"/>
    <sheet name="23.02 - 1.03" sheetId="129" r:id="rId123"/>
    <sheet name="2.03 - 8.03  (2)" sheetId="132" r:id="rId124"/>
    <sheet name="9.03 - 15.03 " sheetId="131" r:id="rId125"/>
    <sheet name="Лист12" sheetId="133" r:id="rId126"/>
    <sheet name="Лист14" sheetId="134" r:id="rId127"/>
    <sheet name="30.03 - 5.04" sheetId="135" r:id="rId128"/>
    <sheet name="Лист129" sheetId="136" r:id="rId129"/>
    <sheet name="Лист15" sheetId="137" r:id="rId130"/>
    <sheet name="Лист131" sheetId="138" r:id="rId131"/>
    <sheet name="Лист132" sheetId="139" r:id="rId132"/>
    <sheet name="Лист133" sheetId="140" r:id="rId133"/>
    <sheet name="Лист16" sheetId="141" r:id="rId134"/>
    <sheet name="Лист135" sheetId="142" r:id="rId135"/>
    <sheet name="1.0-7.06" sheetId="143" r:id="rId136"/>
    <sheet name="8.06-14.06" sheetId="144" r:id="rId137"/>
    <sheet name="15.06-21.06" sheetId="145" r:id="rId138"/>
    <sheet name="22.06-28.06" sheetId="146" r:id="rId139"/>
    <sheet name="29.06-5.07" sheetId="147" r:id="rId140"/>
    <sheet name="06.07-12.07" sheetId="148" r:id="rId141"/>
    <sheet name="13.07-19.07" sheetId="149" r:id="rId142"/>
    <sheet name="20.07-26.07" sheetId="150" r:id="rId143"/>
    <sheet name="27.07-02.08" sheetId="151" r:id="rId144"/>
    <sheet name="03.08-09.08" sheetId="152" r:id="rId145"/>
    <sheet name="10,08-16,08" sheetId="154" r:id="rId146"/>
    <sheet name="17,08-23,08" sheetId="155" r:id="rId147"/>
    <sheet name="24,08-30,08" sheetId="156" r:id="rId148"/>
    <sheet name="31,08-6,09" sheetId="157" r:id="rId149"/>
  </sheets>
  <definedNames>
    <definedName name="_xlnm._FilterDatabase" localSheetId="135" hidden="1">'1.0-7.06'!$A$1:$X$23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X23" i="156" l="1"/>
  <c r="X6" i="157" l="1"/>
  <c r="X7" i="157"/>
  <c r="X8" i="157"/>
  <c r="X9" i="157"/>
  <c r="X10" i="157"/>
  <c r="X11" i="157"/>
  <c r="X12" i="157"/>
  <c r="X13" i="157"/>
  <c r="X14" i="157"/>
  <c r="X15" i="157"/>
  <c r="X16" i="157"/>
  <c r="X17" i="157"/>
  <c r="X18" i="157"/>
  <c r="X19" i="157"/>
  <c r="X20" i="157"/>
  <c r="U19" i="157" l="1"/>
  <c r="V26" i="157" l="1"/>
  <c r="S26" i="157"/>
  <c r="P26" i="157"/>
  <c r="M26" i="157"/>
  <c r="J26" i="157"/>
  <c r="G26" i="157"/>
  <c r="D26" i="157"/>
  <c r="U20" i="157"/>
  <c r="R20" i="157"/>
  <c r="O20" i="157"/>
  <c r="L20" i="157"/>
  <c r="I20" i="157"/>
  <c r="F20" i="157"/>
  <c r="R19" i="157"/>
  <c r="O19" i="157"/>
  <c r="L19" i="157"/>
  <c r="I19" i="157"/>
  <c r="F19" i="157"/>
  <c r="AD18" i="157"/>
  <c r="AD19" i="157" s="1"/>
  <c r="U18" i="157"/>
  <c r="R18" i="157"/>
  <c r="O18" i="157"/>
  <c r="L18" i="157"/>
  <c r="I18" i="157"/>
  <c r="F18" i="157"/>
  <c r="AF17" i="157"/>
  <c r="U17" i="157"/>
  <c r="R17" i="157"/>
  <c r="O17" i="157"/>
  <c r="L17" i="157"/>
  <c r="I17" i="157"/>
  <c r="F17" i="157"/>
  <c r="AF16" i="157"/>
  <c r="AF18" i="157" s="1"/>
  <c r="U16" i="157"/>
  <c r="R16" i="157"/>
  <c r="O16" i="157"/>
  <c r="L16" i="157"/>
  <c r="I16" i="157"/>
  <c r="F16" i="157"/>
  <c r="U15" i="157"/>
  <c r="R15" i="157"/>
  <c r="O15" i="157"/>
  <c r="L15" i="157"/>
  <c r="I15" i="157"/>
  <c r="F15" i="157"/>
  <c r="U14" i="157"/>
  <c r="R14" i="157"/>
  <c r="O14" i="157"/>
  <c r="L14" i="157"/>
  <c r="I14" i="157"/>
  <c r="F14" i="157"/>
  <c r="U13" i="157"/>
  <c r="R13" i="157"/>
  <c r="O13" i="157"/>
  <c r="L13" i="157"/>
  <c r="I13" i="157"/>
  <c r="F13" i="157"/>
  <c r="AD12" i="157"/>
  <c r="AF12" i="157" s="1"/>
  <c r="U12" i="157"/>
  <c r="R12" i="157"/>
  <c r="O12" i="157"/>
  <c r="L12" i="157"/>
  <c r="I12" i="157"/>
  <c r="F12" i="157"/>
  <c r="U11" i="157"/>
  <c r="R11" i="157"/>
  <c r="O11" i="157"/>
  <c r="L11" i="157"/>
  <c r="I11" i="157"/>
  <c r="F11" i="157"/>
  <c r="U10" i="157"/>
  <c r="R10" i="157"/>
  <c r="O10" i="157"/>
  <c r="L10" i="157"/>
  <c r="I10" i="157"/>
  <c r="F10" i="157"/>
  <c r="U9" i="157"/>
  <c r="R9" i="157"/>
  <c r="O9" i="157"/>
  <c r="L9" i="157"/>
  <c r="I9" i="157"/>
  <c r="F9" i="157"/>
  <c r="U8" i="157"/>
  <c r="R8" i="157"/>
  <c r="O8" i="157"/>
  <c r="L8" i="157"/>
  <c r="I8" i="157"/>
  <c r="F8" i="157"/>
  <c r="U7" i="157"/>
  <c r="R7" i="157"/>
  <c r="O7" i="157"/>
  <c r="L7" i="157"/>
  <c r="I7" i="157"/>
  <c r="F7" i="157"/>
  <c r="U6" i="157"/>
  <c r="R6" i="157"/>
  <c r="O6" i="157"/>
  <c r="L6" i="157"/>
  <c r="I6" i="157"/>
  <c r="F6" i="157"/>
  <c r="X5" i="157"/>
  <c r="U5" i="157"/>
  <c r="R5" i="157"/>
  <c r="O5" i="157"/>
  <c r="L5" i="157"/>
  <c r="I5" i="157"/>
  <c r="F5" i="157"/>
  <c r="X4" i="157"/>
  <c r="U4" i="157"/>
  <c r="R4" i="157"/>
  <c r="O4" i="157"/>
  <c r="L4" i="157"/>
  <c r="I4" i="157"/>
  <c r="F4" i="157"/>
  <c r="AD20" i="157" l="1"/>
  <c r="X30" i="157" s="1"/>
  <c r="AF19" i="157"/>
  <c r="Y16" i="157"/>
  <c r="Y8" i="157"/>
  <c r="X24" i="157"/>
  <c r="Y13" i="157"/>
  <c r="Y10" i="157"/>
  <c r="Y9" i="157"/>
  <c r="Y20" i="157"/>
  <c r="Y19" i="157"/>
  <c r="I22" i="157"/>
  <c r="G27" i="157" s="1"/>
  <c r="L22" i="157"/>
  <c r="J27" i="157" s="1"/>
  <c r="Y6" i="157"/>
  <c r="Y7" i="157"/>
  <c r="Y18" i="157"/>
  <c r="AF20" i="157"/>
  <c r="U22" i="157"/>
  <c r="S27" i="157" s="1"/>
  <c r="Y17" i="157"/>
  <c r="F22" i="157"/>
  <c r="D28" i="157" s="1"/>
  <c r="Y15" i="157"/>
  <c r="R22" i="157"/>
  <c r="P28" i="157" s="1"/>
  <c r="X22" i="157"/>
  <c r="V28" i="157" s="1"/>
  <c r="Y5" i="157"/>
  <c r="O22" i="157"/>
  <c r="M27" i="157" s="1"/>
  <c r="Y11" i="157"/>
  <c r="Y12" i="157"/>
  <c r="Y4" i="157"/>
  <c r="AD13" i="156"/>
  <c r="X20" i="156"/>
  <c r="U20" i="156"/>
  <c r="R20" i="156"/>
  <c r="O20" i="156"/>
  <c r="L20" i="156"/>
  <c r="I20" i="156"/>
  <c r="F20" i="156"/>
  <c r="D27" i="157" l="1"/>
  <c r="V27" i="157"/>
  <c r="P27" i="157"/>
  <c r="J28" i="157"/>
  <c r="G28" i="157"/>
  <c r="X23" i="157"/>
  <c r="X29" i="157" s="1"/>
  <c r="S28" i="157"/>
  <c r="M28" i="157"/>
  <c r="X17" i="156"/>
  <c r="AD12" i="155" l="1"/>
  <c r="AD13" i="154"/>
  <c r="X8" i="155" l="1"/>
  <c r="O20" i="155" l="1"/>
  <c r="I12" i="155"/>
  <c r="I15" i="154" l="1"/>
  <c r="V27" i="156" l="1"/>
  <c r="S27" i="156"/>
  <c r="P27" i="156"/>
  <c r="M27" i="156"/>
  <c r="J27" i="156"/>
  <c r="G27" i="156"/>
  <c r="D27" i="156"/>
  <c r="X25" i="156"/>
  <c r="X21" i="156"/>
  <c r="U21" i="156"/>
  <c r="R21" i="156"/>
  <c r="O21" i="156"/>
  <c r="L21" i="156"/>
  <c r="I21" i="156"/>
  <c r="F21" i="156"/>
  <c r="AD19" i="156"/>
  <c r="X19" i="156"/>
  <c r="U19" i="156"/>
  <c r="R19" i="156"/>
  <c r="O19" i="156"/>
  <c r="L19" i="156"/>
  <c r="I19" i="156"/>
  <c r="F19" i="156"/>
  <c r="AF18" i="156"/>
  <c r="AF20" i="156" s="1"/>
  <c r="X18" i="156"/>
  <c r="U18" i="156"/>
  <c r="R18" i="156"/>
  <c r="O18" i="156"/>
  <c r="L18" i="156"/>
  <c r="I18" i="156"/>
  <c r="F18" i="156"/>
  <c r="AF17" i="156"/>
  <c r="AF19" i="156" s="1"/>
  <c r="U17" i="156"/>
  <c r="R17" i="156"/>
  <c r="O17" i="156"/>
  <c r="L17" i="156"/>
  <c r="I17" i="156"/>
  <c r="F17" i="156"/>
  <c r="X16" i="156"/>
  <c r="U16" i="156"/>
  <c r="R16" i="156"/>
  <c r="O16" i="156"/>
  <c r="L16" i="156"/>
  <c r="I16" i="156"/>
  <c r="F16" i="156"/>
  <c r="X15" i="156"/>
  <c r="U15" i="156"/>
  <c r="R15" i="156"/>
  <c r="O15" i="156"/>
  <c r="L15" i="156"/>
  <c r="I15" i="156"/>
  <c r="F15" i="156"/>
  <c r="X14" i="156"/>
  <c r="U14" i="156"/>
  <c r="R14" i="156"/>
  <c r="O14" i="156"/>
  <c r="L14" i="156"/>
  <c r="I14" i="156"/>
  <c r="F14" i="156"/>
  <c r="AF13" i="156"/>
  <c r="X13" i="156"/>
  <c r="U13" i="156"/>
  <c r="R13" i="156"/>
  <c r="O13" i="156"/>
  <c r="L13" i="156"/>
  <c r="I13" i="156"/>
  <c r="F13" i="156"/>
  <c r="X12" i="156"/>
  <c r="U12" i="156"/>
  <c r="R12" i="156"/>
  <c r="O12" i="156"/>
  <c r="L12" i="156"/>
  <c r="I12" i="156"/>
  <c r="F12" i="156"/>
  <c r="X11" i="156"/>
  <c r="U11" i="156"/>
  <c r="R11" i="156"/>
  <c r="O11" i="156"/>
  <c r="L11" i="156"/>
  <c r="I11" i="156"/>
  <c r="F11" i="156"/>
  <c r="X10" i="156"/>
  <c r="U10" i="156"/>
  <c r="R10" i="156"/>
  <c r="O10" i="156"/>
  <c r="L10" i="156"/>
  <c r="I10" i="156"/>
  <c r="F10" i="156"/>
  <c r="X9" i="156"/>
  <c r="U9" i="156"/>
  <c r="R9" i="156"/>
  <c r="O9" i="156"/>
  <c r="L9" i="156"/>
  <c r="I9" i="156"/>
  <c r="F9" i="156"/>
  <c r="X8" i="156"/>
  <c r="U8" i="156"/>
  <c r="R8" i="156"/>
  <c r="O8" i="156"/>
  <c r="L8" i="156"/>
  <c r="I8" i="156"/>
  <c r="F8" i="156"/>
  <c r="X7" i="156"/>
  <c r="U7" i="156"/>
  <c r="R7" i="156"/>
  <c r="O7" i="156"/>
  <c r="L7" i="156"/>
  <c r="I7" i="156"/>
  <c r="F7" i="156"/>
  <c r="X6" i="156"/>
  <c r="U6" i="156"/>
  <c r="R6" i="156"/>
  <c r="O6" i="156"/>
  <c r="L6" i="156"/>
  <c r="I6" i="156"/>
  <c r="F6" i="156"/>
  <c r="X5" i="156"/>
  <c r="U5" i="156"/>
  <c r="R5" i="156"/>
  <c r="O5" i="156"/>
  <c r="L5" i="156"/>
  <c r="I5" i="156"/>
  <c r="F5" i="156"/>
  <c r="X4" i="156"/>
  <c r="U4" i="156"/>
  <c r="R4" i="156"/>
  <c r="O4" i="156"/>
  <c r="L4" i="156"/>
  <c r="I4" i="156"/>
  <c r="F4" i="156"/>
  <c r="V27" i="155"/>
  <c r="S27" i="155"/>
  <c r="P27" i="155"/>
  <c r="M27" i="155"/>
  <c r="J27" i="155"/>
  <c r="G27" i="155"/>
  <c r="D27" i="155"/>
  <c r="X25" i="155"/>
  <c r="X21" i="155"/>
  <c r="U21" i="155"/>
  <c r="R21" i="155"/>
  <c r="O21" i="155"/>
  <c r="L21" i="155"/>
  <c r="I21" i="155"/>
  <c r="F21" i="155"/>
  <c r="X20" i="155"/>
  <c r="U20" i="155"/>
  <c r="R20" i="155"/>
  <c r="L20" i="155"/>
  <c r="I20" i="155"/>
  <c r="F20" i="155"/>
  <c r="O19" i="155"/>
  <c r="L19" i="155"/>
  <c r="I19" i="155"/>
  <c r="F19" i="155"/>
  <c r="AD18" i="155"/>
  <c r="AD19" i="155" s="1"/>
  <c r="X18" i="155"/>
  <c r="U18" i="155"/>
  <c r="R18" i="155"/>
  <c r="O18" i="155"/>
  <c r="L18" i="155"/>
  <c r="I18" i="155"/>
  <c r="F18" i="155"/>
  <c r="AF17" i="155"/>
  <c r="X17" i="155"/>
  <c r="U17" i="155"/>
  <c r="R17" i="155"/>
  <c r="O17" i="155"/>
  <c r="L17" i="155"/>
  <c r="I17" i="155"/>
  <c r="F17" i="155"/>
  <c r="AF16" i="155"/>
  <c r="AF18" i="155" s="1"/>
  <c r="X16" i="155"/>
  <c r="U16" i="155"/>
  <c r="R16" i="155"/>
  <c r="O16" i="155"/>
  <c r="L16" i="155"/>
  <c r="I16" i="155"/>
  <c r="F16" i="155"/>
  <c r="X15" i="155"/>
  <c r="U15" i="155"/>
  <c r="R15" i="155"/>
  <c r="O15" i="155"/>
  <c r="L15" i="155"/>
  <c r="I15" i="155"/>
  <c r="F15" i="155"/>
  <c r="X14" i="155"/>
  <c r="U14" i="155"/>
  <c r="R14" i="155"/>
  <c r="O14" i="155"/>
  <c r="L14" i="155"/>
  <c r="I14" i="155"/>
  <c r="F14" i="155"/>
  <c r="X13" i="155"/>
  <c r="U13" i="155"/>
  <c r="R13" i="155"/>
  <c r="O13" i="155"/>
  <c r="L13" i="155"/>
  <c r="I13" i="155"/>
  <c r="F13" i="155"/>
  <c r="AF12" i="155"/>
  <c r="X12" i="155"/>
  <c r="U12" i="155"/>
  <c r="R12" i="155"/>
  <c r="O12" i="155"/>
  <c r="L12" i="155"/>
  <c r="F12" i="155"/>
  <c r="X11" i="155"/>
  <c r="U11" i="155"/>
  <c r="R11" i="155"/>
  <c r="O11" i="155"/>
  <c r="L11" i="155"/>
  <c r="I11" i="155"/>
  <c r="F11" i="155"/>
  <c r="X10" i="155"/>
  <c r="U10" i="155"/>
  <c r="R10" i="155"/>
  <c r="O10" i="155"/>
  <c r="L10" i="155"/>
  <c r="I10" i="155"/>
  <c r="F10" i="155"/>
  <c r="X9" i="155"/>
  <c r="U9" i="155"/>
  <c r="R9" i="155"/>
  <c r="O9" i="155"/>
  <c r="L9" i="155"/>
  <c r="I9" i="155"/>
  <c r="F9" i="155"/>
  <c r="U8" i="155"/>
  <c r="R8" i="155"/>
  <c r="O8" i="155"/>
  <c r="L8" i="155"/>
  <c r="I8" i="155"/>
  <c r="F8" i="155"/>
  <c r="X7" i="155"/>
  <c r="U7" i="155"/>
  <c r="R7" i="155"/>
  <c r="O7" i="155"/>
  <c r="L7" i="155"/>
  <c r="I7" i="155"/>
  <c r="F7" i="155"/>
  <c r="X6" i="155"/>
  <c r="U6" i="155"/>
  <c r="R6" i="155"/>
  <c r="O6" i="155"/>
  <c r="L6" i="155"/>
  <c r="I6" i="155"/>
  <c r="F6" i="155"/>
  <c r="X5" i="155"/>
  <c r="U5" i="155"/>
  <c r="R5" i="155"/>
  <c r="O5" i="155"/>
  <c r="L5" i="155"/>
  <c r="I5" i="155"/>
  <c r="F5" i="155"/>
  <c r="X4" i="155"/>
  <c r="U4" i="155"/>
  <c r="R4" i="155"/>
  <c r="O4" i="155"/>
  <c r="L4" i="155"/>
  <c r="I4" i="155"/>
  <c r="F4" i="155"/>
  <c r="AD21" i="156" l="1"/>
  <c r="AD20" i="156"/>
  <c r="Y12" i="156"/>
  <c r="AF21" i="156"/>
  <c r="Y14" i="156"/>
  <c r="U23" i="156"/>
  <c r="S28" i="156" s="1"/>
  <c r="Y21" i="156"/>
  <c r="Y19" i="156"/>
  <c r="Y18" i="156"/>
  <c r="Y17" i="156"/>
  <c r="Y16" i="156"/>
  <c r="Y13" i="156"/>
  <c r="Y10" i="156"/>
  <c r="Y9" i="156"/>
  <c r="L23" i="156"/>
  <c r="J28" i="156" s="1"/>
  <c r="Y8" i="156"/>
  <c r="Y7" i="156"/>
  <c r="Y6" i="156"/>
  <c r="Y5" i="156"/>
  <c r="O23" i="156"/>
  <c r="M29" i="156" s="1"/>
  <c r="Y11" i="156"/>
  <c r="X31" i="156"/>
  <c r="V29" i="156"/>
  <c r="AD20" i="155"/>
  <c r="X31" i="155" s="1"/>
  <c r="O23" i="155"/>
  <c r="M29" i="155" s="1"/>
  <c r="Y20" i="155"/>
  <c r="Y8" i="155"/>
  <c r="Y16" i="155"/>
  <c r="Y19" i="155"/>
  <c r="Y11" i="155"/>
  <c r="AF19" i="155"/>
  <c r="Y5" i="155"/>
  <c r="Y6" i="155"/>
  <c r="Y9" i="155"/>
  <c r="R23" i="156"/>
  <c r="P28" i="156" s="1"/>
  <c r="I23" i="156"/>
  <c r="G29" i="156" s="1"/>
  <c r="Y20" i="156"/>
  <c r="Y4" i="156"/>
  <c r="F23" i="156"/>
  <c r="Y17" i="155"/>
  <c r="Y7" i="155"/>
  <c r="Y4" i="155"/>
  <c r="I23" i="155"/>
  <c r="G28" i="155" s="1"/>
  <c r="L23" i="155"/>
  <c r="J29" i="155" s="1"/>
  <c r="Y10" i="155"/>
  <c r="Y13" i="155"/>
  <c r="Y18" i="155"/>
  <c r="Y21" i="155"/>
  <c r="R23" i="155"/>
  <c r="P29" i="155" s="1"/>
  <c r="Y15" i="155"/>
  <c r="U23" i="155"/>
  <c r="S29" i="155" s="1"/>
  <c r="X23" i="155"/>
  <c r="V29" i="155" s="1"/>
  <c r="Y12" i="155"/>
  <c r="F23" i="155"/>
  <c r="AF20" i="155"/>
  <c r="S29" i="156" l="1"/>
  <c r="J29" i="156"/>
  <c r="M28" i="156"/>
  <c r="V28" i="156"/>
  <c r="G28" i="156"/>
  <c r="P29" i="156"/>
  <c r="V28" i="155"/>
  <c r="S28" i="155"/>
  <c r="G29" i="155"/>
  <c r="J28" i="155"/>
  <c r="D28" i="156"/>
  <c r="D29" i="156"/>
  <c r="X24" i="156"/>
  <c r="X30" i="156" s="1"/>
  <c r="P28" i="155"/>
  <c r="M28" i="155"/>
  <c r="D28" i="155"/>
  <c r="D29" i="155"/>
  <c r="X24" i="155"/>
  <c r="X30" i="155" s="1"/>
  <c r="L4" i="154"/>
  <c r="Y13" i="152" l="1"/>
  <c r="V28" i="154" l="1"/>
  <c r="S28" i="154"/>
  <c r="P28" i="154"/>
  <c r="M28" i="154"/>
  <c r="J28" i="154"/>
  <c r="G28" i="154"/>
  <c r="D28" i="154"/>
  <c r="X26" i="154"/>
  <c r="X22" i="154"/>
  <c r="U22" i="154"/>
  <c r="R22" i="154"/>
  <c r="O22" i="154"/>
  <c r="L22" i="154"/>
  <c r="I22" i="154"/>
  <c r="F22" i="154"/>
  <c r="X21" i="154"/>
  <c r="U21" i="154"/>
  <c r="R21" i="154"/>
  <c r="O21" i="154"/>
  <c r="L21" i="154"/>
  <c r="I21" i="154"/>
  <c r="F21" i="154"/>
  <c r="O20" i="154"/>
  <c r="AD19" i="154"/>
  <c r="AD20" i="154" s="1"/>
  <c r="X19" i="154"/>
  <c r="U19" i="154"/>
  <c r="R19" i="154"/>
  <c r="O19" i="154"/>
  <c r="L19" i="154"/>
  <c r="I19" i="154"/>
  <c r="F19" i="154"/>
  <c r="AF18" i="154"/>
  <c r="X18" i="154"/>
  <c r="U18" i="154"/>
  <c r="R18" i="154"/>
  <c r="O18" i="154"/>
  <c r="L18" i="154"/>
  <c r="I18" i="154"/>
  <c r="F18" i="154"/>
  <c r="AF17" i="154"/>
  <c r="AF19" i="154" s="1"/>
  <c r="X17" i="154"/>
  <c r="U17" i="154"/>
  <c r="R17" i="154"/>
  <c r="O17" i="154"/>
  <c r="L17" i="154"/>
  <c r="I17" i="154"/>
  <c r="F17" i="154"/>
  <c r="X16" i="154"/>
  <c r="U16" i="154"/>
  <c r="R16" i="154"/>
  <c r="O16" i="154"/>
  <c r="L16" i="154"/>
  <c r="I16" i="154"/>
  <c r="F16" i="154"/>
  <c r="X15" i="154"/>
  <c r="U15" i="154"/>
  <c r="R15" i="154"/>
  <c r="O15" i="154"/>
  <c r="L15" i="154"/>
  <c r="F15" i="154"/>
  <c r="X14" i="154"/>
  <c r="U14" i="154"/>
  <c r="R14" i="154"/>
  <c r="O14" i="154"/>
  <c r="L14" i="154"/>
  <c r="I14" i="154"/>
  <c r="F14" i="154"/>
  <c r="AF13" i="154"/>
  <c r="X13" i="154"/>
  <c r="U13" i="154"/>
  <c r="R13" i="154"/>
  <c r="O13" i="154"/>
  <c r="L13" i="154"/>
  <c r="I13" i="154"/>
  <c r="F13" i="154"/>
  <c r="X12" i="154"/>
  <c r="U12" i="154"/>
  <c r="R12" i="154"/>
  <c r="O12" i="154"/>
  <c r="L12" i="154"/>
  <c r="I12" i="154"/>
  <c r="F12" i="154"/>
  <c r="X11" i="154"/>
  <c r="U11" i="154"/>
  <c r="R11" i="154"/>
  <c r="O11" i="154"/>
  <c r="L11" i="154"/>
  <c r="I11" i="154"/>
  <c r="F11" i="154"/>
  <c r="X10" i="154"/>
  <c r="U10" i="154"/>
  <c r="R10" i="154"/>
  <c r="O10" i="154"/>
  <c r="L10" i="154"/>
  <c r="I10" i="154"/>
  <c r="F10" i="154"/>
  <c r="X9" i="154"/>
  <c r="U9" i="154"/>
  <c r="R9" i="154"/>
  <c r="O9" i="154"/>
  <c r="L9" i="154"/>
  <c r="I9" i="154"/>
  <c r="F9" i="154"/>
  <c r="X7" i="154"/>
  <c r="U7" i="154"/>
  <c r="R7" i="154"/>
  <c r="O7" i="154"/>
  <c r="L7" i="154"/>
  <c r="I7" i="154"/>
  <c r="F7" i="154"/>
  <c r="X6" i="154"/>
  <c r="U6" i="154"/>
  <c r="R6" i="154"/>
  <c r="O6" i="154"/>
  <c r="L6" i="154"/>
  <c r="I6" i="154"/>
  <c r="F6" i="154"/>
  <c r="X5" i="154"/>
  <c r="U5" i="154"/>
  <c r="R5" i="154"/>
  <c r="O5" i="154"/>
  <c r="L5" i="154"/>
  <c r="I5" i="154"/>
  <c r="F5" i="154"/>
  <c r="X4" i="154"/>
  <c r="U4" i="154"/>
  <c r="R4" i="154"/>
  <c r="O4" i="154"/>
  <c r="I4" i="154"/>
  <c r="F4" i="154"/>
  <c r="D28" i="152"/>
  <c r="U24" i="154" l="1"/>
  <c r="R24" i="154"/>
  <c r="P29" i="154" s="1"/>
  <c r="Y22" i="154"/>
  <c r="Y13" i="154"/>
  <c r="Y18" i="154"/>
  <c r="Y16" i="154"/>
  <c r="X24" i="154"/>
  <c r="V29" i="154" s="1"/>
  <c r="S30" i="154"/>
  <c r="O24" i="154"/>
  <c r="M29" i="154" s="1"/>
  <c r="L24" i="154"/>
  <c r="J30" i="154" s="1"/>
  <c r="Y12" i="154"/>
  <c r="Y14" i="154"/>
  <c r="Y7" i="154"/>
  <c r="Y10" i="154"/>
  <c r="Y20" i="154"/>
  <c r="I24" i="154"/>
  <c r="G30" i="154" s="1"/>
  <c r="Y6" i="154"/>
  <c r="Y9" i="154"/>
  <c r="Y11" i="154"/>
  <c r="Y4" i="154"/>
  <c r="Y19" i="154"/>
  <c r="Y21" i="154"/>
  <c r="Y8" i="154"/>
  <c r="Y5" i="154"/>
  <c r="Y17" i="154"/>
  <c r="AF20" i="154"/>
  <c r="F24" i="154"/>
  <c r="AD21" i="154"/>
  <c r="X32" i="154" s="1"/>
  <c r="AF21" i="154"/>
  <c r="O18" i="152"/>
  <c r="I4" i="152"/>
  <c r="P30" i="154" l="1"/>
  <c r="M30" i="154"/>
  <c r="V30" i="154"/>
  <c r="S29" i="154"/>
  <c r="J29" i="154"/>
  <c r="G29" i="154"/>
  <c r="X25" i="154"/>
  <c r="X31" i="154" s="1"/>
  <c r="D29" i="154"/>
  <c r="D30" i="154"/>
  <c r="U5" i="150"/>
  <c r="U6" i="150"/>
  <c r="U7" i="150"/>
  <c r="U8" i="150"/>
  <c r="U9" i="150"/>
  <c r="U10" i="150"/>
  <c r="U11" i="150"/>
  <c r="Y11" i="150" s="1"/>
  <c r="U12" i="150"/>
  <c r="U13" i="150"/>
  <c r="U14" i="150"/>
  <c r="U15" i="150"/>
  <c r="Y15" i="150" s="1"/>
  <c r="U16" i="150"/>
  <c r="U17" i="150"/>
  <c r="U19" i="150"/>
  <c r="U20" i="150"/>
  <c r="U21" i="150"/>
  <c r="Y21" i="150" s="1"/>
  <c r="U22" i="150"/>
  <c r="Y22" i="150" s="1"/>
  <c r="X15" i="150"/>
  <c r="R15" i="150"/>
  <c r="D28" i="150"/>
  <c r="F8" i="150"/>
  <c r="F20" i="150"/>
  <c r="Y9" i="150"/>
  <c r="L12" i="150"/>
  <c r="V28" i="152" l="1"/>
  <c r="S28" i="152"/>
  <c r="P28" i="152"/>
  <c r="M28" i="152"/>
  <c r="J28" i="152"/>
  <c r="G28" i="152"/>
  <c r="X26" i="152"/>
  <c r="X22" i="152"/>
  <c r="U22" i="152"/>
  <c r="R22" i="152"/>
  <c r="Y22" i="152" s="1"/>
  <c r="O22" i="152"/>
  <c r="L22" i="152"/>
  <c r="I22" i="152"/>
  <c r="F22" i="152"/>
  <c r="X21" i="152"/>
  <c r="U21" i="152"/>
  <c r="R21" i="152"/>
  <c r="O21" i="152"/>
  <c r="L21" i="152"/>
  <c r="I21" i="152"/>
  <c r="F21" i="152"/>
  <c r="X20" i="152"/>
  <c r="U20" i="152"/>
  <c r="R20" i="152"/>
  <c r="O20" i="152"/>
  <c r="L20" i="152"/>
  <c r="I20" i="152"/>
  <c r="F20" i="152"/>
  <c r="AD19" i="152"/>
  <c r="AD20" i="152" s="1"/>
  <c r="X19" i="152"/>
  <c r="U19" i="152"/>
  <c r="R19" i="152"/>
  <c r="O19" i="152"/>
  <c r="L19" i="152"/>
  <c r="I19" i="152"/>
  <c r="F19" i="152"/>
  <c r="AF18" i="152"/>
  <c r="X18" i="152"/>
  <c r="U18" i="152"/>
  <c r="R18" i="152"/>
  <c r="L18" i="152"/>
  <c r="I18" i="152"/>
  <c r="F18" i="152"/>
  <c r="AF17" i="152"/>
  <c r="AF19" i="152" s="1"/>
  <c r="X17" i="152"/>
  <c r="U17" i="152"/>
  <c r="R17" i="152"/>
  <c r="Y17" i="152" s="1"/>
  <c r="O17" i="152"/>
  <c r="L17" i="152"/>
  <c r="I17" i="152"/>
  <c r="F17" i="152"/>
  <c r="X16" i="152"/>
  <c r="U16" i="152"/>
  <c r="R16" i="152"/>
  <c r="O16" i="152"/>
  <c r="L16" i="152"/>
  <c r="I16" i="152"/>
  <c r="F16" i="152"/>
  <c r="X15" i="152"/>
  <c r="U15" i="152"/>
  <c r="R15" i="152"/>
  <c r="O15" i="152"/>
  <c r="L15" i="152"/>
  <c r="I15" i="152"/>
  <c r="F15" i="152"/>
  <c r="X14" i="152"/>
  <c r="U14" i="152"/>
  <c r="R14" i="152"/>
  <c r="O14" i="152"/>
  <c r="Y14" i="152" s="1"/>
  <c r="L14" i="152"/>
  <c r="I14" i="152"/>
  <c r="F14" i="152"/>
  <c r="AF13" i="152"/>
  <c r="X13" i="152"/>
  <c r="U13" i="152"/>
  <c r="R13" i="152"/>
  <c r="O13" i="152"/>
  <c r="L13" i="152"/>
  <c r="I13" i="152"/>
  <c r="F13" i="152"/>
  <c r="X12" i="152"/>
  <c r="U12" i="152"/>
  <c r="R12" i="152"/>
  <c r="O12" i="152"/>
  <c r="L12" i="152"/>
  <c r="I12" i="152"/>
  <c r="F12" i="152"/>
  <c r="X11" i="152"/>
  <c r="U11" i="152"/>
  <c r="R11" i="152"/>
  <c r="O11" i="152"/>
  <c r="L11" i="152"/>
  <c r="I11" i="152"/>
  <c r="F11" i="152"/>
  <c r="X10" i="152"/>
  <c r="U10" i="152"/>
  <c r="R10" i="152"/>
  <c r="O10" i="152"/>
  <c r="L10" i="152"/>
  <c r="I10" i="152"/>
  <c r="F10" i="152"/>
  <c r="X9" i="152"/>
  <c r="U9" i="152"/>
  <c r="R9" i="152"/>
  <c r="O9" i="152"/>
  <c r="L9" i="152"/>
  <c r="I9" i="152"/>
  <c r="F9" i="152"/>
  <c r="X8" i="152"/>
  <c r="U8" i="152"/>
  <c r="R8" i="152"/>
  <c r="O8" i="152"/>
  <c r="L8" i="152"/>
  <c r="I8" i="152"/>
  <c r="F8" i="152"/>
  <c r="X7" i="152"/>
  <c r="U7" i="152"/>
  <c r="R7" i="152"/>
  <c r="O7" i="152"/>
  <c r="L7" i="152"/>
  <c r="I7" i="152"/>
  <c r="F7" i="152"/>
  <c r="X6" i="152"/>
  <c r="U6" i="152"/>
  <c r="R6" i="152"/>
  <c r="O6" i="152"/>
  <c r="L6" i="152"/>
  <c r="I6" i="152"/>
  <c r="F6" i="152"/>
  <c r="X5" i="152"/>
  <c r="U5" i="152"/>
  <c r="R5" i="152"/>
  <c r="O5" i="152"/>
  <c r="L5" i="152"/>
  <c r="I5" i="152"/>
  <c r="F5" i="152"/>
  <c r="X4" i="152"/>
  <c r="U4" i="152"/>
  <c r="R4" i="152"/>
  <c r="O4" i="152"/>
  <c r="L4" i="152"/>
  <c r="F4" i="152"/>
  <c r="X5" i="151"/>
  <c r="X6" i="151"/>
  <c r="X7" i="151"/>
  <c r="X8" i="151"/>
  <c r="X9" i="151"/>
  <c r="X10" i="151"/>
  <c r="X11" i="151"/>
  <c r="X12" i="151"/>
  <c r="X13" i="151"/>
  <c r="X14" i="151"/>
  <c r="X15" i="151"/>
  <c r="X16" i="151"/>
  <c r="X17" i="151"/>
  <c r="X18" i="151"/>
  <c r="X19" i="151"/>
  <c r="X20" i="151"/>
  <c r="X21" i="151"/>
  <c r="X22" i="151"/>
  <c r="U5" i="151"/>
  <c r="U6" i="151"/>
  <c r="U7" i="151"/>
  <c r="U8" i="151"/>
  <c r="U9" i="151"/>
  <c r="U10" i="151"/>
  <c r="U11" i="151"/>
  <c r="U12" i="151"/>
  <c r="U13" i="151"/>
  <c r="U14" i="151"/>
  <c r="U15" i="151"/>
  <c r="U16" i="151"/>
  <c r="U17" i="151"/>
  <c r="U18" i="151"/>
  <c r="U19" i="151"/>
  <c r="U20" i="151"/>
  <c r="U21" i="151"/>
  <c r="R5" i="151"/>
  <c r="R6" i="151"/>
  <c r="R7" i="151"/>
  <c r="R8" i="151"/>
  <c r="R9" i="151"/>
  <c r="Y9" i="151" s="1"/>
  <c r="R10" i="151"/>
  <c r="R11" i="151"/>
  <c r="R12" i="151"/>
  <c r="R13" i="151"/>
  <c r="R14" i="151"/>
  <c r="R15" i="151"/>
  <c r="R16" i="151"/>
  <c r="R17" i="151"/>
  <c r="R18" i="151"/>
  <c r="R19" i="151"/>
  <c r="R20" i="151"/>
  <c r="R21" i="151"/>
  <c r="R22" i="151"/>
  <c r="O5" i="151"/>
  <c r="O6" i="151"/>
  <c r="O7" i="151"/>
  <c r="O8" i="151"/>
  <c r="O9" i="151"/>
  <c r="O10" i="151"/>
  <c r="O11" i="151"/>
  <c r="O12" i="151"/>
  <c r="O13" i="151"/>
  <c r="O14" i="151"/>
  <c r="O15" i="151"/>
  <c r="O16" i="151"/>
  <c r="O17" i="151"/>
  <c r="Y17" i="151" s="1"/>
  <c r="O18" i="151"/>
  <c r="O19" i="151"/>
  <c r="O20" i="151"/>
  <c r="O21" i="151"/>
  <c r="O22" i="151"/>
  <c r="L5" i="151"/>
  <c r="L6" i="151"/>
  <c r="L7" i="151"/>
  <c r="L8" i="151"/>
  <c r="L9" i="151"/>
  <c r="L10" i="151"/>
  <c r="L11" i="151"/>
  <c r="L12" i="151"/>
  <c r="L13" i="151"/>
  <c r="L14" i="151"/>
  <c r="L15" i="151"/>
  <c r="L16" i="151"/>
  <c r="L17" i="151"/>
  <c r="L18" i="151"/>
  <c r="L19" i="151"/>
  <c r="L20" i="151"/>
  <c r="L21" i="151"/>
  <c r="L22" i="151"/>
  <c r="I5" i="151"/>
  <c r="I6" i="151"/>
  <c r="I7" i="151"/>
  <c r="I8" i="151"/>
  <c r="I9" i="151"/>
  <c r="I10" i="151"/>
  <c r="I11" i="151"/>
  <c r="I12" i="151"/>
  <c r="I13" i="151"/>
  <c r="I14" i="151"/>
  <c r="I15" i="151"/>
  <c r="I16" i="151"/>
  <c r="I17" i="151"/>
  <c r="I18" i="151"/>
  <c r="I19" i="151"/>
  <c r="I20" i="151"/>
  <c r="I21" i="151"/>
  <c r="I22" i="151"/>
  <c r="F5" i="151"/>
  <c r="F6" i="151"/>
  <c r="F7" i="151"/>
  <c r="F8" i="151"/>
  <c r="F9" i="151"/>
  <c r="F10" i="151"/>
  <c r="F11" i="151"/>
  <c r="F12" i="151"/>
  <c r="F13" i="151"/>
  <c r="F14" i="151"/>
  <c r="F15" i="151"/>
  <c r="F16" i="151"/>
  <c r="F17" i="151"/>
  <c r="F18" i="151"/>
  <c r="F19" i="151"/>
  <c r="F20" i="151"/>
  <c r="F21" i="151"/>
  <c r="F22" i="151"/>
  <c r="V28" i="151"/>
  <c r="S28" i="151"/>
  <c r="P28" i="151"/>
  <c r="M28" i="151"/>
  <c r="J28" i="151"/>
  <c r="G28" i="151"/>
  <c r="D28" i="151"/>
  <c r="X26" i="151"/>
  <c r="U22" i="151"/>
  <c r="AD21" i="151"/>
  <c r="X32" i="151" s="1"/>
  <c r="AD19" i="151"/>
  <c r="AD20" i="151" s="1"/>
  <c r="AF18" i="151"/>
  <c r="AF17" i="151"/>
  <c r="AF19" i="151" s="1"/>
  <c r="AF13" i="151"/>
  <c r="Y11" i="151"/>
  <c r="Y8" i="151"/>
  <c r="X4" i="151"/>
  <c r="U4" i="151"/>
  <c r="R4" i="151"/>
  <c r="O4" i="151"/>
  <c r="L4" i="151"/>
  <c r="I4" i="151"/>
  <c r="F4" i="151"/>
  <c r="V28" i="150"/>
  <c r="S28" i="150"/>
  <c r="P28" i="150"/>
  <c r="M28" i="150"/>
  <c r="J28" i="150"/>
  <c r="G28" i="150"/>
  <c r="X26" i="150"/>
  <c r="X22" i="150"/>
  <c r="R22" i="150"/>
  <c r="O22" i="150"/>
  <c r="L22" i="150"/>
  <c r="I22" i="150"/>
  <c r="F22" i="150"/>
  <c r="X21" i="150"/>
  <c r="R21" i="150"/>
  <c r="O21" i="150"/>
  <c r="L21" i="150"/>
  <c r="I21" i="150"/>
  <c r="F21" i="150"/>
  <c r="X20" i="150"/>
  <c r="R20" i="150"/>
  <c r="O20" i="150"/>
  <c r="L20" i="150"/>
  <c r="I20" i="150"/>
  <c r="Y20" i="150"/>
  <c r="AD19" i="150"/>
  <c r="AD20" i="150" s="1"/>
  <c r="X19" i="150"/>
  <c r="R19" i="150"/>
  <c r="O19" i="150"/>
  <c r="L19" i="150"/>
  <c r="I19" i="150"/>
  <c r="F19" i="150"/>
  <c r="AF18" i="150"/>
  <c r="AF17" i="150"/>
  <c r="AF19" i="150" s="1"/>
  <c r="X17" i="150"/>
  <c r="R17" i="150"/>
  <c r="O17" i="150"/>
  <c r="L17" i="150"/>
  <c r="I17" i="150"/>
  <c r="F17" i="150"/>
  <c r="Y17" i="150" s="1"/>
  <c r="X16" i="150"/>
  <c r="R16" i="150"/>
  <c r="O16" i="150"/>
  <c r="L16" i="150"/>
  <c r="I16" i="150"/>
  <c r="F16" i="150"/>
  <c r="X14" i="150"/>
  <c r="R14" i="150"/>
  <c r="O14" i="150"/>
  <c r="L14" i="150"/>
  <c r="I14" i="150"/>
  <c r="F14" i="150"/>
  <c r="AF13" i="150"/>
  <c r="X13" i="150"/>
  <c r="R13" i="150"/>
  <c r="O13" i="150"/>
  <c r="L13" i="150"/>
  <c r="I13" i="150"/>
  <c r="F13" i="150"/>
  <c r="X12" i="150"/>
  <c r="R12" i="150"/>
  <c r="O12" i="150"/>
  <c r="I12" i="150"/>
  <c r="F12" i="150"/>
  <c r="X11" i="150"/>
  <c r="R11" i="150"/>
  <c r="O11" i="150"/>
  <c r="L11" i="150"/>
  <c r="I11" i="150"/>
  <c r="F11" i="150"/>
  <c r="X10" i="150"/>
  <c r="X9" i="150"/>
  <c r="R9" i="150"/>
  <c r="O9" i="150"/>
  <c r="L9" i="150"/>
  <c r="I9" i="150"/>
  <c r="F9" i="150"/>
  <c r="X8" i="150"/>
  <c r="R8" i="150"/>
  <c r="O8" i="150"/>
  <c r="L8" i="150"/>
  <c r="I8" i="150"/>
  <c r="Y8" i="150"/>
  <c r="X7" i="150"/>
  <c r="R7" i="150"/>
  <c r="O7" i="150"/>
  <c r="L7" i="150"/>
  <c r="I7" i="150"/>
  <c r="F7" i="150"/>
  <c r="X6" i="150"/>
  <c r="R6" i="150"/>
  <c r="O6" i="150"/>
  <c r="L6" i="150"/>
  <c r="I6" i="150"/>
  <c r="F6" i="150"/>
  <c r="X5" i="150"/>
  <c r="X4" i="150"/>
  <c r="U4" i="150"/>
  <c r="R4" i="150"/>
  <c r="O4" i="150"/>
  <c r="L4" i="150"/>
  <c r="I4" i="150"/>
  <c r="F4" i="150"/>
  <c r="X30" i="149"/>
  <c r="X25" i="149"/>
  <c r="AD21" i="152" l="1"/>
  <c r="X32" i="152" s="1"/>
  <c r="Y6" i="152"/>
  <c r="Y21" i="152"/>
  <c r="Y20" i="152"/>
  <c r="Y16" i="152"/>
  <c r="Y19" i="152"/>
  <c r="Y18" i="152"/>
  <c r="Y12" i="152"/>
  <c r="Y8" i="152"/>
  <c r="R24" i="152"/>
  <c r="P30" i="152" s="1"/>
  <c r="Y11" i="152"/>
  <c r="O24" i="152"/>
  <c r="M30" i="152" s="1"/>
  <c r="Y10" i="152"/>
  <c r="X24" i="152"/>
  <c r="V29" i="152" s="1"/>
  <c r="U24" i="152"/>
  <c r="S30" i="152" s="1"/>
  <c r="Y9" i="152"/>
  <c r="I24" i="152"/>
  <c r="G30" i="152" s="1"/>
  <c r="Y7" i="152"/>
  <c r="L24" i="152"/>
  <c r="Y5" i="152"/>
  <c r="Y4" i="152"/>
  <c r="Y20" i="151"/>
  <c r="Y19" i="151"/>
  <c r="Y18" i="151"/>
  <c r="Y7" i="151"/>
  <c r="Y6" i="151"/>
  <c r="I24" i="151"/>
  <c r="G29" i="151" s="1"/>
  <c r="Y5" i="151"/>
  <c r="Y19" i="150"/>
  <c r="Y7" i="150"/>
  <c r="Y10" i="150"/>
  <c r="Y16" i="150"/>
  <c r="Y18" i="150"/>
  <c r="Y13" i="150"/>
  <c r="Y5" i="150"/>
  <c r="Y6" i="150"/>
  <c r="Y14" i="150"/>
  <c r="Y12" i="150"/>
  <c r="AD21" i="150"/>
  <c r="X32" i="150" s="1"/>
  <c r="AF20" i="150"/>
  <c r="AF20" i="152"/>
  <c r="F24" i="152"/>
  <c r="AF21" i="152"/>
  <c r="X24" i="151"/>
  <c r="V30" i="151" s="1"/>
  <c r="U24" i="151"/>
  <c r="S30" i="151" s="1"/>
  <c r="R24" i="151"/>
  <c r="P29" i="151" s="1"/>
  <c r="O24" i="151"/>
  <c r="M30" i="151" s="1"/>
  <c r="Y10" i="151"/>
  <c r="Y12" i="151"/>
  <c r="L24" i="151"/>
  <c r="J30" i="151" s="1"/>
  <c r="Y22" i="151"/>
  <c r="Y14" i="151"/>
  <c r="Y16" i="151"/>
  <c r="F24" i="151"/>
  <c r="D29" i="151" s="1"/>
  <c r="Y13" i="151"/>
  <c r="Y21" i="151"/>
  <c r="AF20" i="151"/>
  <c r="Y4" i="151"/>
  <c r="AF21" i="151"/>
  <c r="F24" i="150"/>
  <c r="D30" i="150" s="1"/>
  <c r="I24" i="150"/>
  <c r="G29" i="150" s="1"/>
  <c r="R24" i="150"/>
  <c r="P30" i="150" s="1"/>
  <c r="U24" i="150"/>
  <c r="S29" i="150" s="1"/>
  <c r="L24" i="150"/>
  <c r="J30" i="150" s="1"/>
  <c r="O24" i="150"/>
  <c r="M29" i="150" s="1"/>
  <c r="X24" i="150"/>
  <c r="V29" i="150" s="1"/>
  <c r="Y4" i="150"/>
  <c r="AF21" i="150"/>
  <c r="Y9" i="149"/>
  <c r="Y10" i="149"/>
  <c r="Y11" i="149"/>
  <c r="Y12" i="149"/>
  <c r="Y14" i="149"/>
  <c r="Y15" i="149"/>
  <c r="Y16" i="149"/>
  <c r="Y18" i="149"/>
  <c r="Y19" i="149"/>
  <c r="Y20" i="149"/>
  <c r="Y21" i="149"/>
  <c r="S27" i="149"/>
  <c r="J30" i="152" l="1"/>
  <c r="X25" i="152"/>
  <c r="X31" i="152" s="1"/>
  <c r="P29" i="152"/>
  <c r="M29" i="152"/>
  <c r="S29" i="152"/>
  <c r="V30" i="152"/>
  <c r="G29" i="152"/>
  <c r="J29" i="152"/>
  <c r="G30" i="151"/>
  <c r="D30" i="151"/>
  <c r="V29" i="151"/>
  <c r="S29" i="151"/>
  <c r="P30" i="151"/>
  <c r="M29" i="151"/>
  <c r="J29" i="151"/>
  <c r="X25" i="151"/>
  <c r="X31" i="151" s="1"/>
  <c r="J29" i="150"/>
  <c r="D29" i="150"/>
  <c r="D29" i="152"/>
  <c r="D30" i="152"/>
  <c r="V30" i="150"/>
  <c r="M30" i="150"/>
  <c r="X25" i="150"/>
  <c r="X31" i="150" s="1"/>
  <c r="P29" i="150"/>
  <c r="S30" i="150"/>
  <c r="G30" i="150"/>
  <c r="D27" i="149"/>
  <c r="V27" i="149" l="1"/>
  <c r="P27" i="149"/>
  <c r="M27" i="149"/>
  <c r="J27" i="149"/>
  <c r="G27" i="149"/>
  <c r="D28" i="148"/>
  <c r="X5" i="149" l="1"/>
  <c r="X6" i="149"/>
  <c r="X7" i="149"/>
  <c r="X8" i="149"/>
  <c r="X9" i="149"/>
  <c r="X10" i="149"/>
  <c r="X11" i="149"/>
  <c r="X12" i="149"/>
  <c r="X13" i="149"/>
  <c r="X14" i="149"/>
  <c r="X15" i="149"/>
  <c r="X16" i="149"/>
  <c r="X17" i="149"/>
  <c r="X18" i="149"/>
  <c r="X19" i="149"/>
  <c r="X20" i="149"/>
  <c r="X21" i="149"/>
  <c r="U5" i="149"/>
  <c r="Y5" i="149" s="1"/>
  <c r="U6" i="149"/>
  <c r="U7" i="149"/>
  <c r="Y7" i="149" s="1"/>
  <c r="U8" i="149"/>
  <c r="U9" i="149"/>
  <c r="U10" i="149"/>
  <c r="U11" i="149"/>
  <c r="U12" i="149"/>
  <c r="U13" i="149"/>
  <c r="U14" i="149"/>
  <c r="U15" i="149"/>
  <c r="U16" i="149"/>
  <c r="U17" i="149"/>
  <c r="U18" i="149"/>
  <c r="U19" i="149"/>
  <c r="U20" i="149"/>
  <c r="U21" i="149"/>
  <c r="R5" i="149"/>
  <c r="R6" i="149"/>
  <c r="R7" i="149"/>
  <c r="R8" i="149"/>
  <c r="R9" i="149"/>
  <c r="R10" i="149"/>
  <c r="R11" i="149"/>
  <c r="R12" i="149"/>
  <c r="R13" i="149"/>
  <c r="Y13" i="149" s="1"/>
  <c r="R14" i="149"/>
  <c r="R15" i="149"/>
  <c r="R16" i="149"/>
  <c r="R17" i="149"/>
  <c r="R18" i="149"/>
  <c r="R19" i="149"/>
  <c r="R20" i="149"/>
  <c r="R21" i="149"/>
  <c r="O5" i="149"/>
  <c r="O6" i="149"/>
  <c r="O7" i="149"/>
  <c r="O8" i="149"/>
  <c r="O9" i="149"/>
  <c r="O10" i="149"/>
  <c r="O11" i="149"/>
  <c r="O12" i="149"/>
  <c r="O13" i="149"/>
  <c r="O14" i="149"/>
  <c r="O15" i="149"/>
  <c r="O16" i="149"/>
  <c r="O17" i="149"/>
  <c r="Y17" i="149" s="1"/>
  <c r="O18" i="149"/>
  <c r="O19" i="149"/>
  <c r="O20" i="149"/>
  <c r="O21" i="149"/>
  <c r="L5" i="149"/>
  <c r="L6" i="149"/>
  <c r="L7" i="149"/>
  <c r="L8" i="149"/>
  <c r="L9" i="149"/>
  <c r="L10" i="149"/>
  <c r="L11" i="149"/>
  <c r="L12" i="149"/>
  <c r="L13" i="149"/>
  <c r="L14" i="149"/>
  <c r="L15" i="149"/>
  <c r="L16" i="149"/>
  <c r="L17" i="149"/>
  <c r="L18" i="149"/>
  <c r="L19" i="149"/>
  <c r="L20" i="149"/>
  <c r="L21" i="149"/>
  <c r="I5" i="149"/>
  <c r="I6" i="149"/>
  <c r="I7" i="149"/>
  <c r="I8" i="149"/>
  <c r="I9" i="149"/>
  <c r="I10" i="149"/>
  <c r="I11" i="149"/>
  <c r="I12" i="149"/>
  <c r="I13" i="149"/>
  <c r="I14" i="149"/>
  <c r="I15" i="149"/>
  <c r="I16" i="149"/>
  <c r="I17" i="149"/>
  <c r="I18" i="149"/>
  <c r="I19" i="149"/>
  <c r="I20" i="149"/>
  <c r="F5" i="149"/>
  <c r="F6" i="149"/>
  <c r="F7" i="149"/>
  <c r="F8" i="149"/>
  <c r="F9" i="149"/>
  <c r="F10" i="149"/>
  <c r="F11" i="149"/>
  <c r="F12" i="149"/>
  <c r="F13" i="149"/>
  <c r="F14" i="149"/>
  <c r="F15" i="149"/>
  <c r="F16" i="149"/>
  <c r="F17" i="149"/>
  <c r="F18" i="149"/>
  <c r="F19" i="149"/>
  <c r="F20" i="149"/>
  <c r="Y6" i="149" l="1"/>
  <c r="Y8" i="149"/>
  <c r="F23" i="149"/>
  <c r="R23" i="149"/>
  <c r="I5" i="148"/>
  <c r="I6" i="148"/>
  <c r="I7" i="148"/>
  <c r="I9" i="148"/>
  <c r="I10" i="148"/>
  <c r="I11" i="148"/>
  <c r="I12" i="148"/>
  <c r="I13" i="148"/>
  <c r="I14" i="148"/>
  <c r="I15" i="148"/>
  <c r="I16" i="148"/>
  <c r="I17" i="148"/>
  <c r="I18" i="148"/>
  <c r="I19" i="148"/>
  <c r="I20" i="148"/>
  <c r="I21" i="148"/>
  <c r="I22" i="148"/>
  <c r="O24" i="148" l="1"/>
  <c r="L24" i="148"/>
  <c r="I24" i="148"/>
  <c r="F24" i="148"/>
  <c r="O15" i="148" l="1"/>
  <c r="V28" i="148" l="1"/>
  <c r="S28" i="148"/>
  <c r="P28" i="148"/>
  <c r="M28" i="148"/>
  <c r="L21" i="148"/>
  <c r="J28" i="148"/>
  <c r="G28" i="148"/>
  <c r="I22" i="147"/>
  <c r="F22" i="147"/>
  <c r="F5" i="148" l="1"/>
  <c r="F6" i="148"/>
  <c r="L5" i="148"/>
  <c r="L6" i="148"/>
  <c r="L7" i="148"/>
  <c r="L9" i="148"/>
  <c r="L10" i="148"/>
  <c r="L11" i="148"/>
  <c r="L12" i="148"/>
  <c r="L13" i="148"/>
  <c r="L14" i="148"/>
  <c r="L16" i="148"/>
  <c r="L17" i="148"/>
  <c r="L18" i="148"/>
  <c r="L19" i="148"/>
  <c r="L20" i="148"/>
  <c r="L22" i="148"/>
  <c r="L23" i="148"/>
  <c r="O5" i="148"/>
  <c r="O6" i="148"/>
  <c r="O7" i="148"/>
  <c r="O9" i="148"/>
  <c r="O11" i="148"/>
  <c r="O12" i="148"/>
  <c r="O13" i="148"/>
  <c r="O14" i="148"/>
  <c r="O16" i="148"/>
  <c r="O17" i="148"/>
  <c r="O18" i="148"/>
  <c r="O19" i="148"/>
  <c r="O20" i="148"/>
  <c r="O21" i="148"/>
  <c r="O22" i="148"/>
  <c r="R5" i="148"/>
  <c r="R6" i="148"/>
  <c r="R7" i="148"/>
  <c r="R9" i="148"/>
  <c r="R10" i="148"/>
  <c r="R11" i="148"/>
  <c r="R12" i="148"/>
  <c r="R13" i="148"/>
  <c r="R14" i="148"/>
  <c r="R16" i="148"/>
  <c r="R17" i="148"/>
  <c r="R18" i="148"/>
  <c r="R19" i="148"/>
  <c r="R20" i="148"/>
  <c r="R21" i="148"/>
  <c r="R22" i="148"/>
  <c r="R24" i="148" l="1"/>
  <c r="U5" i="148"/>
  <c r="U6" i="148"/>
  <c r="Y6" i="148" s="1"/>
  <c r="U7" i="148"/>
  <c r="U24" i="148"/>
  <c r="U9" i="148"/>
  <c r="U10" i="148"/>
  <c r="U11" i="148"/>
  <c r="U12" i="148"/>
  <c r="U13" i="148"/>
  <c r="U14" i="148"/>
  <c r="U16" i="148"/>
  <c r="U17" i="148"/>
  <c r="U18" i="148"/>
  <c r="U19" i="148"/>
  <c r="U20" i="148"/>
  <c r="U21" i="148"/>
  <c r="U22" i="148"/>
  <c r="X24" i="147" l="1"/>
  <c r="U4" i="147" l="1"/>
  <c r="O20" i="147"/>
  <c r="X12" i="147" l="1"/>
  <c r="U12" i="147"/>
  <c r="R12" i="147"/>
  <c r="O12" i="147"/>
  <c r="L12" i="147"/>
  <c r="I12" i="147"/>
  <c r="F12" i="147"/>
  <c r="X26" i="145" l="1"/>
  <c r="R23" i="145" l="1"/>
  <c r="I21" i="149" l="1"/>
  <c r="F21" i="149"/>
  <c r="AD18" i="149"/>
  <c r="AD19" i="149" s="1"/>
  <c r="AF17" i="149"/>
  <c r="AF16" i="149"/>
  <c r="AF18" i="149" s="1"/>
  <c r="AF13" i="149"/>
  <c r="X4" i="149"/>
  <c r="U4" i="149"/>
  <c r="U23" i="149" s="1"/>
  <c r="R4" i="149"/>
  <c r="O4" i="149"/>
  <c r="L4" i="149"/>
  <c r="I4" i="149"/>
  <c r="F4" i="149"/>
  <c r="X26" i="148"/>
  <c r="X22" i="148"/>
  <c r="F22" i="148"/>
  <c r="X21" i="148"/>
  <c r="F21" i="148"/>
  <c r="Y21" i="148" s="1"/>
  <c r="AD20" i="148"/>
  <c r="X32" i="148" s="1"/>
  <c r="X20" i="148"/>
  <c r="F20" i="148"/>
  <c r="AD19" i="148"/>
  <c r="AD21" i="148" s="1"/>
  <c r="X19" i="148"/>
  <c r="F19" i="148"/>
  <c r="Y19" i="148" s="1"/>
  <c r="AF18" i="148"/>
  <c r="X18" i="148"/>
  <c r="Y18" i="148"/>
  <c r="F18" i="148"/>
  <c r="AF17" i="148"/>
  <c r="AF19" i="148" s="1"/>
  <c r="X17" i="148"/>
  <c r="F17" i="148"/>
  <c r="X16" i="148"/>
  <c r="F16" i="148"/>
  <c r="Y16" i="148" s="1"/>
  <c r="X14" i="148"/>
  <c r="F14" i="148"/>
  <c r="Y14" i="148" s="1"/>
  <c r="AF13" i="148"/>
  <c r="X13" i="148"/>
  <c r="F13" i="148"/>
  <c r="X12" i="148"/>
  <c r="F12" i="148"/>
  <c r="Y12" i="148" s="1"/>
  <c r="X11" i="148"/>
  <c r="F11" i="148"/>
  <c r="Y11" i="148" s="1"/>
  <c r="X10" i="148"/>
  <c r="F10" i="148"/>
  <c r="X9" i="148"/>
  <c r="F9" i="148"/>
  <c r="Y9" i="148" s="1"/>
  <c r="X8" i="148"/>
  <c r="F8" i="148"/>
  <c r="Y8" i="148" s="1"/>
  <c r="X24" i="148"/>
  <c r="X25" i="148" s="1"/>
  <c r="F7" i="148"/>
  <c r="X5" i="148"/>
  <c r="X4" i="148"/>
  <c r="U4" i="148"/>
  <c r="R4" i="148"/>
  <c r="O4" i="148"/>
  <c r="L4" i="148"/>
  <c r="I4" i="148"/>
  <c r="F4" i="148"/>
  <c r="X20" i="147"/>
  <c r="U20" i="147"/>
  <c r="R20" i="147"/>
  <c r="L20" i="147"/>
  <c r="I20" i="147"/>
  <c r="F20" i="147"/>
  <c r="X19" i="147"/>
  <c r="U19" i="147"/>
  <c r="R19" i="147"/>
  <c r="O19" i="147"/>
  <c r="L19" i="147"/>
  <c r="I19" i="147"/>
  <c r="F19" i="147"/>
  <c r="X18" i="147"/>
  <c r="U18" i="147"/>
  <c r="R18" i="147"/>
  <c r="O18" i="147"/>
  <c r="L18" i="147"/>
  <c r="I18" i="147"/>
  <c r="F18" i="147"/>
  <c r="AD17" i="147"/>
  <c r="AD19" i="147" s="1"/>
  <c r="X17" i="147"/>
  <c r="U17" i="147"/>
  <c r="R17" i="147"/>
  <c r="O17" i="147"/>
  <c r="L17" i="147"/>
  <c r="I17" i="147"/>
  <c r="F17" i="147"/>
  <c r="AF16" i="147"/>
  <c r="X16" i="147"/>
  <c r="U16" i="147"/>
  <c r="R16" i="147"/>
  <c r="O16" i="147"/>
  <c r="L16" i="147"/>
  <c r="I16" i="147"/>
  <c r="F16" i="147"/>
  <c r="AF15" i="147"/>
  <c r="AF17" i="147" s="1"/>
  <c r="X15" i="147"/>
  <c r="U15" i="147"/>
  <c r="R15" i="147"/>
  <c r="O15" i="147"/>
  <c r="L15" i="147"/>
  <c r="I15" i="147"/>
  <c r="F15" i="147"/>
  <c r="X14" i="147"/>
  <c r="U14" i="147"/>
  <c r="R14" i="147"/>
  <c r="O14" i="147"/>
  <c r="L14" i="147"/>
  <c r="I14" i="147"/>
  <c r="F14" i="147"/>
  <c r="X13" i="147"/>
  <c r="U13" i="147"/>
  <c r="AF12" i="147"/>
  <c r="X11" i="147"/>
  <c r="U11" i="147"/>
  <c r="R11" i="147"/>
  <c r="O11" i="147"/>
  <c r="L11" i="147"/>
  <c r="I11" i="147"/>
  <c r="F11" i="147"/>
  <c r="X10" i="147"/>
  <c r="R10" i="147"/>
  <c r="L10" i="147"/>
  <c r="I10" i="147"/>
  <c r="F10" i="147"/>
  <c r="I9" i="147"/>
  <c r="F9" i="147"/>
  <c r="X8" i="147"/>
  <c r="U8" i="147"/>
  <c r="O8" i="147"/>
  <c r="L8" i="147"/>
  <c r="I8" i="147"/>
  <c r="F8" i="147"/>
  <c r="X7" i="147"/>
  <c r="U7" i="147"/>
  <c r="R7" i="147"/>
  <c r="O7" i="147"/>
  <c r="L7" i="147"/>
  <c r="I7" i="147"/>
  <c r="F7" i="147"/>
  <c r="X6" i="147"/>
  <c r="U6" i="147"/>
  <c r="R6" i="147"/>
  <c r="O6" i="147"/>
  <c r="L6" i="147"/>
  <c r="I6" i="147"/>
  <c r="F6" i="147"/>
  <c r="X5" i="147"/>
  <c r="U5" i="147"/>
  <c r="R5" i="147"/>
  <c r="O5" i="147"/>
  <c r="L5" i="147"/>
  <c r="I5" i="147"/>
  <c r="F5" i="147"/>
  <c r="X4" i="147"/>
  <c r="R4" i="147"/>
  <c r="O4" i="147"/>
  <c r="L4" i="147"/>
  <c r="I4" i="147"/>
  <c r="F4" i="147"/>
  <c r="S29" i="149" l="1"/>
  <c r="S28" i="149"/>
  <c r="Y4" i="149"/>
  <c r="G29" i="148"/>
  <c r="Y22" i="148"/>
  <c r="Y10" i="148"/>
  <c r="Y17" i="148"/>
  <c r="L23" i="149"/>
  <c r="X24" i="149" s="1"/>
  <c r="O23" i="149"/>
  <c r="I23" i="149"/>
  <c r="X23" i="149"/>
  <c r="Y13" i="148"/>
  <c r="Y20" i="148"/>
  <c r="Y5" i="148"/>
  <c r="Y7" i="148"/>
  <c r="AD20" i="149"/>
  <c r="X31" i="149" s="1"/>
  <c r="V29" i="148"/>
  <c r="S29" i="148"/>
  <c r="P29" i="148"/>
  <c r="Y4" i="148"/>
  <c r="M29" i="148"/>
  <c r="J29" i="148"/>
  <c r="AD18" i="147"/>
  <c r="X27" i="147" s="1"/>
  <c r="O22" i="147"/>
  <c r="X22" i="147"/>
  <c r="U22" i="147"/>
  <c r="R22" i="147"/>
  <c r="L22" i="147"/>
  <c r="Y6" i="147"/>
  <c r="Y11" i="147"/>
  <c r="AF18" i="147"/>
  <c r="Y13" i="147"/>
  <c r="Y16" i="147"/>
  <c r="Y10" i="147"/>
  <c r="Y15" i="147"/>
  <c r="Y5" i="147"/>
  <c r="Y18" i="147"/>
  <c r="Y12" i="147"/>
  <c r="Y7" i="147"/>
  <c r="Y17" i="147"/>
  <c r="Y9" i="147"/>
  <c r="Y14" i="147"/>
  <c r="Y20" i="147"/>
  <c r="Y19" i="147"/>
  <c r="Y8" i="147"/>
  <c r="AF19" i="149"/>
  <c r="AF20" i="149"/>
  <c r="AF20" i="148"/>
  <c r="AF21" i="148"/>
  <c r="D29" i="148"/>
  <c r="Y4" i="147"/>
  <c r="AF19" i="147"/>
  <c r="X24" i="146"/>
  <c r="X20" i="146"/>
  <c r="U20" i="146"/>
  <c r="R20" i="146"/>
  <c r="O20" i="146"/>
  <c r="L20" i="146"/>
  <c r="I20" i="146"/>
  <c r="F20" i="146"/>
  <c r="Y20" i="146" s="1"/>
  <c r="X19" i="146"/>
  <c r="U19" i="146"/>
  <c r="R19" i="146"/>
  <c r="O19" i="146"/>
  <c r="L19" i="146"/>
  <c r="X18" i="146"/>
  <c r="U18" i="146"/>
  <c r="R18" i="146"/>
  <c r="O18" i="146"/>
  <c r="L18" i="146"/>
  <c r="I18" i="146"/>
  <c r="F18" i="146"/>
  <c r="M28" i="149" l="1"/>
  <c r="M29" i="149"/>
  <c r="P28" i="149"/>
  <c r="P29" i="149"/>
  <c r="V28" i="149"/>
  <c r="V29" i="149"/>
  <c r="G28" i="149"/>
  <c r="G29" i="149"/>
  <c r="J28" i="149"/>
  <c r="J29" i="149"/>
  <c r="D28" i="149"/>
  <c r="D29" i="149"/>
  <c r="X31" i="148"/>
  <c r="X23" i="147"/>
  <c r="X26" i="147" s="1"/>
  <c r="Y18" i="146"/>
  <c r="Y19" i="146"/>
  <c r="AD17" i="146"/>
  <c r="AD18" i="146" s="1"/>
  <c r="L26" i="145"/>
  <c r="X6" i="146"/>
  <c r="U6" i="146"/>
  <c r="R6" i="146"/>
  <c r="O6" i="146"/>
  <c r="L6" i="146"/>
  <c r="I6" i="146"/>
  <c r="F6" i="146"/>
  <c r="Y6" i="146" s="1"/>
  <c r="X16" i="146"/>
  <c r="U16" i="146"/>
  <c r="R16" i="146"/>
  <c r="O16" i="146"/>
  <c r="L16" i="146"/>
  <c r="I16" i="146"/>
  <c r="F16" i="146"/>
  <c r="Y16" i="146" l="1"/>
  <c r="X28" i="145"/>
  <c r="X31" i="145"/>
  <c r="AD19" i="146"/>
  <c r="X27" i="146" s="1"/>
  <c r="AF16" i="146"/>
  <c r="AF15" i="146"/>
  <c r="AF17" i="146" s="1"/>
  <c r="AF12" i="146"/>
  <c r="X17" i="146"/>
  <c r="U17" i="146"/>
  <c r="R17" i="146"/>
  <c r="O17" i="146"/>
  <c r="L17" i="146"/>
  <c r="I17" i="146"/>
  <c r="F17" i="146"/>
  <c r="X15" i="146"/>
  <c r="U15" i="146"/>
  <c r="R15" i="146"/>
  <c r="O15" i="146"/>
  <c r="L15" i="146"/>
  <c r="I15" i="146"/>
  <c r="F15" i="146"/>
  <c r="Y15" i="146" s="1"/>
  <c r="X14" i="146"/>
  <c r="U14" i="146"/>
  <c r="R14" i="146"/>
  <c r="O14" i="146"/>
  <c r="L14" i="146"/>
  <c r="I14" i="146"/>
  <c r="F14" i="146"/>
  <c r="X13" i="146"/>
  <c r="U13" i="146"/>
  <c r="O13" i="146"/>
  <c r="L13" i="146"/>
  <c r="X12" i="146"/>
  <c r="U12" i="146"/>
  <c r="R12" i="146"/>
  <c r="O12" i="146"/>
  <c r="L12" i="146"/>
  <c r="I12" i="146"/>
  <c r="F12" i="146"/>
  <c r="X11" i="146"/>
  <c r="U11" i="146"/>
  <c r="R11" i="146"/>
  <c r="I11" i="146"/>
  <c r="X10" i="146"/>
  <c r="U10" i="146"/>
  <c r="R10" i="146"/>
  <c r="O10" i="146"/>
  <c r="L10" i="146"/>
  <c r="I10" i="146"/>
  <c r="F10" i="146"/>
  <c r="X9" i="146"/>
  <c r="U9" i="146"/>
  <c r="R9" i="146"/>
  <c r="O9" i="146"/>
  <c r="L9" i="146"/>
  <c r="I9" i="146"/>
  <c r="F9" i="146"/>
  <c r="O8" i="146"/>
  <c r="L8" i="146"/>
  <c r="F8" i="146"/>
  <c r="X7" i="146"/>
  <c r="U7" i="146"/>
  <c r="O7" i="146"/>
  <c r="L7" i="146"/>
  <c r="I7" i="146"/>
  <c r="F7" i="146"/>
  <c r="X5" i="146"/>
  <c r="U5" i="146"/>
  <c r="R5" i="146"/>
  <c r="O5" i="146"/>
  <c r="L5" i="146"/>
  <c r="I5" i="146"/>
  <c r="F5" i="146"/>
  <c r="X4" i="146"/>
  <c r="U4" i="146"/>
  <c r="R4" i="146"/>
  <c r="O4" i="146"/>
  <c r="L4" i="146"/>
  <c r="I4" i="146"/>
  <c r="I22" i="146" s="1"/>
  <c r="F4" i="146"/>
  <c r="Y4" i="146" s="1"/>
  <c r="Y13" i="146" l="1"/>
  <c r="Y11" i="146"/>
  <c r="Y7" i="146"/>
  <c r="L22" i="146"/>
  <c r="O22" i="146"/>
  <c r="Y9" i="146"/>
  <c r="Y5" i="146"/>
  <c r="Y12" i="146"/>
  <c r="Y17" i="146"/>
  <c r="Y14" i="146"/>
  <c r="Y10" i="146"/>
  <c r="F22" i="146"/>
  <c r="Y8" i="146"/>
  <c r="U22" i="146"/>
  <c r="R22" i="146"/>
  <c r="X22" i="146"/>
  <c r="AF19" i="146"/>
  <c r="AF18" i="146"/>
  <c r="F23" i="145"/>
  <c r="O23" i="145"/>
  <c r="U24" i="145"/>
  <c r="X24" i="145"/>
  <c r="L24" i="145"/>
  <c r="I24" i="145"/>
  <c r="X23" i="146" l="1"/>
  <c r="X26" i="146" s="1"/>
  <c r="O19" i="145"/>
  <c r="L4" i="145"/>
  <c r="I8" i="145" l="1"/>
  <c r="AC30" i="145"/>
  <c r="AC31" i="145" s="1"/>
  <c r="AE29" i="145"/>
  <c r="AE28" i="145"/>
  <c r="AE30" i="145" s="1"/>
  <c r="AE25" i="145"/>
  <c r="R24" i="145"/>
  <c r="O24" i="145"/>
  <c r="F24" i="145"/>
  <c r="X23" i="145"/>
  <c r="U23" i="145"/>
  <c r="L23" i="145"/>
  <c r="I23" i="145"/>
  <c r="X22" i="145"/>
  <c r="U22" i="145"/>
  <c r="R22" i="145"/>
  <c r="O22" i="145"/>
  <c r="L22" i="145"/>
  <c r="I22" i="145"/>
  <c r="F22" i="145"/>
  <c r="X21" i="145"/>
  <c r="U21" i="145"/>
  <c r="R21" i="145"/>
  <c r="O21" i="145"/>
  <c r="L21" i="145"/>
  <c r="I21" i="145"/>
  <c r="F21" i="145"/>
  <c r="X20" i="145"/>
  <c r="U20" i="145"/>
  <c r="R20" i="145"/>
  <c r="O20" i="145"/>
  <c r="L20" i="145"/>
  <c r="I20" i="145"/>
  <c r="F20" i="145"/>
  <c r="X19" i="145"/>
  <c r="U19" i="145"/>
  <c r="R19" i="145"/>
  <c r="L19" i="145"/>
  <c r="I19" i="145"/>
  <c r="F19" i="145"/>
  <c r="X18" i="145"/>
  <c r="U18" i="145"/>
  <c r="R18" i="145"/>
  <c r="O18" i="145"/>
  <c r="L18" i="145"/>
  <c r="I18" i="145"/>
  <c r="F18" i="145"/>
  <c r="X17" i="145"/>
  <c r="U17" i="145"/>
  <c r="R17" i="145"/>
  <c r="O17" i="145"/>
  <c r="L17" i="145"/>
  <c r="I17" i="145"/>
  <c r="F17" i="145"/>
  <c r="X16" i="145"/>
  <c r="U16" i="145"/>
  <c r="R16" i="145"/>
  <c r="O16" i="145"/>
  <c r="L16" i="145"/>
  <c r="I16" i="145"/>
  <c r="F16" i="145"/>
  <c r="X15" i="145"/>
  <c r="U15" i="145"/>
  <c r="R15" i="145"/>
  <c r="O15" i="145"/>
  <c r="L15" i="145"/>
  <c r="I15" i="145"/>
  <c r="F15" i="145"/>
  <c r="X14" i="145"/>
  <c r="U14" i="145"/>
  <c r="R14" i="145"/>
  <c r="O14" i="145"/>
  <c r="L14" i="145"/>
  <c r="I14" i="145"/>
  <c r="F14" i="145"/>
  <c r="X13" i="145"/>
  <c r="U13" i="145"/>
  <c r="R13" i="145"/>
  <c r="O13" i="145"/>
  <c r="L13" i="145"/>
  <c r="I13" i="145"/>
  <c r="F13" i="145"/>
  <c r="X12" i="145"/>
  <c r="U12" i="145"/>
  <c r="R12" i="145"/>
  <c r="O12" i="145"/>
  <c r="L12" i="145"/>
  <c r="I12" i="145"/>
  <c r="F12" i="145"/>
  <c r="X11" i="145"/>
  <c r="U11" i="145"/>
  <c r="R11" i="145"/>
  <c r="O11" i="145"/>
  <c r="L11" i="145"/>
  <c r="I11" i="145"/>
  <c r="F11" i="145"/>
  <c r="X10" i="145"/>
  <c r="U10" i="145"/>
  <c r="R10" i="145"/>
  <c r="O10" i="145"/>
  <c r="L10" i="145"/>
  <c r="I10" i="145"/>
  <c r="F10" i="145"/>
  <c r="X9" i="145"/>
  <c r="U9" i="145"/>
  <c r="R9" i="145"/>
  <c r="O9" i="145"/>
  <c r="L9" i="145"/>
  <c r="I9" i="145"/>
  <c r="F9" i="145"/>
  <c r="X8" i="145"/>
  <c r="U8" i="145"/>
  <c r="R8" i="145"/>
  <c r="O8" i="145"/>
  <c r="L8" i="145"/>
  <c r="F8" i="145"/>
  <c r="X7" i="145"/>
  <c r="U7" i="145"/>
  <c r="R7" i="145"/>
  <c r="O7" i="145"/>
  <c r="L7" i="145"/>
  <c r="I7" i="145"/>
  <c r="F7" i="145"/>
  <c r="X6" i="145"/>
  <c r="U6" i="145"/>
  <c r="R6" i="145"/>
  <c r="O6" i="145"/>
  <c r="L6" i="145"/>
  <c r="I6" i="145"/>
  <c r="F6" i="145"/>
  <c r="X5" i="145"/>
  <c r="U5" i="145"/>
  <c r="R5" i="145"/>
  <c r="O5" i="145"/>
  <c r="L5" i="145"/>
  <c r="I5" i="145"/>
  <c r="F5" i="145"/>
  <c r="X4" i="145"/>
  <c r="U4" i="145"/>
  <c r="R4" i="145"/>
  <c r="O4" i="145"/>
  <c r="I4" i="145"/>
  <c r="F4" i="145"/>
  <c r="Y18" i="145" l="1"/>
  <c r="Y21" i="145"/>
  <c r="Y4" i="145"/>
  <c r="AE31" i="145"/>
  <c r="Y16" i="145"/>
  <c r="Y19" i="145"/>
  <c r="Y14" i="145"/>
  <c r="Y13" i="145"/>
  <c r="Y20" i="145"/>
  <c r="U26" i="145"/>
  <c r="R26" i="145"/>
  <c r="O26" i="145"/>
  <c r="Y17" i="145"/>
  <c r="Y12" i="145"/>
  <c r="Y10" i="145"/>
  <c r="Y22" i="145"/>
  <c r="Y11" i="145"/>
  <c r="Y9" i="145"/>
  <c r="Y8" i="145"/>
  <c r="Y6" i="145"/>
  <c r="Y5" i="145"/>
  <c r="F26" i="145"/>
  <c r="Y15" i="145"/>
  <c r="Y7" i="145"/>
  <c r="I26" i="145"/>
  <c r="F24" i="144"/>
  <c r="I23" i="144"/>
  <c r="L23" i="144"/>
  <c r="R19" i="144"/>
  <c r="R24" i="144"/>
  <c r="X27" i="145" l="1"/>
  <c r="X30" i="145" s="1"/>
  <c r="O24" i="144"/>
  <c r="F10" i="144" l="1"/>
  <c r="I10" i="144"/>
  <c r="L10" i="144"/>
  <c r="O10" i="144"/>
  <c r="R10" i="144"/>
  <c r="U10" i="144"/>
  <c r="X10" i="144"/>
  <c r="F4" i="144"/>
  <c r="I4" i="144"/>
  <c r="L4" i="144"/>
  <c r="O4" i="144"/>
  <c r="R4" i="144"/>
  <c r="R26" i="144" s="1"/>
  <c r="U4" i="144"/>
  <c r="X4" i="144"/>
  <c r="F6" i="144"/>
  <c r="I6" i="144"/>
  <c r="L6" i="144"/>
  <c r="O6" i="144"/>
  <c r="R6" i="144"/>
  <c r="U6" i="144"/>
  <c r="X6" i="144"/>
  <c r="F7" i="144"/>
  <c r="I7" i="144"/>
  <c r="L7" i="144"/>
  <c r="O7" i="144"/>
  <c r="R7" i="144"/>
  <c r="U7" i="144"/>
  <c r="X7" i="144"/>
  <c r="F8" i="144"/>
  <c r="I8" i="144"/>
  <c r="L8" i="144"/>
  <c r="O8" i="144"/>
  <c r="R8" i="144"/>
  <c r="U8" i="144"/>
  <c r="X8" i="144"/>
  <c r="F9" i="144"/>
  <c r="I9" i="144"/>
  <c r="L9" i="144"/>
  <c r="O9" i="144"/>
  <c r="R9" i="144"/>
  <c r="U9" i="144"/>
  <c r="X9" i="144"/>
  <c r="F11" i="144"/>
  <c r="I11" i="144"/>
  <c r="L11" i="144"/>
  <c r="O11" i="144"/>
  <c r="R11" i="144"/>
  <c r="U11" i="144"/>
  <c r="X11" i="144"/>
  <c r="F12" i="144"/>
  <c r="I12" i="144"/>
  <c r="L12" i="144"/>
  <c r="O12" i="144"/>
  <c r="R12" i="144"/>
  <c r="U12" i="144"/>
  <c r="X12" i="144"/>
  <c r="F14" i="144"/>
  <c r="Y14" i="144" s="1"/>
  <c r="I14" i="144"/>
  <c r="L14" i="144"/>
  <c r="O14" i="144"/>
  <c r="R14" i="144"/>
  <c r="U14" i="144"/>
  <c r="X14" i="144"/>
  <c r="F17" i="144"/>
  <c r="I17" i="144"/>
  <c r="L17" i="144"/>
  <c r="O17" i="144"/>
  <c r="R17" i="144"/>
  <c r="U17" i="144"/>
  <c r="X17" i="144"/>
  <c r="F19" i="144"/>
  <c r="Y19" i="144" s="1"/>
  <c r="I19" i="144"/>
  <c r="L19" i="144"/>
  <c r="O19" i="144"/>
  <c r="U19" i="144"/>
  <c r="X19" i="144"/>
  <c r="F21" i="144"/>
  <c r="I21" i="144"/>
  <c r="L21" i="144"/>
  <c r="O21" i="144"/>
  <c r="R21" i="144"/>
  <c r="U21" i="144"/>
  <c r="X21" i="144"/>
  <c r="X5" i="144"/>
  <c r="X13" i="144"/>
  <c r="X15" i="144"/>
  <c r="X16" i="144"/>
  <c r="X18" i="144"/>
  <c r="X20" i="144"/>
  <c r="F20" i="144"/>
  <c r="Y20" i="144" s="1"/>
  <c r="I20" i="144"/>
  <c r="L20" i="144"/>
  <c r="O20" i="144"/>
  <c r="R20" i="144"/>
  <c r="U20" i="144"/>
  <c r="X22" i="144"/>
  <c r="X23" i="144"/>
  <c r="X24" i="144"/>
  <c r="U5" i="144"/>
  <c r="U13" i="144"/>
  <c r="U15" i="144"/>
  <c r="U16" i="144"/>
  <c r="U18" i="144"/>
  <c r="U22" i="144"/>
  <c r="U23" i="144"/>
  <c r="U24" i="144"/>
  <c r="R5" i="144"/>
  <c r="R13" i="144"/>
  <c r="R15" i="144"/>
  <c r="R16" i="144"/>
  <c r="R18" i="144"/>
  <c r="R22" i="144"/>
  <c r="R23" i="144"/>
  <c r="O5" i="144"/>
  <c r="O13" i="144"/>
  <c r="O15" i="144"/>
  <c r="O16" i="144"/>
  <c r="O18" i="144"/>
  <c r="O22" i="144"/>
  <c r="O23" i="144"/>
  <c r="L13" i="144"/>
  <c r="F13" i="144"/>
  <c r="I13" i="144"/>
  <c r="O9" i="143"/>
  <c r="AC30" i="144"/>
  <c r="X31" i="144" s="1"/>
  <c r="AE29" i="144"/>
  <c r="AE28" i="144"/>
  <c r="AE30" i="144" s="1"/>
  <c r="AE31" i="144" s="1"/>
  <c r="X28" i="144"/>
  <c r="AE25" i="144"/>
  <c r="L24" i="144"/>
  <c r="I24" i="144"/>
  <c r="F23" i="144"/>
  <c r="L22" i="144"/>
  <c r="I22" i="144"/>
  <c r="F22" i="144"/>
  <c r="L18" i="144"/>
  <c r="I18" i="144"/>
  <c r="F18" i="144"/>
  <c r="L16" i="144"/>
  <c r="I16" i="144"/>
  <c r="F16" i="144"/>
  <c r="L15" i="144"/>
  <c r="I15" i="144"/>
  <c r="F15" i="144"/>
  <c r="L5" i="144"/>
  <c r="F5" i="144"/>
  <c r="I5" i="144"/>
  <c r="F23" i="143"/>
  <c r="X19" i="143"/>
  <c r="U19" i="143"/>
  <c r="R19" i="143"/>
  <c r="O19" i="143"/>
  <c r="L19" i="143"/>
  <c r="I19" i="143"/>
  <c r="F19" i="143"/>
  <c r="X27" i="143"/>
  <c r="X5" i="143"/>
  <c r="X6" i="143"/>
  <c r="X7" i="143"/>
  <c r="X8" i="143"/>
  <c r="X9" i="143"/>
  <c r="X10" i="143"/>
  <c r="X11" i="143"/>
  <c r="X12" i="143"/>
  <c r="X13" i="143"/>
  <c r="X14" i="143"/>
  <c r="X15" i="143"/>
  <c r="X16" i="143"/>
  <c r="X17" i="143"/>
  <c r="X18" i="143"/>
  <c r="X20" i="143"/>
  <c r="X21" i="143"/>
  <c r="X22" i="143"/>
  <c r="X23" i="143"/>
  <c r="U6" i="143"/>
  <c r="U25" i="143" s="1"/>
  <c r="U7" i="143"/>
  <c r="U8" i="143"/>
  <c r="U9" i="143"/>
  <c r="U10" i="143"/>
  <c r="U11" i="143"/>
  <c r="U12" i="143"/>
  <c r="U13" i="143"/>
  <c r="U14" i="143"/>
  <c r="U15" i="143"/>
  <c r="U16" i="143"/>
  <c r="U17" i="143"/>
  <c r="U18" i="143"/>
  <c r="U20" i="143"/>
  <c r="U21" i="143"/>
  <c r="U22" i="143"/>
  <c r="U23" i="143"/>
  <c r="R6" i="143"/>
  <c r="R7" i="143"/>
  <c r="R8" i="143"/>
  <c r="R9" i="143"/>
  <c r="R10" i="143"/>
  <c r="R11" i="143"/>
  <c r="R12" i="143"/>
  <c r="R13" i="143"/>
  <c r="R14" i="143"/>
  <c r="R15" i="143"/>
  <c r="R16" i="143"/>
  <c r="R17" i="143"/>
  <c r="R18" i="143"/>
  <c r="R20" i="143"/>
  <c r="R21" i="143"/>
  <c r="R22" i="143"/>
  <c r="R23" i="143"/>
  <c r="O6" i="143"/>
  <c r="O7" i="143"/>
  <c r="O8" i="143"/>
  <c r="O10" i="143"/>
  <c r="O11" i="143"/>
  <c r="O12" i="143"/>
  <c r="O13" i="143"/>
  <c r="O14" i="143"/>
  <c r="O15" i="143"/>
  <c r="O16" i="143"/>
  <c r="O17" i="143"/>
  <c r="O18" i="143"/>
  <c r="O20" i="143"/>
  <c r="O21" i="143"/>
  <c r="O22" i="143"/>
  <c r="O23" i="143"/>
  <c r="L6" i="143"/>
  <c r="L7" i="143"/>
  <c r="L8" i="143"/>
  <c r="L9" i="143"/>
  <c r="L10" i="143"/>
  <c r="L11" i="143"/>
  <c r="L12" i="143"/>
  <c r="L13" i="143"/>
  <c r="L14" i="143"/>
  <c r="L15" i="143"/>
  <c r="L16" i="143"/>
  <c r="L17" i="143"/>
  <c r="L18" i="143"/>
  <c r="L20" i="143"/>
  <c r="L21" i="143"/>
  <c r="L22" i="143"/>
  <c r="L23" i="143"/>
  <c r="I6" i="143"/>
  <c r="I7" i="143"/>
  <c r="I8" i="143"/>
  <c r="I9" i="143"/>
  <c r="I10" i="143"/>
  <c r="I11" i="143"/>
  <c r="I12" i="143"/>
  <c r="I13" i="143"/>
  <c r="I14" i="143"/>
  <c r="I15" i="143"/>
  <c r="I16" i="143"/>
  <c r="I17" i="143"/>
  <c r="I18" i="143"/>
  <c r="I20" i="143"/>
  <c r="I21" i="143"/>
  <c r="I22" i="143"/>
  <c r="I23" i="143"/>
  <c r="F6" i="143"/>
  <c r="F7" i="143"/>
  <c r="F8" i="143"/>
  <c r="F9" i="143"/>
  <c r="F10" i="143"/>
  <c r="F11" i="143"/>
  <c r="F12" i="143"/>
  <c r="F13" i="143"/>
  <c r="F14" i="143"/>
  <c r="F15" i="143"/>
  <c r="F16" i="143"/>
  <c r="F17" i="143"/>
  <c r="F18" i="143"/>
  <c r="F20" i="143"/>
  <c r="F21" i="143"/>
  <c r="F22" i="143"/>
  <c r="AE24" i="143"/>
  <c r="X4" i="143"/>
  <c r="AC29" i="143"/>
  <c r="AC30" i="143" s="1"/>
  <c r="AE28" i="143"/>
  <c r="AE30" i="143" s="1"/>
  <c r="AE27" i="143"/>
  <c r="AE29" i="143"/>
  <c r="U5" i="143"/>
  <c r="R5" i="143"/>
  <c r="O5" i="143"/>
  <c r="O4" i="143"/>
  <c r="L5" i="143"/>
  <c r="I5" i="143"/>
  <c r="F5" i="143"/>
  <c r="U4" i="143"/>
  <c r="R4" i="143"/>
  <c r="L4" i="143"/>
  <c r="I4" i="143"/>
  <c r="F4" i="143"/>
  <c r="F7" i="142"/>
  <c r="F21" i="142"/>
  <c r="X15" i="142"/>
  <c r="X16" i="142"/>
  <c r="U15" i="142"/>
  <c r="U16" i="142"/>
  <c r="R15" i="142"/>
  <c r="R16" i="142"/>
  <c r="R17" i="142"/>
  <c r="O15" i="142"/>
  <c r="O16" i="142"/>
  <c r="L15" i="142"/>
  <c r="L16" i="142"/>
  <c r="L17" i="142"/>
  <c r="L18" i="142"/>
  <c r="I15" i="142"/>
  <c r="I16" i="142"/>
  <c r="F5" i="142"/>
  <c r="F6" i="142"/>
  <c r="F8" i="142"/>
  <c r="F9" i="142"/>
  <c r="F10" i="142"/>
  <c r="F11" i="142"/>
  <c r="F12" i="142"/>
  <c r="F13" i="142"/>
  <c r="F14" i="142"/>
  <c r="F15" i="142"/>
  <c r="F16" i="142"/>
  <c r="R5" i="142"/>
  <c r="R6" i="142"/>
  <c r="R7" i="142"/>
  <c r="R8" i="142"/>
  <c r="R9" i="142"/>
  <c r="R10" i="142"/>
  <c r="R11" i="142"/>
  <c r="R12" i="142"/>
  <c r="R13" i="142"/>
  <c r="R14" i="142"/>
  <c r="R18" i="142"/>
  <c r="R19" i="142"/>
  <c r="R20" i="142"/>
  <c r="R21" i="142"/>
  <c r="O5" i="142"/>
  <c r="O6" i="142"/>
  <c r="O7" i="142"/>
  <c r="O8" i="142"/>
  <c r="O9" i="142"/>
  <c r="O10" i="142"/>
  <c r="O11" i="142"/>
  <c r="O12" i="142"/>
  <c r="O13" i="142"/>
  <c r="O14" i="142"/>
  <c r="O17" i="142"/>
  <c r="O18" i="142"/>
  <c r="O19" i="142"/>
  <c r="O20" i="142"/>
  <c r="O21" i="142"/>
  <c r="L5" i="142"/>
  <c r="L6" i="142"/>
  <c r="L7" i="142"/>
  <c r="L8" i="142"/>
  <c r="L9" i="142"/>
  <c r="L10" i="142"/>
  <c r="L11" i="142"/>
  <c r="L12" i="142"/>
  <c r="L13" i="142"/>
  <c r="L14" i="142"/>
  <c r="L19" i="142"/>
  <c r="L20" i="142"/>
  <c r="L21" i="142"/>
  <c r="I5" i="142"/>
  <c r="I6" i="142"/>
  <c r="I7" i="142"/>
  <c r="I8" i="142"/>
  <c r="I9" i="142"/>
  <c r="I10" i="142"/>
  <c r="I11" i="142"/>
  <c r="I12" i="142"/>
  <c r="I13" i="142"/>
  <c r="I14" i="142"/>
  <c r="I17" i="142"/>
  <c r="I18" i="142"/>
  <c r="I19" i="142"/>
  <c r="I20" i="142"/>
  <c r="I21" i="142"/>
  <c r="F17" i="142"/>
  <c r="F18" i="142"/>
  <c r="F19" i="142"/>
  <c r="F20" i="142"/>
  <c r="L13" i="141"/>
  <c r="O13" i="141"/>
  <c r="R13" i="141"/>
  <c r="R14" i="141"/>
  <c r="U13" i="141"/>
  <c r="AG28" i="142"/>
  <c r="AE26" i="142"/>
  <c r="AE25" i="142"/>
  <c r="AE27" i="142" s="1"/>
  <c r="AE28" i="142"/>
  <c r="AC27" i="142"/>
  <c r="AC28" i="142" s="1"/>
  <c r="X25" i="142"/>
  <c r="AE22" i="142"/>
  <c r="X21" i="142"/>
  <c r="U21" i="142"/>
  <c r="X20" i="142"/>
  <c r="U20" i="142"/>
  <c r="X19" i="142"/>
  <c r="U19" i="142"/>
  <c r="X18" i="142"/>
  <c r="U18" i="142"/>
  <c r="X17" i="142"/>
  <c r="U17" i="142"/>
  <c r="X14" i="142"/>
  <c r="U14" i="142"/>
  <c r="X13" i="142"/>
  <c r="U13" i="142"/>
  <c r="X12" i="142"/>
  <c r="U12" i="142"/>
  <c r="X11" i="142"/>
  <c r="U11" i="142"/>
  <c r="X10" i="142"/>
  <c r="U10" i="142"/>
  <c r="X9" i="142"/>
  <c r="U9" i="142"/>
  <c r="X8" i="142"/>
  <c r="U8" i="142"/>
  <c r="X7" i="142"/>
  <c r="U7" i="142"/>
  <c r="X6" i="142"/>
  <c r="U6" i="142"/>
  <c r="X5" i="142"/>
  <c r="U5" i="142"/>
  <c r="X4" i="142"/>
  <c r="U4" i="142"/>
  <c r="R4" i="142"/>
  <c r="O4" i="142"/>
  <c r="L4" i="142"/>
  <c r="I4" i="142"/>
  <c r="F4" i="142"/>
  <c r="AG28" i="141"/>
  <c r="AE26" i="141"/>
  <c r="AE25" i="141"/>
  <c r="AE27" i="141"/>
  <c r="AE28" i="141" s="1"/>
  <c r="AC27" i="141"/>
  <c r="X25" i="141"/>
  <c r="AE22" i="141"/>
  <c r="X21" i="141"/>
  <c r="U21" i="141"/>
  <c r="R21" i="141"/>
  <c r="O21" i="141"/>
  <c r="L21" i="141"/>
  <c r="I21" i="141"/>
  <c r="F21" i="141"/>
  <c r="X20" i="141"/>
  <c r="U20" i="141"/>
  <c r="R20" i="141"/>
  <c r="O20" i="141"/>
  <c r="L20" i="141"/>
  <c r="I20" i="141"/>
  <c r="F20" i="141"/>
  <c r="X19" i="141"/>
  <c r="U19" i="141"/>
  <c r="O19" i="141"/>
  <c r="L19" i="141"/>
  <c r="I19" i="141"/>
  <c r="X18" i="141"/>
  <c r="U18" i="141"/>
  <c r="R18" i="141"/>
  <c r="O18" i="141"/>
  <c r="L18" i="141"/>
  <c r="I18" i="141"/>
  <c r="F18" i="141"/>
  <c r="X17" i="141"/>
  <c r="U17" i="141"/>
  <c r="R17" i="141"/>
  <c r="O17" i="141"/>
  <c r="L17" i="141"/>
  <c r="X16" i="141"/>
  <c r="U16" i="141"/>
  <c r="R16" i="141"/>
  <c r="O16" i="141"/>
  <c r="L16" i="141"/>
  <c r="I16" i="141"/>
  <c r="F16" i="141"/>
  <c r="X15" i="141"/>
  <c r="U15" i="141"/>
  <c r="R15" i="141"/>
  <c r="O15" i="141"/>
  <c r="L15" i="141"/>
  <c r="I15" i="141"/>
  <c r="F15" i="141"/>
  <c r="X14" i="141"/>
  <c r="U14" i="141"/>
  <c r="O14" i="141"/>
  <c r="L14" i="141"/>
  <c r="I14" i="141"/>
  <c r="F14" i="141"/>
  <c r="X12" i="141"/>
  <c r="U12" i="141"/>
  <c r="R12" i="141"/>
  <c r="O12" i="141"/>
  <c r="L12" i="141"/>
  <c r="I12" i="141"/>
  <c r="F12" i="141"/>
  <c r="X11" i="141"/>
  <c r="U11" i="141"/>
  <c r="R11" i="141"/>
  <c r="O11" i="141"/>
  <c r="L11" i="141"/>
  <c r="I11" i="141"/>
  <c r="F11" i="141"/>
  <c r="X10" i="141"/>
  <c r="U10" i="141"/>
  <c r="R10" i="141"/>
  <c r="O10" i="141"/>
  <c r="L10" i="141"/>
  <c r="I10" i="141"/>
  <c r="F10" i="141"/>
  <c r="X9" i="141"/>
  <c r="U9" i="141"/>
  <c r="R9" i="141"/>
  <c r="O9" i="141"/>
  <c r="L9" i="141"/>
  <c r="I9" i="141"/>
  <c r="F9" i="141"/>
  <c r="X8" i="141"/>
  <c r="U8" i="141"/>
  <c r="R8" i="141"/>
  <c r="O8" i="141"/>
  <c r="L8" i="141"/>
  <c r="I8" i="141"/>
  <c r="F8" i="141"/>
  <c r="X7" i="141"/>
  <c r="U7" i="141"/>
  <c r="R7" i="141"/>
  <c r="O7" i="141"/>
  <c r="L7" i="141"/>
  <c r="I7" i="141"/>
  <c r="F7" i="141"/>
  <c r="X6" i="141"/>
  <c r="U6" i="141"/>
  <c r="R6" i="141"/>
  <c r="O6" i="141"/>
  <c r="L6" i="141"/>
  <c r="I6" i="141"/>
  <c r="F6" i="141"/>
  <c r="X5" i="141"/>
  <c r="X4" i="141"/>
  <c r="U5" i="141"/>
  <c r="R5" i="141"/>
  <c r="O5" i="141"/>
  <c r="L5" i="141"/>
  <c r="I5" i="141"/>
  <c r="I4" i="141"/>
  <c r="F5" i="141"/>
  <c r="F4" i="141"/>
  <c r="F23" i="141" s="1"/>
  <c r="U4" i="141"/>
  <c r="R4" i="141"/>
  <c r="O4" i="141"/>
  <c r="O23" i="141" s="1"/>
  <c r="L4" i="141"/>
  <c r="AG26" i="140"/>
  <c r="AE24" i="140"/>
  <c r="AE26" i="140" s="1"/>
  <c r="AE23" i="140"/>
  <c r="AE25" i="140"/>
  <c r="AC25" i="140"/>
  <c r="X26" i="140" s="1"/>
  <c r="AC26" i="140"/>
  <c r="X4" i="140"/>
  <c r="X5" i="140"/>
  <c r="X6" i="140"/>
  <c r="X7" i="140"/>
  <c r="X8" i="140"/>
  <c r="X9" i="140"/>
  <c r="X10" i="140"/>
  <c r="X11" i="140"/>
  <c r="X12" i="140"/>
  <c r="X13" i="140"/>
  <c r="X14" i="140"/>
  <c r="X15" i="140"/>
  <c r="X16" i="140"/>
  <c r="U4" i="140"/>
  <c r="U5" i="140"/>
  <c r="U6" i="140"/>
  <c r="U7" i="140"/>
  <c r="U8" i="140"/>
  <c r="U9" i="140"/>
  <c r="U10" i="140"/>
  <c r="U11" i="140"/>
  <c r="U12" i="140"/>
  <c r="U13" i="140"/>
  <c r="U14" i="140"/>
  <c r="U15" i="140"/>
  <c r="U16" i="140"/>
  <c r="R4" i="140"/>
  <c r="R5" i="140"/>
  <c r="R6" i="140"/>
  <c r="R7" i="140"/>
  <c r="R8" i="140"/>
  <c r="R9" i="140"/>
  <c r="R10" i="140"/>
  <c r="R11" i="140"/>
  <c r="R12" i="140"/>
  <c r="R13" i="140"/>
  <c r="R14" i="140"/>
  <c r="R15" i="140"/>
  <c r="R16" i="140"/>
  <c r="O4" i="140"/>
  <c r="O5" i="140"/>
  <c r="O6" i="140"/>
  <c r="O7" i="140"/>
  <c r="O8" i="140"/>
  <c r="O21" i="140" s="1"/>
  <c r="O9" i="140"/>
  <c r="O10" i="140"/>
  <c r="O11" i="140"/>
  <c r="O12" i="140"/>
  <c r="O13" i="140"/>
  <c r="O14" i="140"/>
  <c r="O15" i="140"/>
  <c r="O16" i="140"/>
  <c r="L4" i="140"/>
  <c r="L5" i="140"/>
  <c r="L6" i="140"/>
  <c r="L7" i="140"/>
  <c r="L8" i="140"/>
  <c r="L9" i="140"/>
  <c r="L10" i="140"/>
  <c r="L11" i="140"/>
  <c r="L12" i="140"/>
  <c r="L13" i="140"/>
  <c r="L14" i="140"/>
  <c r="L15" i="140"/>
  <c r="L16" i="140"/>
  <c r="I4" i="140"/>
  <c r="I5" i="140"/>
  <c r="I6" i="140"/>
  <c r="I7" i="140"/>
  <c r="I8" i="140"/>
  <c r="I9" i="140"/>
  <c r="I10" i="140"/>
  <c r="I11" i="140"/>
  <c r="I12" i="140"/>
  <c r="I13" i="140"/>
  <c r="I14" i="140"/>
  <c r="I15" i="140"/>
  <c r="I16" i="140"/>
  <c r="F4" i="140"/>
  <c r="F5" i="140"/>
  <c r="F6" i="140"/>
  <c r="F7" i="140"/>
  <c r="F8" i="140"/>
  <c r="F9" i="140"/>
  <c r="F10" i="140"/>
  <c r="F11" i="140"/>
  <c r="F12" i="140"/>
  <c r="F13" i="140"/>
  <c r="F14" i="140"/>
  <c r="F15" i="140"/>
  <c r="F16" i="140"/>
  <c r="X23" i="140"/>
  <c r="AE20" i="140"/>
  <c r="X19" i="140"/>
  <c r="U19" i="140"/>
  <c r="R19" i="140"/>
  <c r="O19" i="140"/>
  <c r="L19" i="140"/>
  <c r="I19" i="140"/>
  <c r="F19" i="140"/>
  <c r="X18" i="140"/>
  <c r="U18" i="140"/>
  <c r="R18" i="140"/>
  <c r="O18" i="140"/>
  <c r="L18" i="140"/>
  <c r="I18" i="140"/>
  <c r="F18" i="140"/>
  <c r="AG27" i="139"/>
  <c r="AE25" i="139"/>
  <c r="AE24" i="139"/>
  <c r="AE26" i="139" s="1"/>
  <c r="AE27" i="139" s="1"/>
  <c r="AC26" i="139"/>
  <c r="X27" i="139" s="1"/>
  <c r="AC27" i="139"/>
  <c r="X4" i="139"/>
  <c r="X5" i="139"/>
  <c r="X6" i="139"/>
  <c r="X7" i="139"/>
  <c r="X8" i="139"/>
  <c r="X9" i="139"/>
  <c r="X10" i="139"/>
  <c r="X11" i="139"/>
  <c r="X12" i="139"/>
  <c r="X13" i="139"/>
  <c r="X14" i="139"/>
  <c r="X15" i="139"/>
  <c r="X16" i="139"/>
  <c r="X17" i="139"/>
  <c r="X18" i="139"/>
  <c r="U4" i="139"/>
  <c r="U5" i="139"/>
  <c r="U6" i="139"/>
  <c r="U7" i="139"/>
  <c r="U8" i="139"/>
  <c r="U9" i="139"/>
  <c r="U10" i="139"/>
  <c r="U11" i="139"/>
  <c r="U12" i="139"/>
  <c r="U13" i="139"/>
  <c r="U14" i="139"/>
  <c r="U15" i="139"/>
  <c r="U16" i="139"/>
  <c r="U17" i="139"/>
  <c r="U18" i="139"/>
  <c r="R4" i="139"/>
  <c r="R5" i="139"/>
  <c r="R6" i="139"/>
  <c r="R7" i="139"/>
  <c r="R8" i="139"/>
  <c r="R9" i="139"/>
  <c r="R10" i="139"/>
  <c r="R11" i="139"/>
  <c r="R12" i="139"/>
  <c r="R13" i="139"/>
  <c r="R14" i="139"/>
  <c r="R15" i="139"/>
  <c r="R16" i="139"/>
  <c r="R17" i="139"/>
  <c r="R18" i="139"/>
  <c r="O4" i="139"/>
  <c r="O22" i="139" s="1"/>
  <c r="O5" i="139"/>
  <c r="O6" i="139"/>
  <c r="O7" i="139"/>
  <c r="O8" i="139"/>
  <c r="O9" i="139"/>
  <c r="O10" i="139"/>
  <c r="O11" i="139"/>
  <c r="O12" i="139"/>
  <c r="O13" i="139"/>
  <c r="O14" i="139"/>
  <c r="O15" i="139"/>
  <c r="O16" i="139"/>
  <c r="O17" i="139"/>
  <c r="O18" i="139"/>
  <c r="L4" i="139"/>
  <c r="L5" i="139"/>
  <c r="L6" i="139"/>
  <c r="L7" i="139"/>
  <c r="L8" i="139"/>
  <c r="L9" i="139"/>
  <c r="L10" i="139"/>
  <c r="L11" i="139"/>
  <c r="L12" i="139"/>
  <c r="L13" i="139"/>
  <c r="L14" i="139"/>
  <c r="L15" i="139"/>
  <c r="L16" i="139"/>
  <c r="L17" i="139"/>
  <c r="L18" i="139"/>
  <c r="I4" i="139"/>
  <c r="I22" i="139" s="1"/>
  <c r="I5" i="139"/>
  <c r="I6" i="139"/>
  <c r="I7" i="139"/>
  <c r="I8" i="139"/>
  <c r="I9" i="139"/>
  <c r="I10" i="139"/>
  <c r="I11" i="139"/>
  <c r="I12" i="139"/>
  <c r="I13" i="139"/>
  <c r="I14" i="139"/>
  <c r="I15" i="139"/>
  <c r="I16" i="139"/>
  <c r="I17" i="139"/>
  <c r="I18" i="139"/>
  <c r="F4" i="139"/>
  <c r="F22" i="139" s="1"/>
  <c r="F5" i="139"/>
  <c r="F6" i="139"/>
  <c r="F7" i="139"/>
  <c r="F8" i="139"/>
  <c r="F9" i="139"/>
  <c r="F10" i="139"/>
  <c r="F11" i="139"/>
  <c r="F12" i="139"/>
  <c r="F13" i="139"/>
  <c r="F14" i="139"/>
  <c r="F15" i="139"/>
  <c r="F16" i="139"/>
  <c r="F17" i="139"/>
  <c r="F18" i="139"/>
  <c r="X24" i="139"/>
  <c r="AE21" i="139"/>
  <c r="X20" i="139"/>
  <c r="U20" i="139"/>
  <c r="R20" i="139"/>
  <c r="O20" i="139"/>
  <c r="L20" i="139"/>
  <c r="I20" i="139"/>
  <c r="F20" i="139"/>
  <c r="X19" i="139"/>
  <c r="U19" i="139"/>
  <c r="R19" i="139"/>
  <c r="O19" i="139"/>
  <c r="L19" i="139"/>
  <c r="I19" i="139"/>
  <c r="F19" i="139"/>
  <c r="AG27" i="138"/>
  <c r="AE25" i="138"/>
  <c r="AE24" i="138"/>
  <c r="AE26" i="138" s="1"/>
  <c r="AC26" i="138"/>
  <c r="AC27" i="138" s="1"/>
  <c r="X4" i="138"/>
  <c r="X5" i="138"/>
  <c r="X6" i="138"/>
  <c r="X7" i="138"/>
  <c r="X8" i="138"/>
  <c r="X9" i="138"/>
  <c r="X10" i="138"/>
  <c r="X11" i="138"/>
  <c r="X12" i="138"/>
  <c r="X13" i="138"/>
  <c r="X14" i="138"/>
  <c r="X15" i="138"/>
  <c r="X16" i="138"/>
  <c r="X17" i="138"/>
  <c r="X18" i="138"/>
  <c r="U4" i="138"/>
  <c r="U5" i="138"/>
  <c r="U6" i="138"/>
  <c r="U7" i="138"/>
  <c r="U8" i="138"/>
  <c r="U9" i="138"/>
  <c r="U10" i="138"/>
  <c r="U11" i="138"/>
  <c r="U12" i="138"/>
  <c r="U13" i="138"/>
  <c r="U14" i="138"/>
  <c r="U15" i="138"/>
  <c r="U16" i="138"/>
  <c r="U17" i="138"/>
  <c r="U18" i="138"/>
  <c r="R4" i="138"/>
  <c r="R5" i="138"/>
  <c r="R6" i="138"/>
  <c r="R7" i="138"/>
  <c r="R8" i="138"/>
  <c r="R9" i="138"/>
  <c r="R10" i="138"/>
  <c r="R11" i="138"/>
  <c r="R12" i="138"/>
  <c r="R13" i="138"/>
  <c r="R14" i="138"/>
  <c r="R15" i="138"/>
  <c r="R16" i="138"/>
  <c r="R17" i="138"/>
  <c r="R18" i="138"/>
  <c r="O4" i="138"/>
  <c r="O5" i="138"/>
  <c r="O6" i="138"/>
  <c r="O7" i="138"/>
  <c r="O8" i="138"/>
  <c r="O9" i="138"/>
  <c r="O10" i="138"/>
  <c r="O11" i="138"/>
  <c r="O12" i="138"/>
  <c r="O13" i="138"/>
  <c r="O14" i="138"/>
  <c r="O15" i="138"/>
  <c r="O16" i="138"/>
  <c r="O17" i="138"/>
  <c r="O18" i="138"/>
  <c r="L4" i="138"/>
  <c r="L5" i="138"/>
  <c r="L6" i="138"/>
  <c r="L7" i="138"/>
  <c r="L8" i="138"/>
  <c r="L9" i="138"/>
  <c r="L10" i="138"/>
  <c r="L11" i="138"/>
  <c r="L12" i="138"/>
  <c r="L13" i="138"/>
  <c r="L14" i="138"/>
  <c r="L15" i="138"/>
  <c r="L16" i="138"/>
  <c r="L17" i="138"/>
  <c r="L18" i="138"/>
  <c r="I4" i="138"/>
  <c r="I5" i="138"/>
  <c r="I6" i="138"/>
  <c r="I7" i="138"/>
  <c r="I8" i="138"/>
  <c r="I9" i="138"/>
  <c r="I10" i="138"/>
  <c r="I11" i="138"/>
  <c r="I12" i="138"/>
  <c r="I13" i="138"/>
  <c r="I14" i="138"/>
  <c r="I15" i="138"/>
  <c r="I16" i="138"/>
  <c r="I17" i="138"/>
  <c r="I18" i="138"/>
  <c r="F4" i="138"/>
  <c r="F5" i="138"/>
  <c r="F6" i="138"/>
  <c r="F7" i="138"/>
  <c r="F8" i="138"/>
  <c r="F9" i="138"/>
  <c r="F10" i="138"/>
  <c r="F11" i="138"/>
  <c r="F12" i="138"/>
  <c r="F13" i="138"/>
  <c r="F14" i="138"/>
  <c r="F15" i="138"/>
  <c r="F16" i="138"/>
  <c r="F17" i="138"/>
  <c r="F18" i="138"/>
  <c r="X24" i="138"/>
  <c r="AE21" i="138"/>
  <c r="X20" i="138"/>
  <c r="U20" i="138"/>
  <c r="R20" i="138"/>
  <c r="O20" i="138"/>
  <c r="L20" i="138"/>
  <c r="I20" i="138"/>
  <c r="F20" i="138"/>
  <c r="X19" i="138"/>
  <c r="U19" i="138"/>
  <c r="R19" i="138"/>
  <c r="O19" i="138"/>
  <c r="L19" i="138"/>
  <c r="I19" i="138"/>
  <c r="F19" i="138"/>
  <c r="AG27" i="137"/>
  <c r="AE25" i="137"/>
  <c r="AE24" i="137"/>
  <c r="AE26" i="137" s="1"/>
  <c r="AE27" i="137" s="1"/>
  <c r="AC26" i="137"/>
  <c r="X27" i="137" s="1"/>
  <c r="AC27" i="137"/>
  <c r="X4" i="137"/>
  <c r="X5" i="137"/>
  <c r="X6" i="137"/>
  <c r="X7" i="137"/>
  <c r="X8" i="137"/>
  <c r="X9" i="137"/>
  <c r="X10" i="137"/>
  <c r="X11" i="137"/>
  <c r="X12" i="137"/>
  <c r="X13" i="137"/>
  <c r="X14" i="137"/>
  <c r="X15" i="137"/>
  <c r="X16" i="137"/>
  <c r="X17" i="137"/>
  <c r="X18" i="137"/>
  <c r="U4" i="137"/>
  <c r="U5" i="137"/>
  <c r="U6" i="137"/>
  <c r="U7" i="137"/>
  <c r="U8" i="137"/>
  <c r="U9" i="137"/>
  <c r="U10" i="137"/>
  <c r="U11" i="137"/>
  <c r="U12" i="137"/>
  <c r="U13" i="137"/>
  <c r="U14" i="137"/>
  <c r="U15" i="137"/>
  <c r="U16" i="137"/>
  <c r="U17" i="137"/>
  <c r="U18" i="137"/>
  <c r="R4" i="137"/>
  <c r="R5" i="137"/>
  <c r="R6" i="137"/>
  <c r="R7" i="137"/>
  <c r="R8" i="137"/>
  <c r="R9" i="137"/>
  <c r="R10" i="137"/>
  <c r="R11" i="137"/>
  <c r="R12" i="137"/>
  <c r="R13" i="137"/>
  <c r="R14" i="137"/>
  <c r="R15" i="137"/>
  <c r="R16" i="137"/>
  <c r="R17" i="137"/>
  <c r="R18" i="137"/>
  <c r="O4" i="137"/>
  <c r="O22" i="137" s="1"/>
  <c r="O5" i="137"/>
  <c r="O6" i="137"/>
  <c r="O7" i="137"/>
  <c r="O8" i="137"/>
  <c r="O9" i="137"/>
  <c r="O10" i="137"/>
  <c r="O11" i="137"/>
  <c r="O12" i="137"/>
  <c r="O13" i="137"/>
  <c r="O14" i="137"/>
  <c r="O15" i="137"/>
  <c r="O16" i="137"/>
  <c r="O17" i="137"/>
  <c r="O18" i="137"/>
  <c r="L4" i="137"/>
  <c r="L5" i="137"/>
  <c r="L6" i="137"/>
  <c r="L7" i="137"/>
  <c r="L8" i="137"/>
  <c r="L9" i="137"/>
  <c r="L10" i="137"/>
  <c r="L11" i="137"/>
  <c r="L12" i="137"/>
  <c r="L13" i="137"/>
  <c r="L14" i="137"/>
  <c r="L15" i="137"/>
  <c r="L16" i="137"/>
  <c r="L17" i="137"/>
  <c r="L18" i="137"/>
  <c r="I4" i="137"/>
  <c r="I22" i="137" s="1"/>
  <c r="I5" i="137"/>
  <c r="I6" i="137"/>
  <c r="I7" i="137"/>
  <c r="I8" i="137"/>
  <c r="I9" i="137"/>
  <c r="I10" i="137"/>
  <c r="I11" i="137"/>
  <c r="I12" i="137"/>
  <c r="I13" i="137"/>
  <c r="I14" i="137"/>
  <c r="I15" i="137"/>
  <c r="I16" i="137"/>
  <c r="I17" i="137"/>
  <c r="I18" i="137"/>
  <c r="F4" i="137"/>
  <c r="F22" i="137" s="1"/>
  <c r="F5" i="137"/>
  <c r="F6" i="137"/>
  <c r="F7" i="137"/>
  <c r="F8" i="137"/>
  <c r="F9" i="137"/>
  <c r="F10" i="137"/>
  <c r="F11" i="137"/>
  <c r="F12" i="137"/>
  <c r="F13" i="137"/>
  <c r="F14" i="137"/>
  <c r="F15" i="137"/>
  <c r="F16" i="137"/>
  <c r="F17" i="137"/>
  <c r="F18" i="137"/>
  <c r="X24" i="137"/>
  <c r="AE21" i="137"/>
  <c r="X20" i="137"/>
  <c r="U20" i="137"/>
  <c r="R20" i="137"/>
  <c r="O20" i="137"/>
  <c r="L20" i="137"/>
  <c r="I20" i="137"/>
  <c r="F20" i="137"/>
  <c r="X19" i="137"/>
  <c r="U19" i="137"/>
  <c r="R19" i="137"/>
  <c r="O19" i="137"/>
  <c r="L19" i="137"/>
  <c r="I19" i="137"/>
  <c r="F19" i="137"/>
  <c r="AG27" i="136"/>
  <c r="AE25" i="136"/>
  <c r="AE24" i="136"/>
  <c r="AE26" i="136" s="1"/>
  <c r="AC26" i="136"/>
  <c r="X27" i="136" s="1"/>
  <c r="AC27" i="136"/>
  <c r="X4" i="136"/>
  <c r="X22" i="136" s="1"/>
  <c r="X5" i="136"/>
  <c r="X7" i="136"/>
  <c r="X8" i="136"/>
  <c r="X9" i="136"/>
  <c r="X10" i="136"/>
  <c r="X11" i="136"/>
  <c r="X12" i="136"/>
  <c r="X13" i="136"/>
  <c r="X14" i="136"/>
  <c r="X15" i="136"/>
  <c r="X17" i="136"/>
  <c r="X18" i="136"/>
  <c r="U4" i="136"/>
  <c r="U5" i="136"/>
  <c r="U7" i="136"/>
  <c r="U8" i="136"/>
  <c r="U9" i="136"/>
  <c r="U10" i="136"/>
  <c r="U11" i="136"/>
  <c r="U12" i="136"/>
  <c r="U13" i="136"/>
  <c r="U14" i="136"/>
  <c r="U15" i="136"/>
  <c r="U16" i="136"/>
  <c r="U17" i="136"/>
  <c r="U18" i="136"/>
  <c r="U22" i="136"/>
  <c r="R4" i="136"/>
  <c r="R5" i="136"/>
  <c r="R6" i="136"/>
  <c r="R7" i="136"/>
  <c r="R8" i="136"/>
  <c r="R9" i="136"/>
  <c r="R10" i="136"/>
  <c r="R11" i="136"/>
  <c r="R12" i="136"/>
  <c r="R13" i="136"/>
  <c r="R14" i="136"/>
  <c r="R15" i="136"/>
  <c r="R16" i="136"/>
  <c r="R17" i="136"/>
  <c r="R18" i="136"/>
  <c r="O4" i="136"/>
  <c r="O5" i="136"/>
  <c r="O6" i="136"/>
  <c r="O7" i="136"/>
  <c r="O8" i="136"/>
  <c r="O9" i="136"/>
  <c r="O10" i="136"/>
  <c r="O11" i="136"/>
  <c r="O12" i="136"/>
  <c r="O13" i="136"/>
  <c r="O14" i="136"/>
  <c r="O15" i="136"/>
  <c r="O16" i="136"/>
  <c r="O17" i="136"/>
  <c r="O18" i="136"/>
  <c r="L4" i="136"/>
  <c r="L5" i="136"/>
  <c r="L7" i="136"/>
  <c r="L8" i="136"/>
  <c r="L9" i="136"/>
  <c r="L10" i="136"/>
  <c r="L11" i="136"/>
  <c r="L12" i="136"/>
  <c r="L13" i="136"/>
  <c r="L14" i="136"/>
  <c r="L15" i="136"/>
  <c r="L16" i="136"/>
  <c r="L17" i="136"/>
  <c r="L18" i="136"/>
  <c r="I4" i="136"/>
  <c r="I5" i="136"/>
  <c r="I7" i="136"/>
  <c r="I8" i="136"/>
  <c r="I9" i="136"/>
  <c r="I10" i="136"/>
  <c r="I11" i="136"/>
  <c r="I12" i="136"/>
  <c r="I13" i="136"/>
  <c r="I14" i="136"/>
  <c r="I15" i="136"/>
  <c r="I16" i="136"/>
  <c r="I17" i="136"/>
  <c r="I18" i="136"/>
  <c r="F4" i="136"/>
  <c r="F22" i="136" s="1"/>
  <c r="F5" i="136"/>
  <c r="F7" i="136"/>
  <c r="F8" i="136"/>
  <c r="F9" i="136"/>
  <c r="F10" i="136"/>
  <c r="F11" i="136"/>
  <c r="F12" i="136"/>
  <c r="F13" i="136"/>
  <c r="F14" i="136"/>
  <c r="F15" i="136"/>
  <c r="F16" i="136"/>
  <c r="F17" i="136"/>
  <c r="F18" i="136"/>
  <c r="X24" i="136"/>
  <c r="AE21" i="136"/>
  <c r="X20" i="136"/>
  <c r="U20" i="136"/>
  <c r="R20" i="136"/>
  <c r="O20" i="136"/>
  <c r="L20" i="136"/>
  <c r="I20" i="136"/>
  <c r="F20" i="136"/>
  <c r="X19" i="136"/>
  <c r="U19" i="136"/>
  <c r="R19" i="136"/>
  <c r="O19" i="136"/>
  <c r="L19" i="136"/>
  <c r="I19" i="136"/>
  <c r="F19" i="136"/>
  <c r="AG27" i="135"/>
  <c r="AE25" i="135"/>
  <c r="AE27" i="135" s="1"/>
  <c r="AE24" i="135"/>
  <c r="AE26" i="135"/>
  <c r="AC26" i="135"/>
  <c r="X25" i="135" s="1"/>
  <c r="AC27" i="135"/>
  <c r="I4" i="135"/>
  <c r="I20" i="135" s="1"/>
  <c r="I5" i="135"/>
  <c r="I6" i="135"/>
  <c r="I7" i="135"/>
  <c r="I8" i="135"/>
  <c r="I9" i="135"/>
  <c r="I10" i="135"/>
  <c r="I11" i="135"/>
  <c r="I12" i="135"/>
  <c r="I13" i="135"/>
  <c r="I14" i="135"/>
  <c r="I15" i="135"/>
  <c r="I16" i="135"/>
  <c r="F4" i="135"/>
  <c r="F5" i="135"/>
  <c r="F6" i="135"/>
  <c r="F7" i="135"/>
  <c r="F8" i="135"/>
  <c r="F9" i="135"/>
  <c r="F10" i="135"/>
  <c r="F11" i="135"/>
  <c r="F12" i="135"/>
  <c r="F13" i="135"/>
  <c r="F14" i="135"/>
  <c r="F15" i="135"/>
  <c r="F16" i="135"/>
  <c r="X22" i="135"/>
  <c r="AE21" i="135"/>
  <c r="X18" i="135"/>
  <c r="U18" i="135"/>
  <c r="R18" i="135"/>
  <c r="O18" i="135"/>
  <c r="L18" i="135"/>
  <c r="I18" i="135"/>
  <c r="F18" i="135"/>
  <c r="X17" i="135"/>
  <c r="U17" i="135"/>
  <c r="R17" i="135"/>
  <c r="O17" i="135"/>
  <c r="L17" i="135"/>
  <c r="I17" i="135"/>
  <c r="F17" i="135"/>
  <c r="X16" i="135"/>
  <c r="U16" i="135"/>
  <c r="R16" i="135"/>
  <c r="O16" i="135"/>
  <c r="L16" i="135"/>
  <c r="X15" i="135"/>
  <c r="U15" i="135"/>
  <c r="R15" i="135"/>
  <c r="O15" i="135"/>
  <c r="L15" i="135"/>
  <c r="X14" i="135"/>
  <c r="U14" i="135"/>
  <c r="R14" i="135"/>
  <c r="O14" i="135"/>
  <c r="L14" i="135"/>
  <c r="X13" i="135"/>
  <c r="U13" i="135"/>
  <c r="R13" i="135"/>
  <c r="O13" i="135"/>
  <c r="L13" i="135"/>
  <c r="X12" i="135"/>
  <c r="U12" i="135"/>
  <c r="R12" i="135"/>
  <c r="O12" i="135"/>
  <c r="L12" i="135"/>
  <c r="X11" i="135"/>
  <c r="U11" i="135"/>
  <c r="R11" i="135"/>
  <c r="O11" i="135"/>
  <c r="L11" i="135"/>
  <c r="X10" i="135"/>
  <c r="U10" i="135"/>
  <c r="R10" i="135"/>
  <c r="O10" i="135"/>
  <c r="L10" i="135"/>
  <c r="X9" i="135"/>
  <c r="U9" i="135"/>
  <c r="R9" i="135"/>
  <c r="O9" i="135"/>
  <c r="L9" i="135"/>
  <c r="X8" i="135"/>
  <c r="U8" i="135"/>
  <c r="R8" i="135"/>
  <c r="O8" i="135"/>
  <c r="L8" i="135"/>
  <c r="X7" i="135"/>
  <c r="U7" i="135"/>
  <c r="R7" i="135"/>
  <c r="O7" i="135"/>
  <c r="L7" i="135"/>
  <c r="X6" i="135"/>
  <c r="U6" i="135"/>
  <c r="R6" i="135"/>
  <c r="O6" i="135"/>
  <c r="L6" i="135"/>
  <c r="X5" i="135"/>
  <c r="U5" i="135"/>
  <c r="R5" i="135"/>
  <c r="O5" i="135"/>
  <c r="L5" i="135"/>
  <c r="X4" i="135"/>
  <c r="U4" i="135"/>
  <c r="R4" i="135"/>
  <c r="O4" i="135"/>
  <c r="L4" i="135"/>
  <c r="AE28" i="134"/>
  <c r="AE27" i="134"/>
  <c r="AE29" i="134" s="1"/>
  <c r="AC29" i="134"/>
  <c r="AC30" i="134" s="1"/>
  <c r="X28" i="134"/>
  <c r="X4" i="134"/>
  <c r="X5" i="134"/>
  <c r="X6" i="134"/>
  <c r="X7" i="134"/>
  <c r="X8" i="134"/>
  <c r="X9" i="134"/>
  <c r="X10" i="134"/>
  <c r="X23" i="134" s="1"/>
  <c r="X11" i="134"/>
  <c r="X12" i="134"/>
  <c r="X13" i="134"/>
  <c r="X14" i="134"/>
  <c r="X15" i="134"/>
  <c r="X16" i="134"/>
  <c r="X17" i="134"/>
  <c r="X18" i="134"/>
  <c r="X19" i="134"/>
  <c r="U4" i="134"/>
  <c r="U5" i="134"/>
  <c r="U6" i="134"/>
  <c r="U7" i="134"/>
  <c r="U8" i="134"/>
  <c r="U9" i="134"/>
  <c r="U10" i="134"/>
  <c r="U11" i="134"/>
  <c r="U12" i="134"/>
  <c r="U13" i="134"/>
  <c r="U14" i="134"/>
  <c r="U15" i="134"/>
  <c r="U16" i="134"/>
  <c r="U17" i="134"/>
  <c r="U18" i="134"/>
  <c r="U19" i="134"/>
  <c r="U20" i="134"/>
  <c r="U21" i="134"/>
  <c r="R4" i="134"/>
  <c r="R5" i="134"/>
  <c r="R6" i="134"/>
  <c r="R7" i="134"/>
  <c r="R8" i="134"/>
  <c r="R9" i="134"/>
  <c r="R10" i="134"/>
  <c r="R23" i="134" s="1"/>
  <c r="R11" i="134"/>
  <c r="R12" i="134"/>
  <c r="R13" i="134"/>
  <c r="R14" i="134"/>
  <c r="R15" i="134"/>
  <c r="R16" i="134"/>
  <c r="R17" i="134"/>
  <c r="R18" i="134"/>
  <c r="R19" i="134"/>
  <c r="O4" i="134"/>
  <c r="O5" i="134"/>
  <c r="O6" i="134"/>
  <c r="O7" i="134"/>
  <c r="O8" i="134"/>
  <c r="O9" i="134"/>
  <c r="O10" i="134"/>
  <c r="O11" i="134"/>
  <c r="O12" i="134"/>
  <c r="O13" i="134"/>
  <c r="O14" i="134"/>
  <c r="O15" i="134"/>
  <c r="O16" i="134"/>
  <c r="O17" i="134"/>
  <c r="O18" i="134"/>
  <c r="O19" i="134"/>
  <c r="L4" i="134"/>
  <c r="L5" i="134"/>
  <c r="L23" i="134" s="1"/>
  <c r="L6" i="134"/>
  <c r="L7" i="134"/>
  <c r="L8" i="134"/>
  <c r="L9" i="134"/>
  <c r="L10" i="134"/>
  <c r="L11" i="134"/>
  <c r="L12" i="134"/>
  <c r="L13" i="134"/>
  <c r="L14" i="134"/>
  <c r="L15" i="134"/>
  <c r="L16" i="134"/>
  <c r="L17" i="134"/>
  <c r="L18" i="134"/>
  <c r="L19" i="134"/>
  <c r="I4" i="134"/>
  <c r="I5" i="134"/>
  <c r="I23" i="134" s="1"/>
  <c r="I6" i="134"/>
  <c r="I7" i="134"/>
  <c r="I8" i="134"/>
  <c r="I9" i="134"/>
  <c r="I10" i="134"/>
  <c r="I11" i="134"/>
  <c r="I12" i="134"/>
  <c r="I13" i="134"/>
  <c r="I14" i="134"/>
  <c r="I15" i="134"/>
  <c r="I16" i="134"/>
  <c r="I17" i="134"/>
  <c r="I18" i="134"/>
  <c r="I19" i="134"/>
  <c r="F4" i="134"/>
  <c r="F5" i="134"/>
  <c r="F23" i="134" s="1"/>
  <c r="F6" i="134"/>
  <c r="F7" i="134"/>
  <c r="F8" i="134"/>
  <c r="F9" i="134"/>
  <c r="F10" i="134"/>
  <c r="F11" i="134"/>
  <c r="F12" i="134"/>
  <c r="F13" i="134"/>
  <c r="F14" i="134"/>
  <c r="F15" i="134"/>
  <c r="F16" i="134"/>
  <c r="F17" i="134"/>
  <c r="F18" i="134"/>
  <c r="F19" i="134"/>
  <c r="X25" i="134"/>
  <c r="AE24" i="134"/>
  <c r="X21" i="134"/>
  <c r="R21" i="134"/>
  <c r="O21" i="134"/>
  <c r="L21" i="134"/>
  <c r="I21" i="134"/>
  <c r="F21" i="134"/>
  <c r="X20" i="134"/>
  <c r="R20" i="134"/>
  <c r="O20" i="134"/>
  <c r="L20" i="134"/>
  <c r="I20" i="134"/>
  <c r="F20" i="134"/>
  <c r="AE26" i="133"/>
  <c r="AE25" i="133"/>
  <c r="AE27" i="133" s="1"/>
  <c r="AC27" i="133"/>
  <c r="AC28" i="133" s="1"/>
  <c r="X26" i="133"/>
  <c r="X4" i="133"/>
  <c r="X5" i="133"/>
  <c r="X6" i="133"/>
  <c r="X7" i="133"/>
  <c r="X8" i="133"/>
  <c r="X9" i="133"/>
  <c r="X10" i="133"/>
  <c r="X11" i="133"/>
  <c r="X12" i="133"/>
  <c r="X13" i="133"/>
  <c r="X14" i="133"/>
  <c r="X15" i="133"/>
  <c r="X16" i="133"/>
  <c r="X17" i="133"/>
  <c r="X18" i="133"/>
  <c r="X19" i="133"/>
  <c r="U4" i="133"/>
  <c r="U21" i="133" s="1"/>
  <c r="U5" i="133"/>
  <c r="U6" i="133"/>
  <c r="U7" i="133"/>
  <c r="U8" i="133"/>
  <c r="U9" i="133"/>
  <c r="U10" i="133"/>
  <c r="U11" i="133"/>
  <c r="U12" i="133"/>
  <c r="U13" i="133"/>
  <c r="U14" i="133"/>
  <c r="U15" i="133"/>
  <c r="U16" i="133"/>
  <c r="U17" i="133"/>
  <c r="U18" i="133"/>
  <c r="U19" i="133"/>
  <c r="R4" i="133"/>
  <c r="R5" i="133"/>
  <c r="R21" i="133" s="1"/>
  <c r="R6" i="133"/>
  <c r="R7" i="133"/>
  <c r="R8" i="133"/>
  <c r="R9" i="133"/>
  <c r="R10" i="133"/>
  <c r="R11" i="133"/>
  <c r="R12" i="133"/>
  <c r="R13" i="133"/>
  <c r="R14" i="133"/>
  <c r="R15" i="133"/>
  <c r="R16" i="133"/>
  <c r="R17" i="133"/>
  <c r="R18" i="133"/>
  <c r="R19" i="133"/>
  <c r="O4" i="133"/>
  <c r="O5" i="133"/>
  <c r="O6" i="133"/>
  <c r="O7" i="133"/>
  <c r="O8" i="133"/>
  <c r="O9" i="133"/>
  <c r="O10" i="133"/>
  <c r="O11" i="133"/>
  <c r="O12" i="133"/>
  <c r="O13" i="133"/>
  <c r="O14" i="133"/>
  <c r="O15" i="133"/>
  <c r="O16" i="133"/>
  <c r="O17" i="133"/>
  <c r="O18" i="133"/>
  <c r="O19" i="133"/>
  <c r="L4" i="133"/>
  <c r="L5" i="133"/>
  <c r="L6" i="133"/>
  <c r="L7" i="133"/>
  <c r="L8" i="133"/>
  <c r="L9" i="133"/>
  <c r="L10" i="133"/>
  <c r="L11" i="133"/>
  <c r="L12" i="133"/>
  <c r="L13" i="133"/>
  <c r="L14" i="133"/>
  <c r="L15" i="133"/>
  <c r="L16" i="133"/>
  <c r="L17" i="133"/>
  <c r="L18" i="133"/>
  <c r="L19" i="133"/>
  <c r="I4" i="133"/>
  <c r="I5" i="133"/>
  <c r="I21" i="133" s="1"/>
  <c r="I6" i="133"/>
  <c r="I7" i="133"/>
  <c r="I8" i="133"/>
  <c r="I9" i="133"/>
  <c r="I10" i="133"/>
  <c r="I11" i="133"/>
  <c r="I12" i="133"/>
  <c r="I13" i="133"/>
  <c r="I14" i="133"/>
  <c r="I15" i="133"/>
  <c r="I16" i="133"/>
  <c r="I17" i="133"/>
  <c r="I18" i="133"/>
  <c r="I19" i="133"/>
  <c r="F4" i="133"/>
  <c r="F5" i="133"/>
  <c r="F6" i="133"/>
  <c r="F7" i="133"/>
  <c r="F8" i="133"/>
  <c r="F9" i="133"/>
  <c r="F10" i="133"/>
  <c r="F11" i="133"/>
  <c r="F12" i="133"/>
  <c r="F13" i="133"/>
  <c r="F14" i="133"/>
  <c r="F15" i="133"/>
  <c r="F16" i="133"/>
  <c r="F17" i="133"/>
  <c r="F18" i="133"/>
  <c r="F19" i="133"/>
  <c r="X23" i="133"/>
  <c r="AE22" i="133"/>
  <c r="AE27" i="131"/>
  <c r="AE26" i="131"/>
  <c r="AE28" i="131"/>
  <c r="AE29" i="131"/>
  <c r="AC28" i="131"/>
  <c r="AC29" i="131"/>
  <c r="X27" i="131"/>
  <c r="X4" i="131"/>
  <c r="X5" i="131"/>
  <c r="X6" i="131"/>
  <c r="X7" i="131"/>
  <c r="X8" i="131"/>
  <c r="X9" i="131"/>
  <c r="X10" i="131"/>
  <c r="X11" i="131"/>
  <c r="X12" i="131"/>
  <c r="X13" i="131"/>
  <c r="X14" i="131"/>
  <c r="X15" i="131"/>
  <c r="X16" i="131"/>
  <c r="X17" i="131"/>
  <c r="X18" i="131"/>
  <c r="X19" i="131"/>
  <c r="X20" i="131"/>
  <c r="U4" i="131"/>
  <c r="U5" i="131"/>
  <c r="U6" i="131"/>
  <c r="U7" i="131"/>
  <c r="U8" i="131"/>
  <c r="U9" i="131"/>
  <c r="U10" i="131"/>
  <c r="U11" i="131"/>
  <c r="U12" i="131"/>
  <c r="U13" i="131"/>
  <c r="U14" i="131"/>
  <c r="U15" i="131"/>
  <c r="U16" i="131"/>
  <c r="U17" i="131"/>
  <c r="U18" i="131"/>
  <c r="U19" i="131"/>
  <c r="U20" i="131"/>
  <c r="R4" i="131"/>
  <c r="R5" i="131"/>
  <c r="R6" i="131"/>
  <c r="R7" i="131"/>
  <c r="R8" i="131"/>
  <c r="R9" i="131"/>
  <c r="R10" i="131"/>
  <c r="R11" i="131"/>
  <c r="R12" i="131"/>
  <c r="R13" i="131"/>
  <c r="R14" i="131"/>
  <c r="R15" i="131"/>
  <c r="R16" i="131"/>
  <c r="R17" i="131"/>
  <c r="R18" i="131"/>
  <c r="R19" i="131"/>
  <c r="R20" i="131"/>
  <c r="O4" i="131"/>
  <c r="O5" i="131"/>
  <c r="O6" i="131"/>
  <c r="O7" i="131"/>
  <c r="O8" i="131"/>
  <c r="O9" i="131"/>
  <c r="O10" i="131"/>
  <c r="O11" i="131"/>
  <c r="O12" i="131"/>
  <c r="O13" i="131"/>
  <c r="O14" i="131"/>
  <c r="O15" i="131"/>
  <c r="O16" i="131"/>
  <c r="O17" i="131"/>
  <c r="O18" i="131"/>
  <c r="O19" i="131"/>
  <c r="O20" i="131"/>
  <c r="L4" i="131"/>
  <c r="L5" i="131"/>
  <c r="L22" i="131" s="1"/>
  <c r="L6" i="131"/>
  <c r="L7" i="131"/>
  <c r="L8" i="131"/>
  <c r="L9" i="131"/>
  <c r="L10" i="131"/>
  <c r="L11" i="131"/>
  <c r="L12" i="131"/>
  <c r="L13" i="131"/>
  <c r="L14" i="131"/>
  <c r="L15" i="131"/>
  <c r="L16" i="131"/>
  <c r="L17" i="131"/>
  <c r="L18" i="131"/>
  <c r="L19" i="131"/>
  <c r="L20" i="131"/>
  <c r="I4" i="131"/>
  <c r="I5" i="131"/>
  <c r="I22" i="131" s="1"/>
  <c r="I6" i="131"/>
  <c r="I7" i="131"/>
  <c r="I8" i="131"/>
  <c r="I9" i="131"/>
  <c r="I10" i="131"/>
  <c r="I11" i="131"/>
  <c r="I12" i="131"/>
  <c r="I13" i="131"/>
  <c r="I14" i="131"/>
  <c r="I15" i="131"/>
  <c r="I16" i="131"/>
  <c r="I17" i="131"/>
  <c r="I18" i="131"/>
  <c r="I19" i="131"/>
  <c r="I20" i="131"/>
  <c r="F4" i="131"/>
  <c r="F5" i="131"/>
  <c r="F22" i="131" s="1"/>
  <c r="F6" i="131"/>
  <c r="F7" i="131"/>
  <c r="F8" i="131"/>
  <c r="F9" i="131"/>
  <c r="F10" i="131"/>
  <c r="F11" i="131"/>
  <c r="F12" i="131"/>
  <c r="F13" i="131"/>
  <c r="F14" i="131"/>
  <c r="F15" i="131"/>
  <c r="F16" i="131"/>
  <c r="F17" i="131"/>
  <c r="F18" i="131"/>
  <c r="F19" i="131"/>
  <c r="F20" i="131"/>
  <c r="X24" i="131"/>
  <c r="AE23" i="131"/>
  <c r="AE26" i="132"/>
  <c r="AE25" i="132"/>
  <c r="AE27" i="132" s="1"/>
  <c r="AE28" i="132" s="1"/>
  <c r="AC27" i="132"/>
  <c r="AC28" i="132" s="1"/>
  <c r="X26" i="132"/>
  <c r="X4" i="132"/>
  <c r="X5" i="132"/>
  <c r="X21" i="132" s="1"/>
  <c r="X6" i="132"/>
  <c r="X7" i="132"/>
  <c r="X8" i="132"/>
  <c r="X9" i="132"/>
  <c r="X10" i="132"/>
  <c r="X11" i="132"/>
  <c r="X12" i="132"/>
  <c r="X13" i="132"/>
  <c r="X14" i="132"/>
  <c r="X15" i="132"/>
  <c r="X16" i="132"/>
  <c r="X17" i="132"/>
  <c r="X18" i="132"/>
  <c r="X19" i="132"/>
  <c r="U4" i="132"/>
  <c r="U5" i="132"/>
  <c r="U6" i="132"/>
  <c r="U7" i="132"/>
  <c r="U8" i="132"/>
  <c r="U9" i="132"/>
  <c r="U10" i="132"/>
  <c r="U11" i="132"/>
  <c r="U12" i="132"/>
  <c r="U13" i="132"/>
  <c r="U14" i="132"/>
  <c r="U21" i="132" s="1"/>
  <c r="U15" i="132"/>
  <c r="U16" i="132"/>
  <c r="U17" i="132"/>
  <c r="U18" i="132"/>
  <c r="R4" i="132"/>
  <c r="R5" i="132"/>
  <c r="R6" i="132"/>
  <c r="R7" i="132"/>
  <c r="R8" i="132"/>
  <c r="R9" i="132"/>
  <c r="R10" i="132"/>
  <c r="R11" i="132"/>
  <c r="R12" i="132"/>
  <c r="R13" i="132"/>
  <c r="R14" i="132"/>
  <c r="R15" i="132"/>
  <c r="R16" i="132"/>
  <c r="R17" i="132"/>
  <c r="R18" i="132"/>
  <c r="O4" i="132"/>
  <c r="O5" i="132"/>
  <c r="O6" i="132"/>
  <c r="O7" i="132"/>
  <c r="O8" i="132"/>
  <c r="O9" i="132"/>
  <c r="O10" i="132"/>
  <c r="O11" i="132"/>
  <c r="O12" i="132"/>
  <c r="O13" i="132"/>
  <c r="O14" i="132"/>
  <c r="O15" i="132"/>
  <c r="O16" i="132"/>
  <c r="O17" i="132"/>
  <c r="O18" i="132"/>
  <c r="L4" i="132"/>
  <c r="L5" i="132"/>
  <c r="L6" i="132"/>
  <c r="L7" i="132"/>
  <c r="L8" i="132"/>
  <c r="L9" i="132"/>
  <c r="L10" i="132"/>
  <c r="L11" i="132"/>
  <c r="L12" i="132"/>
  <c r="L13" i="132"/>
  <c r="L14" i="132"/>
  <c r="L21" i="132" s="1"/>
  <c r="L15" i="132"/>
  <c r="L16" i="132"/>
  <c r="L17" i="132"/>
  <c r="L18" i="132"/>
  <c r="I4" i="132"/>
  <c r="I5" i="132"/>
  <c r="I6" i="132"/>
  <c r="I7" i="132"/>
  <c r="I8" i="132"/>
  <c r="I9" i="132"/>
  <c r="I10" i="132"/>
  <c r="I11" i="132"/>
  <c r="I12" i="132"/>
  <c r="I13" i="132"/>
  <c r="I14" i="132"/>
  <c r="I15" i="132"/>
  <c r="I16" i="132"/>
  <c r="I17" i="132"/>
  <c r="I18" i="132"/>
  <c r="I19" i="132"/>
  <c r="F4" i="132"/>
  <c r="F21" i="132" s="1"/>
  <c r="F5" i="132"/>
  <c r="F6" i="132"/>
  <c r="F7" i="132"/>
  <c r="F8" i="132"/>
  <c r="F9" i="132"/>
  <c r="F10" i="132"/>
  <c r="F11" i="132"/>
  <c r="F12" i="132"/>
  <c r="F13" i="132"/>
  <c r="F14" i="132"/>
  <c r="F15" i="132"/>
  <c r="F16" i="132"/>
  <c r="F17" i="132"/>
  <c r="F18" i="132"/>
  <c r="X23" i="132"/>
  <c r="AE22" i="132"/>
  <c r="AE26" i="129"/>
  <c r="AE25" i="129"/>
  <c r="AE27" i="129" s="1"/>
  <c r="AE28" i="129" s="1"/>
  <c r="AC27" i="129"/>
  <c r="X26" i="129" s="1"/>
  <c r="AC28" i="129"/>
  <c r="X4" i="129"/>
  <c r="X5" i="129"/>
  <c r="X6" i="129"/>
  <c r="X7" i="129"/>
  <c r="X21" i="129" s="1"/>
  <c r="X8" i="129"/>
  <c r="X9" i="129"/>
  <c r="X10" i="129"/>
  <c r="X11" i="129"/>
  <c r="X12" i="129"/>
  <c r="X13" i="129"/>
  <c r="X14" i="129"/>
  <c r="X15" i="129"/>
  <c r="X16" i="129"/>
  <c r="X17" i="129"/>
  <c r="X18" i="129"/>
  <c r="X19" i="129"/>
  <c r="U4" i="129"/>
  <c r="U5" i="129"/>
  <c r="U6" i="129"/>
  <c r="U7" i="129"/>
  <c r="U8" i="129"/>
  <c r="U9" i="129"/>
  <c r="U21" i="129" s="1"/>
  <c r="U10" i="129"/>
  <c r="U11" i="129"/>
  <c r="U12" i="129"/>
  <c r="U13" i="129"/>
  <c r="U14" i="129"/>
  <c r="U15" i="129"/>
  <c r="U16" i="129"/>
  <c r="U17" i="129"/>
  <c r="U18" i="129"/>
  <c r="U19" i="129"/>
  <c r="R4" i="129"/>
  <c r="R5" i="129"/>
  <c r="R6" i="129"/>
  <c r="R7" i="129"/>
  <c r="R8" i="129"/>
  <c r="R9" i="129"/>
  <c r="R10" i="129"/>
  <c r="R11" i="129"/>
  <c r="R12" i="129"/>
  <c r="R13" i="129"/>
  <c r="R14" i="129"/>
  <c r="R15" i="129"/>
  <c r="R16" i="129"/>
  <c r="R17" i="129"/>
  <c r="R18" i="129"/>
  <c r="R19" i="129"/>
  <c r="O4" i="129"/>
  <c r="O5" i="129"/>
  <c r="O6" i="129"/>
  <c r="O7" i="129"/>
  <c r="O8" i="129"/>
  <c r="O9" i="129"/>
  <c r="O10" i="129"/>
  <c r="O11" i="129"/>
  <c r="O12" i="129"/>
  <c r="O13" i="129"/>
  <c r="O14" i="129"/>
  <c r="O15" i="129"/>
  <c r="O16" i="129"/>
  <c r="O17" i="129"/>
  <c r="O18" i="129"/>
  <c r="O19" i="129"/>
  <c r="L4" i="129"/>
  <c r="L5" i="129"/>
  <c r="L6" i="129"/>
  <c r="L7" i="129"/>
  <c r="L8" i="129"/>
  <c r="L9" i="129"/>
  <c r="L10" i="129"/>
  <c r="L11" i="129"/>
  <c r="L12" i="129"/>
  <c r="L13" i="129"/>
  <c r="L14" i="129"/>
  <c r="L15" i="129"/>
  <c r="L16" i="129"/>
  <c r="L17" i="129"/>
  <c r="L18" i="129"/>
  <c r="L19" i="129"/>
  <c r="I4" i="129"/>
  <c r="I21" i="129" s="1"/>
  <c r="I5" i="129"/>
  <c r="I6" i="129"/>
  <c r="I7" i="129"/>
  <c r="I8" i="129"/>
  <c r="I9" i="129"/>
  <c r="I10" i="129"/>
  <c r="I11" i="129"/>
  <c r="I12" i="129"/>
  <c r="I13" i="129"/>
  <c r="I14" i="129"/>
  <c r="I15" i="129"/>
  <c r="I16" i="129"/>
  <c r="I17" i="129"/>
  <c r="I18" i="129"/>
  <c r="I19" i="129"/>
  <c r="F4" i="129"/>
  <c r="F5" i="129"/>
  <c r="F6" i="129"/>
  <c r="F7" i="129"/>
  <c r="F8" i="129"/>
  <c r="F9" i="129"/>
  <c r="F10" i="129"/>
  <c r="F11" i="129"/>
  <c r="F12" i="129"/>
  <c r="F13" i="129"/>
  <c r="F14" i="129"/>
  <c r="F15" i="129"/>
  <c r="F16" i="129"/>
  <c r="F17" i="129"/>
  <c r="F18" i="129"/>
  <c r="F19" i="129"/>
  <c r="F21" i="129"/>
  <c r="X23" i="129"/>
  <c r="AE22" i="129"/>
  <c r="AE26" i="128"/>
  <c r="AE25" i="128"/>
  <c r="AE27" i="128" s="1"/>
  <c r="AC27" i="128"/>
  <c r="AC28" i="128"/>
  <c r="X26" i="128"/>
  <c r="X4" i="128"/>
  <c r="X5" i="128"/>
  <c r="X6" i="128"/>
  <c r="X7" i="128"/>
  <c r="X8" i="128"/>
  <c r="X9" i="128"/>
  <c r="X10" i="128"/>
  <c r="X11" i="128"/>
  <c r="X12" i="128"/>
  <c r="X13" i="128"/>
  <c r="X14" i="128"/>
  <c r="X15" i="128"/>
  <c r="X16" i="128"/>
  <c r="X17" i="128"/>
  <c r="X18" i="128"/>
  <c r="X19" i="128"/>
  <c r="U4" i="128"/>
  <c r="U5" i="128"/>
  <c r="U6" i="128"/>
  <c r="U7" i="128"/>
  <c r="U8" i="128"/>
  <c r="U9" i="128"/>
  <c r="U10" i="128"/>
  <c r="U11" i="128"/>
  <c r="U12" i="128"/>
  <c r="U13" i="128"/>
  <c r="U14" i="128"/>
  <c r="U15" i="128"/>
  <c r="U16" i="128"/>
  <c r="U17" i="128"/>
  <c r="U18" i="128"/>
  <c r="U19" i="128"/>
  <c r="R4" i="128"/>
  <c r="R5" i="128"/>
  <c r="R21" i="128" s="1"/>
  <c r="R6" i="128"/>
  <c r="R7" i="128"/>
  <c r="R8" i="128"/>
  <c r="R9" i="128"/>
  <c r="R10" i="128"/>
  <c r="R11" i="128"/>
  <c r="R12" i="128"/>
  <c r="R13" i="128"/>
  <c r="R14" i="128"/>
  <c r="R15" i="128"/>
  <c r="R16" i="128"/>
  <c r="R17" i="128"/>
  <c r="R18" i="128"/>
  <c r="R19" i="128"/>
  <c r="O4" i="128"/>
  <c r="O5" i="128"/>
  <c r="O6" i="128"/>
  <c r="O7" i="128"/>
  <c r="O8" i="128"/>
  <c r="O9" i="128"/>
  <c r="O10" i="128"/>
  <c r="O11" i="128"/>
  <c r="O12" i="128"/>
  <c r="O13" i="128"/>
  <c r="O14" i="128"/>
  <c r="O15" i="128"/>
  <c r="O16" i="128"/>
  <c r="O17" i="128"/>
  <c r="O18" i="128"/>
  <c r="O19" i="128"/>
  <c r="L4" i="128"/>
  <c r="L5" i="128"/>
  <c r="L6" i="128"/>
  <c r="L7" i="128"/>
  <c r="L8" i="128"/>
  <c r="L9" i="128"/>
  <c r="L10" i="128"/>
  <c r="L11" i="128"/>
  <c r="L12" i="128"/>
  <c r="L13" i="128"/>
  <c r="L14" i="128"/>
  <c r="L15" i="128"/>
  <c r="L16" i="128"/>
  <c r="L17" i="128"/>
  <c r="L18" i="128"/>
  <c r="L19" i="128"/>
  <c r="L21" i="128"/>
  <c r="I4" i="128"/>
  <c r="I5" i="128"/>
  <c r="I6" i="128"/>
  <c r="I7" i="128"/>
  <c r="I8" i="128"/>
  <c r="I9" i="128"/>
  <c r="I10" i="128"/>
  <c r="I11" i="128"/>
  <c r="I12" i="128"/>
  <c r="I13" i="128"/>
  <c r="I14" i="128"/>
  <c r="I15" i="128"/>
  <c r="I21" i="128" s="1"/>
  <c r="I16" i="128"/>
  <c r="I17" i="128"/>
  <c r="I18" i="128"/>
  <c r="I19" i="128"/>
  <c r="F4" i="128"/>
  <c r="F5" i="128"/>
  <c r="F6" i="128"/>
  <c r="F21" i="128" s="1"/>
  <c r="F7" i="128"/>
  <c r="F8" i="128"/>
  <c r="F9" i="128"/>
  <c r="F10" i="128"/>
  <c r="F11" i="128"/>
  <c r="F12" i="128"/>
  <c r="F13" i="128"/>
  <c r="F14" i="128"/>
  <c r="F15" i="128"/>
  <c r="F16" i="128"/>
  <c r="F17" i="128"/>
  <c r="F18" i="128"/>
  <c r="F19" i="128"/>
  <c r="X23" i="128"/>
  <c r="AE22" i="128"/>
  <c r="AE26" i="127"/>
  <c r="AE28" i="127" s="1"/>
  <c r="AE25" i="127"/>
  <c r="AE27" i="127"/>
  <c r="AC27" i="127"/>
  <c r="X26" i="127" s="1"/>
  <c r="AC28" i="127"/>
  <c r="X4" i="127"/>
  <c r="X5" i="127"/>
  <c r="X6" i="127"/>
  <c r="X7" i="127"/>
  <c r="X8" i="127"/>
  <c r="X9" i="127"/>
  <c r="X10" i="127"/>
  <c r="X11" i="127"/>
  <c r="X12" i="127"/>
  <c r="X13" i="127"/>
  <c r="X14" i="127"/>
  <c r="X15" i="127"/>
  <c r="X16" i="127"/>
  <c r="X17" i="127"/>
  <c r="X18" i="127"/>
  <c r="X19" i="127"/>
  <c r="U4" i="127"/>
  <c r="U21" i="127" s="1"/>
  <c r="U5" i="127"/>
  <c r="U6" i="127"/>
  <c r="U7" i="127"/>
  <c r="U8" i="127"/>
  <c r="U9" i="127"/>
  <c r="U10" i="127"/>
  <c r="U11" i="127"/>
  <c r="U12" i="127"/>
  <c r="U13" i="127"/>
  <c r="U14" i="127"/>
  <c r="U15" i="127"/>
  <c r="U16" i="127"/>
  <c r="U17" i="127"/>
  <c r="U18" i="127"/>
  <c r="U19" i="127"/>
  <c r="R4" i="127"/>
  <c r="R5" i="127"/>
  <c r="R6" i="127"/>
  <c r="R7" i="127"/>
  <c r="R8" i="127"/>
  <c r="R9" i="127"/>
  <c r="R10" i="127"/>
  <c r="R11" i="127"/>
  <c r="R12" i="127"/>
  <c r="R13" i="127"/>
  <c r="R14" i="127"/>
  <c r="R15" i="127"/>
  <c r="R16" i="127"/>
  <c r="R17" i="127"/>
  <c r="R18" i="127"/>
  <c r="R19" i="127"/>
  <c r="R21" i="127"/>
  <c r="O4" i="127"/>
  <c r="O5" i="127"/>
  <c r="O6" i="127"/>
  <c r="O7" i="127"/>
  <c r="O8" i="127"/>
  <c r="O9" i="127"/>
  <c r="O10" i="127"/>
  <c r="O11" i="127"/>
  <c r="O12" i="127"/>
  <c r="O13" i="127"/>
  <c r="O14" i="127"/>
  <c r="O15" i="127"/>
  <c r="O21" i="127" s="1"/>
  <c r="O16" i="127"/>
  <c r="O17" i="127"/>
  <c r="O18" i="127"/>
  <c r="O19" i="127"/>
  <c r="L4" i="127"/>
  <c r="L5" i="127"/>
  <c r="L6" i="127"/>
  <c r="L7" i="127"/>
  <c r="L8" i="127"/>
  <c r="L9" i="127"/>
  <c r="L10" i="127"/>
  <c r="L11" i="127"/>
  <c r="L12" i="127"/>
  <c r="L13" i="127"/>
  <c r="L14" i="127"/>
  <c r="L15" i="127"/>
  <c r="L16" i="127"/>
  <c r="L17" i="127"/>
  <c r="L18" i="127"/>
  <c r="L19" i="127"/>
  <c r="I4" i="127"/>
  <c r="I21" i="127" s="1"/>
  <c r="I5" i="127"/>
  <c r="I6" i="127"/>
  <c r="I7" i="127"/>
  <c r="I8" i="127"/>
  <c r="I9" i="127"/>
  <c r="I10" i="127"/>
  <c r="I11" i="127"/>
  <c r="I12" i="127"/>
  <c r="I13" i="127"/>
  <c r="I14" i="127"/>
  <c r="I15" i="127"/>
  <c r="I16" i="127"/>
  <c r="I17" i="127"/>
  <c r="I18" i="127"/>
  <c r="I19" i="127"/>
  <c r="F4" i="127"/>
  <c r="F5" i="127"/>
  <c r="F6" i="127"/>
  <c r="F7" i="127"/>
  <c r="F8" i="127"/>
  <c r="F9" i="127"/>
  <c r="F10" i="127"/>
  <c r="F11" i="127"/>
  <c r="F12" i="127"/>
  <c r="F13" i="127"/>
  <c r="F14" i="127"/>
  <c r="F15" i="127"/>
  <c r="F16" i="127"/>
  <c r="F17" i="127"/>
  <c r="F18" i="127"/>
  <c r="F19" i="127"/>
  <c r="X23" i="127"/>
  <c r="AE22" i="127"/>
  <c r="AE28" i="126"/>
  <c r="AE27" i="126"/>
  <c r="AE29" i="126" s="1"/>
  <c r="AC29" i="126"/>
  <c r="AC30" i="126" s="1"/>
  <c r="X4" i="126"/>
  <c r="X5" i="126"/>
  <c r="X6" i="126"/>
  <c r="X7" i="126"/>
  <c r="X8" i="126"/>
  <c r="X9" i="126"/>
  <c r="X10" i="126"/>
  <c r="X11" i="126"/>
  <c r="X12" i="126"/>
  <c r="X13" i="126"/>
  <c r="X14" i="126"/>
  <c r="X15" i="126"/>
  <c r="X16" i="126"/>
  <c r="X17" i="126"/>
  <c r="X18" i="126"/>
  <c r="X19" i="126"/>
  <c r="X20" i="126"/>
  <c r="X21" i="126"/>
  <c r="U4" i="126"/>
  <c r="U23" i="126" s="1"/>
  <c r="U5" i="126"/>
  <c r="U6" i="126"/>
  <c r="U7" i="126"/>
  <c r="U8" i="126"/>
  <c r="U9" i="126"/>
  <c r="U10" i="126"/>
  <c r="U11" i="126"/>
  <c r="U12" i="126"/>
  <c r="U13" i="126"/>
  <c r="U14" i="126"/>
  <c r="U15" i="126"/>
  <c r="U16" i="126"/>
  <c r="U17" i="126"/>
  <c r="U18" i="126"/>
  <c r="U19" i="126"/>
  <c r="U20" i="126"/>
  <c r="U21" i="126"/>
  <c r="R4" i="126"/>
  <c r="R23" i="126" s="1"/>
  <c r="R5" i="126"/>
  <c r="R6" i="126"/>
  <c r="R7" i="126"/>
  <c r="R8" i="126"/>
  <c r="R9" i="126"/>
  <c r="R10" i="126"/>
  <c r="R11" i="126"/>
  <c r="R12" i="126"/>
  <c r="R13" i="126"/>
  <c r="R14" i="126"/>
  <c r="R15" i="126"/>
  <c r="R16" i="126"/>
  <c r="R17" i="126"/>
  <c r="R18" i="126"/>
  <c r="R19" i="126"/>
  <c r="R20" i="126"/>
  <c r="R21" i="126"/>
  <c r="O4" i="126"/>
  <c r="O5" i="126"/>
  <c r="O6" i="126"/>
  <c r="O7" i="126"/>
  <c r="O8" i="126"/>
  <c r="O9" i="126"/>
  <c r="O10" i="126"/>
  <c r="O11" i="126"/>
  <c r="O12" i="126"/>
  <c r="O13" i="126"/>
  <c r="O14" i="126"/>
  <c r="O15" i="126"/>
  <c r="O16" i="126"/>
  <c r="O17" i="126"/>
  <c r="O18" i="126"/>
  <c r="O19" i="126"/>
  <c r="O20" i="126"/>
  <c r="O21" i="126"/>
  <c r="L4" i="126"/>
  <c r="L5" i="126"/>
  <c r="L6" i="126"/>
  <c r="L7" i="126"/>
  <c r="L8" i="126"/>
  <c r="L9" i="126"/>
  <c r="L10" i="126"/>
  <c r="L11" i="126"/>
  <c r="L12" i="126"/>
  <c r="L13" i="126"/>
  <c r="L14" i="126"/>
  <c r="L15" i="126"/>
  <c r="L16" i="126"/>
  <c r="L17" i="126"/>
  <c r="L18" i="126"/>
  <c r="L19" i="126"/>
  <c r="L20" i="126"/>
  <c r="L21" i="126"/>
  <c r="I4" i="126"/>
  <c r="I5" i="126"/>
  <c r="I6" i="126"/>
  <c r="I7" i="126"/>
  <c r="I8" i="126"/>
  <c r="I9" i="126"/>
  <c r="I10" i="126"/>
  <c r="I11" i="126"/>
  <c r="I12" i="126"/>
  <c r="I13" i="126"/>
  <c r="I14" i="126"/>
  <c r="I15" i="126"/>
  <c r="I16" i="126"/>
  <c r="I17" i="126"/>
  <c r="I18" i="126"/>
  <c r="I19" i="126"/>
  <c r="I20" i="126"/>
  <c r="I21" i="126"/>
  <c r="F4" i="126"/>
  <c r="F5" i="126"/>
  <c r="F6" i="126"/>
  <c r="F7" i="126"/>
  <c r="F8" i="126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X25" i="126"/>
  <c r="AE24" i="126"/>
  <c r="AE28" i="125"/>
  <c r="AE30" i="125" s="1"/>
  <c r="AE27" i="125"/>
  <c r="AE29" i="125" s="1"/>
  <c r="AC29" i="125"/>
  <c r="AC30" i="125" s="1"/>
  <c r="X4" i="125"/>
  <c r="X23" i="125" s="1"/>
  <c r="X5" i="125"/>
  <c r="X6" i="125"/>
  <c r="X7" i="125"/>
  <c r="X8" i="125"/>
  <c r="X9" i="125"/>
  <c r="X10" i="125"/>
  <c r="X11" i="125"/>
  <c r="X12" i="125"/>
  <c r="X13" i="125"/>
  <c r="X14" i="125"/>
  <c r="X15" i="125"/>
  <c r="X16" i="125"/>
  <c r="X17" i="125"/>
  <c r="X18" i="125"/>
  <c r="X19" i="125"/>
  <c r="X20" i="125"/>
  <c r="X21" i="125"/>
  <c r="U4" i="125"/>
  <c r="U23" i="125" s="1"/>
  <c r="U5" i="125"/>
  <c r="U6" i="125"/>
  <c r="U7" i="125"/>
  <c r="U8" i="125"/>
  <c r="U9" i="125"/>
  <c r="U10" i="125"/>
  <c r="U11" i="125"/>
  <c r="U12" i="125"/>
  <c r="U13" i="125"/>
  <c r="U14" i="125"/>
  <c r="U15" i="125"/>
  <c r="U16" i="125"/>
  <c r="U17" i="125"/>
  <c r="U18" i="125"/>
  <c r="U19" i="125"/>
  <c r="U20" i="125"/>
  <c r="U21" i="125"/>
  <c r="R4" i="125"/>
  <c r="R5" i="125"/>
  <c r="R6" i="125"/>
  <c r="R7" i="125"/>
  <c r="R8" i="125"/>
  <c r="R9" i="125"/>
  <c r="R10" i="125"/>
  <c r="R11" i="125"/>
  <c r="R12" i="125"/>
  <c r="R13" i="125"/>
  <c r="R14" i="125"/>
  <c r="R15" i="125"/>
  <c r="R16" i="125"/>
  <c r="R17" i="125"/>
  <c r="R18" i="125"/>
  <c r="R19" i="125"/>
  <c r="R20" i="125"/>
  <c r="R21" i="125"/>
  <c r="O4" i="125"/>
  <c r="O23" i="125" s="1"/>
  <c r="O5" i="125"/>
  <c r="O6" i="125"/>
  <c r="O7" i="125"/>
  <c r="O8" i="125"/>
  <c r="O9" i="125"/>
  <c r="O10" i="125"/>
  <c r="O11" i="125"/>
  <c r="O12" i="125"/>
  <c r="O13" i="125"/>
  <c r="O14" i="125"/>
  <c r="O15" i="125"/>
  <c r="O16" i="125"/>
  <c r="O17" i="125"/>
  <c r="O18" i="125"/>
  <c r="O19" i="125"/>
  <c r="O20" i="125"/>
  <c r="O21" i="125"/>
  <c r="L4" i="125"/>
  <c r="L5" i="125"/>
  <c r="L6" i="125"/>
  <c r="L7" i="125"/>
  <c r="L8" i="125"/>
  <c r="L9" i="125"/>
  <c r="L10" i="125"/>
  <c r="L11" i="125"/>
  <c r="L12" i="125"/>
  <c r="L13" i="125"/>
  <c r="L14" i="125"/>
  <c r="L15" i="125"/>
  <c r="L16" i="125"/>
  <c r="L17" i="125"/>
  <c r="L18" i="125"/>
  <c r="L19" i="125"/>
  <c r="L20" i="125"/>
  <c r="L21" i="125"/>
  <c r="I4" i="125"/>
  <c r="I5" i="125"/>
  <c r="I6" i="125"/>
  <c r="I7" i="125"/>
  <c r="I8" i="125"/>
  <c r="I9" i="125"/>
  <c r="I10" i="125"/>
  <c r="I11" i="125"/>
  <c r="I12" i="125"/>
  <c r="I13" i="125"/>
  <c r="I14" i="125"/>
  <c r="I15" i="125"/>
  <c r="I16" i="125"/>
  <c r="I17" i="125"/>
  <c r="I18" i="125"/>
  <c r="I19" i="125"/>
  <c r="I20" i="125"/>
  <c r="I21" i="125"/>
  <c r="F4" i="125"/>
  <c r="F5" i="125"/>
  <c r="F6" i="125"/>
  <c r="F7" i="125"/>
  <c r="F8" i="125"/>
  <c r="F9" i="125"/>
  <c r="F10" i="125"/>
  <c r="F11" i="125"/>
  <c r="F12" i="125"/>
  <c r="F13" i="125"/>
  <c r="F14" i="125"/>
  <c r="F23" i="125" s="1"/>
  <c r="F15" i="125"/>
  <c r="F16" i="125"/>
  <c r="F17" i="125"/>
  <c r="F18" i="125"/>
  <c r="F19" i="125"/>
  <c r="F20" i="125"/>
  <c r="F21" i="125"/>
  <c r="X25" i="125"/>
  <c r="AE24" i="125"/>
  <c r="AE28" i="124"/>
  <c r="AE27" i="124"/>
  <c r="AE29" i="124" s="1"/>
  <c r="AC29" i="124"/>
  <c r="AC30" i="124" s="1"/>
  <c r="X4" i="124"/>
  <c r="X23" i="124" s="1"/>
  <c r="X5" i="124"/>
  <c r="X6" i="124"/>
  <c r="X7" i="124"/>
  <c r="X8" i="124"/>
  <c r="X9" i="124"/>
  <c r="X10" i="124"/>
  <c r="X11" i="124"/>
  <c r="X12" i="124"/>
  <c r="X13" i="124"/>
  <c r="X14" i="124"/>
  <c r="X15" i="124"/>
  <c r="X16" i="124"/>
  <c r="X17" i="124"/>
  <c r="X18" i="124"/>
  <c r="X19" i="124"/>
  <c r="X20" i="124"/>
  <c r="X21" i="124"/>
  <c r="U4" i="124"/>
  <c r="U5" i="124"/>
  <c r="U6" i="124"/>
  <c r="U7" i="124"/>
  <c r="U8" i="124"/>
  <c r="U9" i="124"/>
  <c r="U10" i="124"/>
  <c r="U11" i="124"/>
  <c r="U12" i="124"/>
  <c r="U13" i="124"/>
  <c r="U14" i="124"/>
  <c r="U15" i="124"/>
  <c r="U16" i="124"/>
  <c r="U17" i="124"/>
  <c r="U18" i="124"/>
  <c r="U19" i="124"/>
  <c r="U20" i="124"/>
  <c r="U21" i="124"/>
  <c r="R4" i="124"/>
  <c r="R23" i="124" s="1"/>
  <c r="R5" i="124"/>
  <c r="R6" i="124"/>
  <c r="R7" i="124"/>
  <c r="R8" i="124"/>
  <c r="R9" i="124"/>
  <c r="R10" i="124"/>
  <c r="R11" i="124"/>
  <c r="R12" i="124"/>
  <c r="R13" i="124"/>
  <c r="R14" i="124"/>
  <c r="R15" i="124"/>
  <c r="R16" i="124"/>
  <c r="R17" i="124"/>
  <c r="R18" i="124"/>
  <c r="R19" i="124"/>
  <c r="R20" i="124"/>
  <c r="R21" i="124"/>
  <c r="O4" i="124"/>
  <c r="O5" i="124"/>
  <c r="O6" i="124"/>
  <c r="O7" i="124"/>
  <c r="O8" i="124"/>
  <c r="O9" i="124"/>
  <c r="O10" i="124"/>
  <c r="O11" i="124"/>
  <c r="O12" i="124"/>
  <c r="O13" i="124"/>
  <c r="O14" i="124"/>
  <c r="O15" i="124"/>
  <c r="O16" i="124"/>
  <c r="O17" i="124"/>
  <c r="O18" i="124"/>
  <c r="O19" i="124"/>
  <c r="O20" i="124"/>
  <c r="O21" i="124"/>
  <c r="L4" i="124"/>
  <c r="L5" i="124"/>
  <c r="L6" i="124"/>
  <c r="L7" i="124"/>
  <c r="L8" i="124"/>
  <c r="L9" i="124"/>
  <c r="L10" i="124"/>
  <c r="L11" i="124"/>
  <c r="L12" i="124"/>
  <c r="L13" i="124"/>
  <c r="L14" i="124"/>
  <c r="L15" i="124"/>
  <c r="L16" i="124"/>
  <c r="L17" i="124"/>
  <c r="L18" i="124"/>
  <c r="L19" i="124"/>
  <c r="L20" i="124"/>
  <c r="L21" i="124"/>
  <c r="I4" i="124"/>
  <c r="I5" i="124"/>
  <c r="I23" i="124" s="1"/>
  <c r="I6" i="124"/>
  <c r="I7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F4" i="124"/>
  <c r="F5" i="124"/>
  <c r="F6" i="124"/>
  <c r="F7" i="124"/>
  <c r="F8" i="124"/>
  <c r="F9" i="124"/>
  <c r="F10" i="124"/>
  <c r="F11" i="124"/>
  <c r="F12" i="124"/>
  <c r="F13" i="124"/>
  <c r="F14" i="124"/>
  <c r="F23" i="124" s="1"/>
  <c r="F15" i="124"/>
  <c r="F16" i="124"/>
  <c r="F17" i="124"/>
  <c r="F18" i="124"/>
  <c r="F19" i="124"/>
  <c r="F20" i="124"/>
  <c r="F21" i="124"/>
  <c r="X25" i="124"/>
  <c r="AE24" i="124"/>
  <c r="AE28" i="123"/>
  <c r="AE27" i="123"/>
  <c r="AE29" i="123" s="1"/>
  <c r="AC29" i="123"/>
  <c r="AC30" i="123" s="1"/>
  <c r="X4" i="123"/>
  <c r="X5" i="123"/>
  <c r="X6" i="123"/>
  <c r="X7" i="123"/>
  <c r="X8" i="123"/>
  <c r="X9" i="123"/>
  <c r="X10" i="123"/>
  <c r="X11" i="123"/>
  <c r="X12" i="123"/>
  <c r="X13" i="123"/>
  <c r="X14" i="123"/>
  <c r="X15" i="123"/>
  <c r="X16" i="123"/>
  <c r="X17" i="123"/>
  <c r="X18" i="123"/>
  <c r="X19" i="123"/>
  <c r="X20" i="123"/>
  <c r="X21" i="123"/>
  <c r="U4" i="123"/>
  <c r="U23" i="123" s="1"/>
  <c r="U5" i="123"/>
  <c r="U6" i="123"/>
  <c r="U7" i="123"/>
  <c r="U8" i="123"/>
  <c r="U9" i="123"/>
  <c r="U10" i="123"/>
  <c r="U11" i="123"/>
  <c r="U12" i="123"/>
  <c r="U13" i="123"/>
  <c r="U14" i="123"/>
  <c r="U15" i="123"/>
  <c r="U16" i="123"/>
  <c r="U17" i="123"/>
  <c r="U18" i="123"/>
  <c r="U19" i="123"/>
  <c r="U20" i="123"/>
  <c r="U21" i="123"/>
  <c r="R4" i="123"/>
  <c r="R5" i="123"/>
  <c r="R6" i="123"/>
  <c r="R7" i="123"/>
  <c r="R8" i="123"/>
  <c r="R9" i="123"/>
  <c r="R10" i="123"/>
  <c r="R11" i="123"/>
  <c r="R12" i="123"/>
  <c r="R13" i="123"/>
  <c r="R14" i="123"/>
  <c r="R15" i="123"/>
  <c r="R16" i="123"/>
  <c r="R17" i="123"/>
  <c r="R18" i="123"/>
  <c r="R19" i="123"/>
  <c r="R20" i="123"/>
  <c r="R21" i="123"/>
  <c r="O4" i="123"/>
  <c r="O5" i="123"/>
  <c r="O6" i="123"/>
  <c r="O7" i="123"/>
  <c r="O8" i="123"/>
  <c r="O9" i="123"/>
  <c r="O10" i="123"/>
  <c r="O11" i="123"/>
  <c r="O12" i="123"/>
  <c r="O13" i="123"/>
  <c r="O14" i="123"/>
  <c r="O15" i="123"/>
  <c r="O16" i="123"/>
  <c r="O17" i="123"/>
  <c r="O18" i="123"/>
  <c r="O19" i="123"/>
  <c r="O20" i="123"/>
  <c r="O21" i="123"/>
  <c r="L4" i="123"/>
  <c r="L5" i="123"/>
  <c r="L6" i="123"/>
  <c r="L7" i="123"/>
  <c r="L8" i="123"/>
  <c r="L9" i="123"/>
  <c r="L10" i="123"/>
  <c r="L11" i="123"/>
  <c r="L12" i="123"/>
  <c r="L13" i="123"/>
  <c r="L14" i="123"/>
  <c r="L15" i="123"/>
  <c r="L16" i="123"/>
  <c r="L17" i="123"/>
  <c r="L18" i="123"/>
  <c r="L19" i="123"/>
  <c r="L20" i="123"/>
  <c r="L21" i="123"/>
  <c r="I4" i="123"/>
  <c r="I5" i="123"/>
  <c r="I6" i="123"/>
  <c r="I7" i="123"/>
  <c r="I8" i="123"/>
  <c r="I9" i="123"/>
  <c r="I10" i="123"/>
  <c r="I11" i="123"/>
  <c r="I12" i="123"/>
  <c r="I13" i="123"/>
  <c r="I14" i="123"/>
  <c r="I15" i="123"/>
  <c r="I16" i="123"/>
  <c r="I17" i="123"/>
  <c r="I18" i="123"/>
  <c r="I19" i="123"/>
  <c r="I20" i="123"/>
  <c r="I21" i="123"/>
  <c r="F4" i="123"/>
  <c r="F5" i="123"/>
  <c r="F6" i="123"/>
  <c r="F7" i="123"/>
  <c r="F8" i="123"/>
  <c r="F9" i="123"/>
  <c r="F10" i="123"/>
  <c r="F11" i="123"/>
  <c r="F12" i="123"/>
  <c r="F13" i="123"/>
  <c r="F14" i="123"/>
  <c r="F23" i="123" s="1"/>
  <c r="F15" i="123"/>
  <c r="F16" i="123"/>
  <c r="F17" i="123"/>
  <c r="F18" i="123"/>
  <c r="F19" i="123"/>
  <c r="F20" i="123"/>
  <c r="F21" i="123"/>
  <c r="X25" i="123"/>
  <c r="AE24" i="123"/>
  <c r="AE28" i="122"/>
  <c r="AE30" i="122" s="1"/>
  <c r="AE27" i="122"/>
  <c r="AE29" i="122" s="1"/>
  <c r="AC29" i="122"/>
  <c r="AC30" i="122" s="1"/>
  <c r="X4" i="122"/>
  <c r="X23" i="122" s="1"/>
  <c r="X5" i="122"/>
  <c r="X6" i="122"/>
  <c r="X7" i="122"/>
  <c r="X8" i="122"/>
  <c r="X9" i="122"/>
  <c r="X10" i="122"/>
  <c r="X11" i="122"/>
  <c r="X12" i="122"/>
  <c r="X13" i="122"/>
  <c r="X14" i="122"/>
  <c r="X15" i="122"/>
  <c r="X16" i="122"/>
  <c r="X17" i="122"/>
  <c r="X18" i="122"/>
  <c r="X19" i="122"/>
  <c r="X20" i="122"/>
  <c r="X21" i="122"/>
  <c r="U4" i="122"/>
  <c r="U5" i="122"/>
  <c r="U6" i="122"/>
  <c r="U7" i="122"/>
  <c r="U8" i="122"/>
  <c r="U9" i="122"/>
  <c r="U10" i="122"/>
  <c r="U11" i="122"/>
  <c r="U12" i="122"/>
  <c r="U13" i="122"/>
  <c r="U14" i="122"/>
  <c r="U15" i="122"/>
  <c r="U16" i="122"/>
  <c r="U17" i="122"/>
  <c r="U18" i="122"/>
  <c r="U19" i="122"/>
  <c r="U20" i="122"/>
  <c r="U21" i="122"/>
  <c r="R4" i="122"/>
  <c r="R5" i="122"/>
  <c r="R6" i="122"/>
  <c r="R7" i="122"/>
  <c r="R8" i="122"/>
  <c r="R9" i="122"/>
  <c r="R10" i="122"/>
  <c r="R11" i="122"/>
  <c r="R12" i="122"/>
  <c r="R13" i="122"/>
  <c r="R14" i="122"/>
  <c r="R15" i="122"/>
  <c r="R16" i="122"/>
  <c r="R17" i="122"/>
  <c r="R18" i="122"/>
  <c r="R19" i="122"/>
  <c r="R20" i="122"/>
  <c r="R21" i="122"/>
  <c r="O4" i="122"/>
  <c r="O5" i="122"/>
  <c r="O6" i="122"/>
  <c r="O7" i="122"/>
  <c r="O23" i="122" s="1"/>
  <c r="O8" i="122"/>
  <c r="O9" i="122"/>
  <c r="O10" i="122"/>
  <c r="O11" i="122"/>
  <c r="O12" i="122"/>
  <c r="O13" i="122"/>
  <c r="O14" i="122"/>
  <c r="O15" i="122"/>
  <c r="O16" i="122"/>
  <c r="O17" i="122"/>
  <c r="O18" i="122"/>
  <c r="O19" i="122"/>
  <c r="O20" i="122"/>
  <c r="O21" i="122"/>
  <c r="L4" i="122"/>
  <c r="L5" i="122"/>
  <c r="L6" i="122"/>
  <c r="L7" i="122"/>
  <c r="L8" i="122"/>
  <c r="L9" i="122"/>
  <c r="L10" i="122"/>
  <c r="L11" i="122"/>
  <c r="L12" i="122"/>
  <c r="L13" i="122"/>
  <c r="L14" i="122"/>
  <c r="L15" i="122"/>
  <c r="L16" i="122"/>
  <c r="L17" i="122"/>
  <c r="L18" i="122"/>
  <c r="L19" i="122"/>
  <c r="L20" i="122"/>
  <c r="L21" i="122"/>
  <c r="I4" i="122"/>
  <c r="I5" i="122"/>
  <c r="I6" i="122"/>
  <c r="I7" i="122"/>
  <c r="I8" i="122"/>
  <c r="I9" i="122"/>
  <c r="I10" i="122"/>
  <c r="I11" i="122"/>
  <c r="I12" i="122"/>
  <c r="I13" i="122"/>
  <c r="I14" i="122"/>
  <c r="I15" i="122"/>
  <c r="I16" i="122"/>
  <c r="I17" i="122"/>
  <c r="I18" i="122"/>
  <c r="I19" i="122"/>
  <c r="I20" i="122"/>
  <c r="I21" i="122"/>
  <c r="F4" i="122"/>
  <c r="F5" i="122"/>
  <c r="F6" i="122"/>
  <c r="F7" i="122"/>
  <c r="F8" i="122"/>
  <c r="F9" i="122"/>
  <c r="F10" i="122"/>
  <c r="F11" i="122"/>
  <c r="F12" i="122"/>
  <c r="F13" i="122"/>
  <c r="F14" i="122"/>
  <c r="F23" i="122" s="1"/>
  <c r="F15" i="122"/>
  <c r="F16" i="122"/>
  <c r="F17" i="122"/>
  <c r="F18" i="122"/>
  <c r="F19" i="122"/>
  <c r="F20" i="122"/>
  <c r="F21" i="122"/>
  <c r="X25" i="122"/>
  <c r="AE24" i="122"/>
  <c r="AE28" i="121"/>
  <c r="AE27" i="121"/>
  <c r="AE29" i="121" s="1"/>
  <c r="AC29" i="121"/>
  <c r="AC30" i="121" s="1"/>
  <c r="X4" i="121"/>
  <c r="X5" i="121"/>
  <c r="X6" i="121"/>
  <c r="X7" i="121"/>
  <c r="X8" i="121"/>
  <c r="X9" i="121"/>
  <c r="X10" i="121"/>
  <c r="X11" i="121"/>
  <c r="X12" i="121"/>
  <c r="X13" i="121"/>
  <c r="X14" i="121"/>
  <c r="X15" i="121"/>
  <c r="X16" i="121"/>
  <c r="X17" i="121"/>
  <c r="X18" i="121"/>
  <c r="X19" i="121"/>
  <c r="X20" i="121"/>
  <c r="X21" i="121"/>
  <c r="U4" i="121"/>
  <c r="U23" i="121" s="1"/>
  <c r="U5" i="121"/>
  <c r="U6" i="121"/>
  <c r="U7" i="121"/>
  <c r="U8" i="121"/>
  <c r="U9" i="121"/>
  <c r="U10" i="121"/>
  <c r="U11" i="121"/>
  <c r="U12" i="121"/>
  <c r="U13" i="121"/>
  <c r="U14" i="121"/>
  <c r="U15" i="121"/>
  <c r="U16" i="121"/>
  <c r="U17" i="121"/>
  <c r="U18" i="121"/>
  <c r="U19" i="121"/>
  <c r="U20" i="121"/>
  <c r="U21" i="121"/>
  <c r="R4" i="121"/>
  <c r="R5" i="121"/>
  <c r="R6" i="121"/>
  <c r="R7" i="121"/>
  <c r="R8" i="121"/>
  <c r="R9" i="121"/>
  <c r="R10" i="121"/>
  <c r="R11" i="121"/>
  <c r="R12" i="121"/>
  <c r="R13" i="121"/>
  <c r="R14" i="121"/>
  <c r="R15" i="121"/>
  <c r="R16" i="121"/>
  <c r="R17" i="121"/>
  <c r="R18" i="121"/>
  <c r="R19" i="121"/>
  <c r="R20" i="121"/>
  <c r="R21" i="121"/>
  <c r="O4" i="121"/>
  <c r="O5" i="121"/>
  <c r="O6" i="121"/>
  <c r="O7" i="121"/>
  <c r="O8" i="121"/>
  <c r="O9" i="121"/>
  <c r="O10" i="121"/>
  <c r="O11" i="121"/>
  <c r="O12" i="121"/>
  <c r="O13" i="121"/>
  <c r="O14" i="121"/>
  <c r="O15" i="121"/>
  <c r="O16" i="121"/>
  <c r="O17" i="121"/>
  <c r="O18" i="121"/>
  <c r="O19" i="121"/>
  <c r="O20" i="121"/>
  <c r="O21" i="121"/>
  <c r="L4" i="121"/>
  <c r="L5" i="121"/>
  <c r="L6" i="121"/>
  <c r="L7" i="121"/>
  <c r="L8" i="121"/>
  <c r="L9" i="121"/>
  <c r="L10" i="121"/>
  <c r="L11" i="121"/>
  <c r="L12" i="121"/>
  <c r="L13" i="121"/>
  <c r="L14" i="121"/>
  <c r="L15" i="121"/>
  <c r="L16" i="121"/>
  <c r="L17" i="121"/>
  <c r="L18" i="121"/>
  <c r="L19" i="121"/>
  <c r="L20" i="121"/>
  <c r="L21" i="121"/>
  <c r="I4" i="121"/>
  <c r="I5" i="121"/>
  <c r="I6" i="121"/>
  <c r="I7" i="121"/>
  <c r="I8" i="121"/>
  <c r="I9" i="121"/>
  <c r="I10" i="121"/>
  <c r="I11" i="121"/>
  <c r="I12" i="121"/>
  <c r="I13" i="121"/>
  <c r="I14" i="121"/>
  <c r="I15" i="121"/>
  <c r="I16" i="121"/>
  <c r="I17" i="121"/>
  <c r="I18" i="121"/>
  <c r="I19" i="121"/>
  <c r="I20" i="121"/>
  <c r="I21" i="121"/>
  <c r="F4" i="121"/>
  <c r="F5" i="121"/>
  <c r="F6" i="121"/>
  <c r="F7" i="121"/>
  <c r="F8" i="121"/>
  <c r="F9" i="121"/>
  <c r="F10" i="121"/>
  <c r="F11" i="121"/>
  <c r="F12" i="121"/>
  <c r="F13" i="121"/>
  <c r="F14" i="121"/>
  <c r="F23" i="121" s="1"/>
  <c r="F15" i="121"/>
  <c r="F16" i="121"/>
  <c r="F17" i="121"/>
  <c r="F18" i="121"/>
  <c r="F19" i="121"/>
  <c r="F20" i="121"/>
  <c r="F21" i="121"/>
  <c r="X25" i="121"/>
  <c r="AE24" i="121"/>
  <c r="AE28" i="120"/>
  <c r="AE29" i="120"/>
  <c r="AC29" i="120"/>
  <c r="X28" i="120"/>
  <c r="AE27" i="120"/>
  <c r="X4" i="120"/>
  <c r="X5" i="120"/>
  <c r="X6" i="120"/>
  <c r="X7" i="120"/>
  <c r="X8" i="120"/>
  <c r="X9" i="120"/>
  <c r="X10" i="120"/>
  <c r="X11" i="120"/>
  <c r="X12" i="120"/>
  <c r="X13" i="120"/>
  <c r="X14" i="120"/>
  <c r="X15" i="120"/>
  <c r="X16" i="120"/>
  <c r="X17" i="120"/>
  <c r="X18" i="120"/>
  <c r="X19" i="120"/>
  <c r="X20" i="120"/>
  <c r="X21" i="120"/>
  <c r="X23" i="120"/>
  <c r="U4" i="120"/>
  <c r="U5" i="120"/>
  <c r="U23" i="120" s="1"/>
  <c r="U6" i="120"/>
  <c r="U7" i="120"/>
  <c r="U8" i="120"/>
  <c r="U9" i="120"/>
  <c r="U10" i="120"/>
  <c r="U11" i="120"/>
  <c r="U12" i="120"/>
  <c r="U13" i="120"/>
  <c r="U14" i="120"/>
  <c r="U15" i="120"/>
  <c r="U16" i="120"/>
  <c r="U17" i="120"/>
  <c r="U18" i="120"/>
  <c r="U19" i="120"/>
  <c r="U20" i="120"/>
  <c r="U21" i="120"/>
  <c r="R4" i="120"/>
  <c r="R5" i="120"/>
  <c r="R6" i="120"/>
  <c r="R7" i="120"/>
  <c r="R8" i="120"/>
  <c r="R9" i="120"/>
  <c r="R10" i="120"/>
  <c r="R11" i="120"/>
  <c r="R12" i="120"/>
  <c r="R13" i="120"/>
  <c r="R14" i="120"/>
  <c r="R15" i="120"/>
  <c r="R16" i="120"/>
  <c r="R17" i="120"/>
  <c r="R18" i="120"/>
  <c r="R19" i="120"/>
  <c r="R20" i="120"/>
  <c r="R21" i="120"/>
  <c r="O4" i="120"/>
  <c r="O23" i="120" s="1"/>
  <c r="O5" i="120"/>
  <c r="O6" i="120"/>
  <c r="O7" i="120"/>
  <c r="O8" i="120"/>
  <c r="O9" i="120"/>
  <c r="O10" i="120"/>
  <c r="O11" i="120"/>
  <c r="O12" i="120"/>
  <c r="O13" i="120"/>
  <c r="O14" i="120"/>
  <c r="O15" i="120"/>
  <c r="O16" i="120"/>
  <c r="O17" i="120"/>
  <c r="O18" i="120"/>
  <c r="O19" i="120"/>
  <c r="O20" i="120"/>
  <c r="O21" i="120"/>
  <c r="L4" i="120"/>
  <c r="L5" i="120"/>
  <c r="L6" i="120"/>
  <c r="L7" i="120"/>
  <c r="L8" i="120"/>
  <c r="L9" i="120"/>
  <c r="L10" i="120"/>
  <c r="L11" i="120"/>
  <c r="L12" i="120"/>
  <c r="L13" i="120"/>
  <c r="L14" i="120"/>
  <c r="L15" i="120"/>
  <c r="L16" i="120"/>
  <c r="L17" i="120"/>
  <c r="L18" i="120"/>
  <c r="L19" i="120"/>
  <c r="L20" i="120"/>
  <c r="L21" i="120"/>
  <c r="I4" i="120"/>
  <c r="I5" i="120"/>
  <c r="I6" i="120"/>
  <c r="I7" i="120"/>
  <c r="I8" i="120"/>
  <c r="I9" i="120"/>
  <c r="I10" i="120"/>
  <c r="I11" i="120"/>
  <c r="I12" i="120"/>
  <c r="I13" i="120"/>
  <c r="I14" i="120"/>
  <c r="I15" i="120"/>
  <c r="I16" i="120"/>
  <c r="I17" i="120"/>
  <c r="I18" i="120"/>
  <c r="I19" i="120"/>
  <c r="I20" i="120"/>
  <c r="I21" i="120"/>
  <c r="F4" i="120"/>
  <c r="F5" i="120"/>
  <c r="F6" i="120"/>
  <c r="F7" i="120"/>
  <c r="F8" i="120"/>
  <c r="F9" i="120"/>
  <c r="F10" i="120"/>
  <c r="F11" i="120"/>
  <c r="F12" i="120"/>
  <c r="F13" i="120"/>
  <c r="F14" i="120"/>
  <c r="F15" i="120"/>
  <c r="F16" i="120"/>
  <c r="F17" i="120"/>
  <c r="F18" i="120"/>
  <c r="F19" i="120"/>
  <c r="F20" i="120"/>
  <c r="F21" i="120"/>
  <c r="X25" i="120"/>
  <c r="AE24" i="120"/>
  <c r="AE28" i="119"/>
  <c r="AE30" i="119" s="1"/>
  <c r="AE27" i="119"/>
  <c r="AE29" i="119" s="1"/>
  <c r="AC29" i="119"/>
  <c r="AC30" i="119" s="1"/>
  <c r="X28" i="119"/>
  <c r="X4" i="119"/>
  <c r="X5" i="119"/>
  <c r="X6" i="119"/>
  <c r="X7" i="119"/>
  <c r="X8" i="119"/>
  <c r="X9" i="119"/>
  <c r="X10" i="119"/>
  <c r="X11" i="119"/>
  <c r="X12" i="119"/>
  <c r="X13" i="119"/>
  <c r="X14" i="119"/>
  <c r="X15" i="119"/>
  <c r="X16" i="119"/>
  <c r="X17" i="119"/>
  <c r="X18" i="119"/>
  <c r="X19" i="119"/>
  <c r="X20" i="119"/>
  <c r="X21" i="119"/>
  <c r="X23" i="119"/>
  <c r="U4" i="119"/>
  <c r="U5" i="119"/>
  <c r="U23" i="119" s="1"/>
  <c r="U6" i="119"/>
  <c r="U7" i="119"/>
  <c r="U8" i="119"/>
  <c r="U9" i="119"/>
  <c r="U10" i="119"/>
  <c r="U11" i="119"/>
  <c r="U12" i="119"/>
  <c r="U13" i="119"/>
  <c r="U14" i="119"/>
  <c r="U15" i="119"/>
  <c r="U16" i="119"/>
  <c r="U17" i="119"/>
  <c r="U18" i="119"/>
  <c r="U19" i="119"/>
  <c r="U20" i="119"/>
  <c r="U21" i="119"/>
  <c r="R4" i="119"/>
  <c r="R23" i="119" s="1"/>
  <c r="R5" i="119"/>
  <c r="R6" i="119"/>
  <c r="R7" i="119"/>
  <c r="R8" i="119"/>
  <c r="R9" i="119"/>
  <c r="R10" i="119"/>
  <c r="R11" i="119"/>
  <c r="R12" i="119"/>
  <c r="R13" i="119"/>
  <c r="R14" i="119"/>
  <c r="R15" i="119"/>
  <c r="R16" i="119"/>
  <c r="R17" i="119"/>
  <c r="R18" i="119"/>
  <c r="R19" i="119"/>
  <c r="R20" i="119"/>
  <c r="R21" i="119"/>
  <c r="O4" i="119"/>
  <c r="O5" i="119"/>
  <c r="O6" i="119"/>
  <c r="O7" i="119"/>
  <c r="O8" i="119"/>
  <c r="O9" i="119"/>
  <c r="O10" i="119"/>
  <c r="O11" i="119"/>
  <c r="O12" i="119"/>
  <c r="O13" i="119"/>
  <c r="O14" i="119"/>
  <c r="O15" i="119"/>
  <c r="O16" i="119"/>
  <c r="O17" i="119"/>
  <c r="O18" i="119"/>
  <c r="O19" i="119"/>
  <c r="O20" i="119"/>
  <c r="O21" i="119"/>
  <c r="L4" i="119"/>
  <c r="L23" i="119" s="1"/>
  <c r="L5" i="119"/>
  <c r="L6" i="119"/>
  <c r="L7" i="119"/>
  <c r="L8" i="119"/>
  <c r="L9" i="119"/>
  <c r="L10" i="119"/>
  <c r="L11" i="119"/>
  <c r="L12" i="119"/>
  <c r="L13" i="119"/>
  <c r="L14" i="119"/>
  <c r="L15" i="119"/>
  <c r="L16" i="119"/>
  <c r="L17" i="119"/>
  <c r="L18" i="119"/>
  <c r="L19" i="119"/>
  <c r="L20" i="119"/>
  <c r="L21" i="119"/>
  <c r="I4" i="119"/>
  <c r="I5" i="119"/>
  <c r="I6" i="119"/>
  <c r="I7" i="119"/>
  <c r="I8" i="119"/>
  <c r="I9" i="119"/>
  <c r="I10" i="119"/>
  <c r="I11" i="119"/>
  <c r="I12" i="119"/>
  <c r="I13" i="119"/>
  <c r="I14" i="119"/>
  <c r="I15" i="119"/>
  <c r="I16" i="119"/>
  <c r="I17" i="119"/>
  <c r="I18" i="119"/>
  <c r="I19" i="119"/>
  <c r="I20" i="119"/>
  <c r="I21" i="119"/>
  <c r="F4" i="119"/>
  <c r="F5" i="119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X25" i="119"/>
  <c r="AE24" i="119"/>
  <c r="AE28" i="118"/>
  <c r="AE27" i="118"/>
  <c r="AE29" i="118" s="1"/>
  <c r="AE30" i="118" s="1"/>
  <c r="AC29" i="118"/>
  <c r="AC30" i="118" s="1"/>
  <c r="X28" i="118"/>
  <c r="X4" i="118"/>
  <c r="X5" i="118"/>
  <c r="X6" i="118"/>
  <c r="X7" i="118"/>
  <c r="X8" i="118"/>
  <c r="X9" i="118"/>
  <c r="X10" i="118"/>
  <c r="X11" i="118"/>
  <c r="X12" i="118"/>
  <c r="X13" i="118"/>
  <c r="X14" i="118"/>
  <c r="X15" i="118"/>
  <c r="X16" i="118"/>
  <c r="X17" i="118"/>
  <c r="X18" i="118"/>
  <c r="X19" i="118"/>
  <c r="X20" i="118"/>
  <c r="X21" i="118"/>
  <c r="X23" i="118"/>
  <c r="U4" i="118"/>
  <c r="U5" i="118"/>
  <c r="U6" i="118"/>
  <c r="U7" i="118"/>
  <c r="U8" i="118"/>
  <c r="U9" i="118"/>
  <c r="U10" i="118"/>
  <c r="U11" i="118"/>
  <c r="U12" i="118"/>
  <c r="U13" i="118"/>
  <c r="U14" i="118"/>
  <c r="U15" i="118"/>
  <c r="U16" i="118"/>
  <c r="U17" i="118"/>
  <c r="U18" i="118"/>
  <c r="U19" i="118"/>
  <c r="U20" i="118"/>
  <c r="U21" i="118"/>
  <c r="R4" i="118"/>
  <c r="R23" i="118" s="1"/>
  <c r="R5" i="118"/>
  <c r="R6" i="118"/>
  <c r="R7" i="118"/>
  <c r="R8" i="118"/>
  <c r="R9" i="118"/>
  <c r="R10" i="118"/>
  <c r="R11" i="118"/>
  <c r="R12" i="118"/>
  <c r="R13" i="118"/>
  <c r="R14" i="118"/>
  <c r="R15" i="118"/>
  <c r="R16" i="118"/>
  <c r="R17" i="118"/>
  <c r="R18" i="118"/>
  <c r="R19" i="118"/>
  <c r="R20" i="118"/>
  <c r="R21" i="118"/>
  <c r="O4" i="118"/>
  <c r="O23" i="118" s="1"/>
  <c r="O5" i="118"/>
  <c r="O6" i="118"/>
  <c r="O7" i="118"/>
  <c r="O8" i="118"/>
  <c r="O9" i="118"/>
  <c r="O10" i="118"/>
  <c r="O11" i="118"/>
  <c r="O12" i="118"/>
  <c r="O13" i="118"/>
  <c r="O14" i="118"/>
  <c r="O15" i="118"/>
  <c r="O16" i="118"/>
  <c r="O17" i="118"/>
  <c r="O18" i="118"/>
  <c r="O19" i="118"/>
  <c r="O20" i="118"/>
  <c r="O21" i="118"/>
  <c r="L4" i="118"/>
  <c r="L5" i="118"/>
  <c r="L6" i="118"/>
  <c r="L7" i="118"/>
  <c r="L8" i="118"/>
  <c r="L9" i="118"/>
  <c r="L10" i="118"/>
  <c r="L11" i="118"/>
  <c r="L12" i="118"/>
  <c r="L13" i="118"/>
  <c r="L14" i="118"/>
  <c r="L15" i="118"/>
  <c r="L16" i="118"/>
  <c r="L17" i="118"/>
  <c r="L18" i="118"/>
  <c r="L19" i="118"/>
  <c r="L20" i="118"/>
  <c r="L21" i="118"/>
  <c r="I4" i="118"/>
  <c r="I5" i="118"/>
  <c r="I6" i="118"/>
  <c r="I7" i="118"/>
  <c r="I23" i="118" s="1"/>
  <c r="I8" i="118"/>
  <c r="I9" i="118"/>
  <c r="I10" i="118"/>
  <c r="I11" i="118"/>
  <c r="I12" i="118"/>
  <c r="I13" i="118"/>
  <c r="I14" i="118"/>
  <c r="I15" i="118"/>
  <c r="I16" i="118"/>
  <c r="I17" i="118"/>
  <c r="I18" i="118"/>
  <c r="I19" i="118"/>
  <c r="I20" i="118"/>
  <c r="I21" i="118"/>
  <c r="F4" i="118"/>
  <c r="F5" i="118"/>
  <c r="F6" i="118"/>
  <c r="F7" i="118"/>
  <c r="F8" i="118"/>
  <c r="F9" i="118"/>
  <c r="F10" i="118"/>
  <c r="F11" i="118"/>
  <c r="F12" i="118"/>
  <c r="F13" i="118"/>
  <c r="F14" i="118"/>
  <c r="F15" i="118"/>
  <c r="F16" i="118"/>
  <c r="F17" i="118"/>
  <c r="F18" i="118"/>
  <c r="F19" i="118"/>
  <c r="F20" i="118"/>
  <c r="F21" i="118"/>
  <c r="X25" i="118"/>
  <c r="AE24" i="118"/>
  <c r="AE28" i="117"/>
  <c r="AE27" i="117"/>
  <c r="AE29" i="117" s="1"/>
  <c r="AC29" i="117"/>
  <c r="AC30" i="117" s="1"/>
  <c r="X28" i="117"/>
  <c r="X4" i="117"/>
  <c r="X5" i="117"/>
  <c r="X6" i="117"/>
  <c r="X7" i="117"/>
  <c r="X8" i="117"/>
  <c r="X9" i="117"/>
  <c r="X10" i="117"/>
  <c r="X11" i="117"/>
  <c r="X12" i="117"/>
  <c r="X13" i="117"/>
  <c r="X14" i="117"/>
  <c r="X15" i="117"/>
  <c r="X16" i="117"/>
  <c r="X17" i="117"/>
  <c r="X18" i="117"/>
  <c r="X19" i="117"/>
  <c r="X20" i="117"/>
  <c r="X21" i="117"/>
  <c r="X23" i="117"/>
  <c r="U4" i="117"/>
  <c r="U5" i="117"/>
  <c r="U6" i="117"/>
  <c r="U7" i="117"/>
  <c r="U8" i="117"/>
  <c r="U9" i="117"/>
  <c r="U10" i="117"/>
  <c r="U11" i="117"/>
  <c r="U12" i="117"/>
  <c r="U13" i="117"/>
  <c r="U14" i="117"/>
  <c r="U15" i="117"/>
  <c r="U16" i="117"/>
  <c r="U17" i="117"/>
  <c r="U18" i="117"/>
  <c r="U19" i="117"/>
  <c r="U20" i="117"/>
  <c r="U21" i="117"/>
  <c r="R4" i="117"/>
  <c r="R5" i="117"/>
  <c r="R6" i="117"/>
  <c r="R7" i="117"/>
  <c r="R8" i="117"/>
  <c r="R9" i="117"/>
  <c r="R10" i="117"/>
  <c r="R11" i="117"/>
  <c r="R12" i="117"/>
  <c r="R13" i="117"/>
  <c r="R14" i="117"/>
  <c r="R15" i="117"/>
  <c r="R16" i="117"/>
  <c r="R17" i="117"/>
  <c r="R18" i="117"/>
  <c r="R19" i="117"/>
  <c r="R20" i="117"/>
  <c r="R21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L4" i="117"/>
  <c r="L23" i="117" s="1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X25" i="117"/>
  <c r="AE24" i="117"/>
  <c r="AE30" i="116"/>
  <c r="AE29" i="116"/>
  <c r="AE31" i="116" s="1"/>
  <c r="AE32" i="116" s="1"/>
  <c r="AC31" i="116"/>
  <c r="AC32" i="116" s="1"/>
  <c r="X30" i="116"/>
  <c r="X4" i="116"/>
  <c r="X5" i="116"/>
  <c r="X6" i="116"/>
  <c r="X7" i="116"/>
  <c r="X8" i="116"/>
  <c r="X9" i="116"/>
  <c r="X10" i="116"/>
  <c r="X11" i="116"/>
  <c r="X12" i="116"/>
  <c r="X13" i="116"/>
  <c r="X14" i="116"/>
  <c r="X15" i="116"/>
  <c r="X16" i="116"/>
  <c r="X17" i="116"/>
  <c r="X18" i="116"/>
  <c r="X19" i="116"/>
  <c r="X20" i="116"/>
  <c r="X21" i="116"/>
  <c r="X22" i="116"/>
  <c r="X23" i="116"/>
  <c r="U4" i="116"/>
  <c r="U5" i="116"/>
  <c r="U6" i="116"/>
  <c r="U7" i="116"/>
  <c r="U8" i="116"/>
  <c r="U9" i="116"/>
  <c r="U25" i="116" s="1"/>
  <c r="U10" i="116"/>
  <c r="U11" i="116"/>
  <c r="U12" i="116"/>
  <c r="U13" i="116"/>
  <c r="U14" i="116"/>
  <c r="U15" i="116"/>
  <c r="U16" i="116"/>
  <c r="U17" i="116"/>
  <c r="U18" i="116"/>
  <c r="U19" i="116"/>
  <c r="U20" i="116"/>
  <c r="U21" i="116"/>
  <c r="U22" i="116"/>
  <c r="U23" i="116"/>
  <c r="R4" i="116"/>
  <c r="R5" i="116"/>
  <c r="R6" i="116"/>
  <c r="R7" i="116"/>
  <c r="R8" i="116"/>
  <c r="R9" i="116"/>
  <c r="R10" i="116"/>
  <c r="R11" i="116"/>
  <c r="R12" i="116"/>
  <c r="R13" i="116"/>
  <c r="R14" i="116"/>
  <c r="R15" i="116"/>
  <c r="R16" i="116"/>
  <c r="R17" i="116"/>
  <c r="R18" i="116"/>
  <c r="R19" i="116"/>
  <c r="R20" i="116"/>
  <c r="R21" i="116"/>
  <c r="R22" i="116"/>
  <c r="R23" i="116"/>
  <c r="O4" i="116"/>
  <c r="O5" i="116"/>
  <c r="O6" i="116"/>
  <c r="O7" i="116"/>
  <c r="O8" i="116"/>
  <c r="O9" i="116"/>
  <c r="O10" i="116"/>
  <c r="O11" i="116"/>
  <c r="O12" i="116"/>
  <c r="O13" i="116"/>
  <c r="O14" i="116"/>
  <c r="O15" i="116"/>
  <c r="O16" i="116"/>
  <c r="O17" i="116"/>
  <c r="O18" i="116"/>
  <c r="O19" i="116"/>
  <c r="O20" i="116"/>
  <c r="O21" i="116"/>
  <c r="O22" i="116"/>
  <c r="O23" i="116"/>
  <c r="L4" i="116"/>
  <c r="L5" i="116"/>
  <c r="L6" i="116"/>
  <c r="L25" i="116" s="1"/>
  <c r="L7" i="116"/>
  <c r="L8" i="116"/>
  <c r="L9" i="116"/>
  <c r="L10" i="116"/>
  <c r="L11" i="116"/>
  <c r="L12" i="116"/>
  <c r="L13" i="116"/>
  <c r="L14" i="116"/>
  <c r="L15" i="116"/>
  <c r="L16" i="116"/>
  <c r="L17" i="116"/>
  <c r="L18" i="116"/>
  <c r="L19" i="116"/>
  <c r="L20" i="116"/>
  <c r="L21" i="116"/>
  <c r="L22" i="116"/>
  <c r="L23" i="116"/>
  <c r="I4" i="116"/>
  <c r="I5" i="116"/>
  <c r="I6" i="116"/>
  <c r="I7" i="116"/>
  <c r="I8" i="116"/>
  <c r="I9" i="116"/>
  <c r="I10" i="116"/>
  <c r="I11" i="116"/>
  <c r="I12" i="116"/>
  <c r="I13" i="116"/>
  <c r="I14" i="116"/>
  <c r="I15" i="116"/>
  <c r="I16" i="116"/>
  <c r="I17" i="116"/>
  <c r="I18" i="116"/>
  <c r="I19" i="116"/>
  <c r="I20" i="116"/>
  <c r="I21" i="116"/>
  <c r="I22" i="116"/>
  <c r="I23" i="116"/>
  <c r="F4" i="116"/>
  <c r="F5" i="116"/>
  <c r="F6" i="116"/>
  <c r="F7" i="116"/>
  <c r="F8" i="116"/>
  <c r="F9" i="116"/>
  <c r="F10" i="116"/>
  <c r="F11" i="116"/>
  <c r="F12" i="116"/>
  <c r="F13" i="116"/>
  <c r="F14" i="116"/>
  <c r="F15" i="116"/>
  <c r="F16" i="116"/>
  <c r="F17" i="116"/>
  <c r="F18" i="116"/>
  <c r="F19" i="116"/>
  <c r="F20" i="116"/>
  <c r="F21" i="116"/>
  <c r="F22" i="116"/>
  <c r="F23" i="116"/>
  <c r="X27" i="116"/>
  <c r="AE26" i="116"/>
  <c r="AE32" i="115"/>
  <c r="AE31" i="115"/>
  <c r="AE33" i="115" s="1"/>
  <c r="AC33" i="115"/>
  <c r="X32" i="115" s="1"/>
  <c r="AC34" i="115"/>
  <c r="X4" i="115"/>
  <c r="X5" i="115"/>
  <c r="X6" i="115"/>
  <c r="X7" i="115"/>
  <c r="X8" i="115"/>
  <c r="X9" i="115"/>
  <c r="X10" i="115"/>
  <c r="X11" i="115"/>
  <c r="X12" i="115"/>
  <c r="X13" i="115"/>
  <c r="X14" i="115"/>
  <c r="X15" i="115"/>
  <c r="X16" i="115"/>
  <c r="X17" i="115"/>
  <c r="X18" i="115"/>
  <c r="X19" i="115"/>
  <c r="X20" i="115"/>
  <c r="X21" i="115"/>
  <c r="X22" i="115"/>
  <c r="X23" i="115"/>
  <c r="X24" i="115"/>
  <c r="X25" i="115"/>
  <c r="U4" i="115"/>
  <c r="U5" i="115"/>
  <c r="U27" i="115" s="1"/>
  <c r="U6" i="115"/>
  <c r="U7" i="115"/>
  <c r="U8" i="115"/>
  <c r="U9" i="115"/>
  <c r="U10" i="115"/>
  <c r="U11" i="115"/>
  <c r="U12" i="115"/>
  <c r="U13" i="115"/>
  <c r="U14" i="115"/>
  <c r="U15" i="115"/>
  <c r="U16" i="115"/>
  <c r="U17" i="115"/>
  <c r="U18" i="115"/>
  <c r="U19" i="115"/>
  <c r="U20" i="115"/>
  <c r="U21" i="115"/>
  <c r="U22" i="115"/>
  <c r="U23" i="115"/>
  <c r="U24" i="115"/>
  <c r="U25" i="115"/>
  <c r="R4" i="115"/>
  <c r="R27" i="115" s="1"/>
  <c r="R5" i="115"/>
  <c r="R6" i="115"/>
  <c r="R7" i="115"/>
  <c r="R8" i="115"/>
  <c r="R9" i="115"/>
  <c r="R10" i="115"/>
  <c r="R11" i="115"/>
  <c r="R12" i="115"/>
  <c r="R13" i="115"/>
  <c r="R14" i="115"/>
  <c r="R15" i="115"/>
  <c r="R16" i="115"/>
  <c r="R17" i="115"/>
  <c r="R18" i="115"/>
  <c r="R19" i="115"/>
  <c r="R20" i="115"/>
  <c r="R21" i="115"/>
  <c r="R22" i="115"/>
  <c r="R23" i="115"/>
  <c r="R24" i="115"/>
  <c r="R25" i="115"/>
  <c r="O4" i="115"/>
  <c r="O5" i="115"/>
  <c r="O6" i="115"/>
  <c r="O7" i="115"/>
  <c r="O27" i="115" s="1"/>
  <c r="O8" i="115"/>
  <c r="O9" i="115"/>
  <c r="O10" i="115"/>
  <c r="O11" i="115"/>
  <c r="O12" i="115"/>
  <c r="O13" i="115"/>
  <c r="O14" i="115"/>
  <c r="O15" i="115"/>
  <c r="O16" i="115"/>
  <c r="O17" i="115"/>
  <c r="O18" i="115"/>
  <c r="O19" i="115"/>
  <c r="O20" i="115"/>
  <c r="O21" i="115"/>
  <c r="O22" i="115"/>
  <c r="O23" i="115"/>
  <c r="O25" i="115"/>
  <c r="L4" i="115"/>
  <c r="L5" i="115"/>
  <c r="L6" i="115"/>
  <c r="L27" i="115" s="1"/>
  <c r="L7" i="115"/>
  <c r="L8" i="115"/>
  <c r="L9" i="115"/>
  <c r="L10" i="115"/>
  <c r="L11" i="115"/>
  <c r="L12" i="115"/>
  <c r="L13" i="115"/>
  <c r="L14" i="115"/>
  <c r="L15" i="115"/>
  <c r="L16" i="115"/>
  <c r="L17" i="115"/>
  <c r="L18" i="115"/>
  <c r="L19" i="115"/>
  <c r="L20" i="115"/>
  <c r="L21" i="115"/>
  <c r="L22" i="115"/>
  <c r="L23" i="115"/>
  <c r="L24" i="115"/>
  <c r="L25" i="115"/>
  <c r="I4" i="115"/>
  <c r="I5" i="115"/>
  <c r="I6" i="115"/>
  <c r="I7" i="115"/>
  <c r="I8" i="115"/>
  <c r="I9" i="115"/>
  <c r="I10" i="115"/>
  <c r="I11" i="115"/>
  <c r="I12" i="115"/>
  <c r="I13" i="115"/>
  <c r="I14" i="115"/>
  <c r="I15" i="115"/>
  <c r="I16" i="115"/>
  <c r="I17" i="115"/>
  <c r="I18" i="115"/>
  <c r="I19" i="115"/>
  <c r="I20" i="115"/>
  <c r="I21" i="115"/>
  <c r="I22" i="115"/>
  <c r="I23" i="115"/>
  <c r="I24" i="115"/>
  <c r="I25" i="115"/>
  <c r="I27" i="115"/>
  <c r="F4" i="115"/>
  <c r="F5" i="115"/>
  <c r="F6" i="115"/>
  <c r="F7" i="115"/>
  <c r="F8" i="115"/>
  <c r="F9" i="115"/>
  <c r="F10" i="115"/>
  <c r="F11" i="115"/>
  <c r="F12" i="115"/>
  <c r="F13" i="115"/>
  <c r="F14" i="115"/>
  <c r="F15" i="115"/>
  <c r="F16" i="115"/>
  <c r="F17" i="115"/>
  <c r="F18" i="115"/>
  <c r="F19" i="115"/>
  <c r="F20" i="115"/>
  <c r="F21" i="115"/>
  <c r="F22" i="115"/>
  <c r="F23" i="115"/>
  <c r="F24" i="115"/>
  <c r="F25" i="115"/>
  <c r="X29" i="115"/>
  <c r="AE28" i="115"/>
  <c r="AE34" i="114"/>
  <c r="AE33" i="114"/>
  <c r="AE35" i="114"/>
  <c r="AE36" i="114" s="1"/>
  <c r="AC35" i="114"/>
  <c r="AC36" i="114" s="1"/>
  <c r="X4" i="114"/>
  <c r="X5" i="114"/>
  <c r="X6" i="114"/>
  <c r="X7" i="114"/>
  <c r="X8" i="114"/>
  <c r="X9" i="114"/>
  <c r="X10" i="114"/>
  <c r="X11" i="114"/>
  <c r="X12" i="114"/>
  <c r="X13" i="114"/>
  <c r="X14" i="114"/>
  <c r="X15" i="114"/>
  <c r="X16" i="114"/>
  <c r="X17" i="114"/>
  <c r="X18" i="114"/>
  <c r="X19" i="114"/>
  <c r="X20" i="114"/>
  <c r="X21" i="114"/>
  <c r="X22" i="114"/>
  <c r="X23" i="114"/>
  <c r="X24" i="114"/>
  <c r="X25" i="114"/>
  <c r="X26" i="114"/>
  <c r="X27" i="114"/>
  <c r="U4" i="114"/>
  <c r="U5" i="114"/>
  <c r="U6" i="114"/>
  <c r="U7" i="114"/>
  <c r="U8" i="114"/>
  <c r="U9" i="114"/>
  <c r="U10" i="114"/>
  <c r="U11" i="114"/>
  <c r="U12" i="114"/>
  <c r="U13" i="114"/>
  <c r="U14" i="114"/>
  <c r="U15" i="114"/>
  <c r="U16" i="114"/>
  <c r="U17" i="114"/>
  <c r="U18" i="114"/>
  <c r="U19" i="114"/>
  <c r="U20" i="114"/>
  <c r="U21" i="114"/>
  <c r="U22" i="114"/>
  <c r="U23" i="114"/>
  <c r="U24" i="114"/>
  <c r="U25" i="114"/>
  <c r="U26" i="114"/>
  <c r="U27" i="114"/>
  <c r="U29" i="114"/>
  <c r="R4" i="114"/>
  <c r="R5" i="114"/>
  <c r="R29" i="114" s="1"/>
  <c r="R6" i="114"/>
  <c r="R7" i="114"/>
  <c r="R8" i="114"/>
  <c r="R9" i="114"/>
  <c r="R10" i="114"/>
  <c r="R11" i="114"/>
  <c r="R12" i="114"/>
  <c r="R13" i="114"/>
  <c r="R14" i="114"/>
  <c r="R15" i="114"/>
  <c r="R16" i="114"/>
  <c r="R17" i="114"/>
  <c r="R18" i="114"/>
  <c r="R19" i="114"/>
  <c r="R20" i="114"/>
  <c r="R21" i="114"/>
  <c r="R22" i="114"/>
  <c r="R23" i="114"/>
  <c r="R24" i="114"/>
  <c r="R25" i="114"/>
  <c r="R26" i="114"/>
  <c r="R27" i="114"/>
  <c r="O4" i="114"/>
  <c r="O29" i="114" s="1"/>
  <c r="O5" i="114"/>
  <c r="O6" i="114"/>
  <c r="O7" i="114"/>
  <c r="O8" i="114"/>
  <c r="O9" i="114"/>
  <c r="O10" i="114"/>
  <c r="O11" i="114"/>
  <c r="O12" i="114"/>
  <c r="O13" i="114"/>
  <c r="O14" i="114"/>
  <c r="O15" i="114"/>
  <c r="O16" i="114"/>
  <c r="O17" i="114"/>
  <c r="O18" i="114"/>
  <c r="O19" i="114"/>
  <c r="O20" i="114"/>
  <c r="O21" i="114"/>
  <c r="O22" i="114"/>
  <c r="O23" i="114"/>
  <c r="O24" i="114"/>
  <c r="O25" i="114"/>
  <c r="O27" i="114"/>
  <c r="L4" i="114"/>
  <c r="L5" i="114"/>
  <c r="L6" i="114"/>
  <c r="L7" i="114"/>
  <c r="L8" i="114"/>
  <c r="L9" i="114"/>
  <c r="L10" i="114"/>
  <c r="L11" i="114"/>
  <c r="L12" i="114"/>
  <c r="L13" i="114"/>
  <c r="L14" i="114"/>
  <c r="L15" i="114"/>
  <c r="L16" i="114"/>
  <c r="L17" i="114"/>
  <c r="L18" i="114"/>
  <c r="L19" i="114"/>
  <c r="L20" i="114"/>
  <c r="L21" i="114"/>
  <c r="L22" i="114"/>
  <c r="L23" i="114"/>
  <c r="L24" i="114"/>
  <c r="L25" i="114"/>
  <c r="L26" i="114"/>
  <c r="L27" i="114"/>
  <c r="I4" i="114"/>
  <c r="I5" i="114"/>
  <c r="I6" i="114"/>
  <c r="I29" i="114" s="1"/>
  <c r="I7" i="114"/>
  <c r="I8" i="114"/>
  <c r="I9" i="114"/>
  <c r="I10" i="114"/>
  <c r="I11" i="114"/>
  <c r="I12" i="114"/>
  <c r="I13" i="114"/>
  <c r="I14" i="114"/>
  <c r="I15" i="114"/>
  <c r="I16" i="114"/>
  <c r="I17" i="114"/>
  <c r="I18" i="114"/>
  <c r="I19" i="114"/>
  <c r="I20" i="114"/>
  <c r="I21" i="114"/>
  <c r="I22" i="114"/>
  <c r="I23" i="114"/>
  <c r="I24" i="114"/>
  <c r="I25" i="114"/>
  <c r="I26" i="114"/>
  <c r="I27" i="114"/>
  <c r="F4" i="114"/>
  <c r="F5" i="114"/>
  <c r="F6" i="114"/>
  <c r="F7" i="114"/>
  <c r="F8" i="114"/>
  <c r="F9" i="114"/>
  <c r="F10" i="114"/>
  <c r="F11" i="114"/>
  <c r="F12" i="114"/>
  <c r="F13" i="114"/>
  <c r="F14" i="114"/>
  <c r="F15" i="114"/>
  <c r="F16" i="114"/>
  <c r="F17" i="114"/>
  <c r="F18" i="114"/>
  <c r="F19" i="114"/>
  <c r="F20" i="114"/>
  <c r="F21" i="114"/>
  <c r="F22" i="114"/>
  <c r="F23" i="114"/>
  <c r="F24" i="114"/>
  <c r="F25" i="114"/>
  <c r="F26" i="114"/>
  <c r="F27" i="114"/>
  <c r="X31" i="114"/>
  <c r="AE30" i="114"/>
  <c r="AE34" i="113"/>
  <c r="AE33" i="113"/>
  <c r="AE35" i="113"/>
  <c r="AE36" i="113"/>
  <c r="AC35" i="113"/>
  <c r="X34" i="113" s="1"/>
  <c r="AC36" i="113"/>
  <c r="X4" i="113"/>
  <c r="X5" i="113"/>
  <c r="X6" i="113"/>
  <c r="X7" i="113"/>
  <c r="X8" i="113"/>
  <c r="X9" i="113"/>
  <c r="X10" i="113"/>
  <c r="X11" i="113"/>
  <c r="X12" i="113"/>
  <c r="X13" i="113"/>
  <c r="X14" i="113"/>
  <c r="X15" i="113"/>
  <c r="X16" i="113"/>
  <c r="X17" i="113"/>
  <c r="X18" i="113"/>
  <c r="X19" i="113"/>
  <c r="X20" i="113"/>
  <c r="X21" i="113"/>
  <c r="X22" i="113"/>
  <c r="X23" i="113"/>
  <c r="X24" i="113"/>
  <c r="X25" i="113"/>
  <c r="X26" i="113"/>
  <c r="X27" i="113"/>
  <c r="U4" i="113"/>
  <c r="U5" i="113"/>
  <c r="U6" i="113"/>
  <c r="U7" i="113"/>
  <c r="U8" i="113"/>
  <c r="U9" i="113"/>
  <c r="U10" i="113"/>
  <c r="U11" i="113"/>
  <c r="U12" i="113"/>
  <c r="U13" i="113"/>
  <c r="U14" i="113"/>
  <c r="U15" i="113"/>
  <c r="U16" i="113"/>
  <c r="U17" i="113"/>
  <c r="U18" i="113"/>
  <c r="U19" i="113"/>
  <c r="U20" i="113"/>
  <c r="U21" i="113"/>
  <c r="U22" i="113"/>
  <c r="U23" i="113"/>
  <c r="U24" i="113"/>
  <c r="U25" i="113"/>
  <c r="U26" i="113"/>
  <c r="U27" i="113"/>
  <c r="R4" i="113"/>
  <c r="R5" i="113"/>
  <c r="R6" i="113"/>
  <c r="R7" i="113"/>
  <c r="R8" i="113"/>
  <c r="R9" i="113"/>
  <c r="R10" i="113"/>
  <c r="R11" i="113"/>
  <c r="R12" i="113"/>
  <c r="R13" i="113"/>
  <c r="R14" i="113"/>
  <c r="R15" i="113"/>
  <c r="R16" i="113"/>
  <c r="R17" i="113"/>
  <c r="R18" i="113"/>
  <c r="R19" i="113"/>
  <c r="R20" i="113"/>
  <c r="R21" i="113"/>
  <c r="R22" i="113"/>
  <c r="R23" i="113"/>
  <c r="R24" i="113"/>
  <c r="R25" i="113"/>
  <c r="R26" i="113"/>
  <c r="R27" i="113"/>
  <c r="O4" i="113"/>
  <c r="O5" i="113"/>
  <c r="O6" i="113"/>
  <c r="O7" i="113"/>
  <c r="O8" i="113"/>
  <c r="O9" i="113"/>
  <c r="O10" i="113"/>
  <c r="O11" i="113"/>
  <c r="O12" i="113"/>
  <c r="O13" i="113"/>
  <c r="O14" i="113"/>
  <c r="O15" i="113"/>
  <c r="O16" i="113"/>
  <c r="O17" i="113"/>
  <c r="O18" i="113"/>
  <c r="O19" i="113"/>
  <c r="O20" i="113"/>
  <c r="O21" i="113"/>
  <c r="O22" i="113"/>
  <c r="O23" i="113"/>
  <c r="O24" i="113"/>
  <c r="O25" i="113"/>
  <c r="O27" i="113"/>
  <c r="L4" i="113"/>
  <c r="L5" i="113"/>
  <c r="L6" i="113"/>
  <c r="L7" i="113"/>
  <c r="L8" i="113"/>
  <c r="L9" i="113"/>
  <c r="L10" i="113"/>
  <c r="L11" i="113"/>
  <c r="L12" i="113"/>
  <c r="L13" i="113"/>
  <c r="L14" i="113"/>
  <c r="L15" i="113"/>
  <c r="L16" i="113"/>
  <c r="L17" i="113"/>
  <c r="L18" i="113"/>
  <c r="L19" i="113"/>
  <c r="L20" i="113"/>
  <c r="L21" i="113"/>
  <c r="L22" i="113"/>
  <c r="L23" i="113"/>
  <c r="L24" i="113"/>
  <c r="L25" i="113"/>
  <c r="L26" i="113"/>
  <c r="L27" i="113"/>
  <c r="I4" i="113"/>
  <c r="I5" i="113"/>
  <c r="I6" i="113"/>
  <c r="I7" i="113"/>
  <c r="I8" i="113"/>
  <c r="I9" i="113"/>
  <c r="I10" i="113"/>
  <c r="I11" i="113"/>
  <c r="I12" i="113"/>
  <c r="I13" i="113"/>
  <c r="I14" i="113"/>
  <c r="I15" i="113"/>
  <c r="I16" i="113"/>
  <c r="I17" i="113"/>
  <c r="I18" i="113"/>
  <c r="I19" i="113"/>
  <c r="I20" i="113"/>
  <c r="I21" i="113"/>
  <c r="I22" i="113"/>
  <c r="I23" i="113"/>
  <c r="I24" i="113"/>
  <c r="I25" i="113"/>
  <c r="I26" i="113"/>
  <c r="I27" i="113"/>
  <c r="I29" i="113"/>
  <c r="F4" i="113"/>
  <c r="F5" i="113"/>
  <c r="F29" i="113" s="1"/>
  <c r="F6" i="113"/>
  <c r="F7" i="113"/>
  <c r="F8" i="113"/>
  <c r="F9" i="113"/>
  <c r="F10" i="113"/>
  <c r="F11" i="113"/>
  <c r="F12" i="113"/>
  <c r="F13" i="113"/>
  <c r="F14" i="113"/>
  <c r="F15" i="113"/>
  <c r="F16" i="113"/>
  <c r="F17" i="113"/>
  <c r="F18" i="113"/>
  <c r="F19" i="113"/>
  <c r="F20" i="113"/>
  <c r="F21" i="113"/>
  <c r="F22" i="113"/>
  <c r="F23" i="113"/>
  <c r="F24" i="113"/>
  <c r="F25" i="113"/>
  <c r="F26" i="113"/>
  <c r="F27" i="113"/>
  <c r="X31" i="113"/>
  <c r="AE30" i="113"/>
  <c r="AE34" i="112"/>
  <c r="AE33" i="112"/>
  <c r="AE35" i="112" s="1"/>
  <c r="AC35" i="112"/>
  <c r="AC36" i="112" s="1"/>
  <c r="X34" i="112"/>
  <c r="X4" i="112"/>
  <c r="X5" i="112"/>
  <c r="X6" i="112"/>
  <c r="X7" i="112"/>
  <c r="X8" i="112"/>
  <c r="X9" i="112"/>
  <c r="X10" i="112"/>
  <c r="X11" i="112"/>
  <c r="X12" i="112"/>
  <c r="X13" i="112"/>
  <c r="X14" i="112"/>
  <c r="X15" i="112"/>
  <c r="X16" i="112"/>
  <c r="X17" i="112"/>
  <c r="X18" i="112"/>
  <c r="X19" i="112"/>
  <c r="X20" i="112"/>
  <c r="X21" i="112"/>
  <c r="X22" i="112"/>
  <c r="X23" i="112"/>
  <c r="X24" i="112"/>
  <c r="X25" i="112"/>
  <c r="X26" i="112"/>
  <c r="X27" i="112"/>
  <c r="F4" i="112"/>
  <c r="U29" i="112" s="1"/>
  <c r="F5" i="112"/>
  <c r="F6" i="112"/>
  <c r="F7" i="112"/>
  <c r="F8" i="112"/>
  <c r="F9" i="112"/>
  <c r="F10" i="112"/>
  <c r="F11" i="112"/>
  <c r="F12" i="112"/>
  <c r="F13" i="112"/>
  <c r="F14" i="112"/>
  <c r="F15" i="112"/>
  <c r="F16" i="112"/>
  <c r="F17" i="112"/>
  <c r="F18" i="112"/>
  <c r="F19" i="112"/>
  <c r="F20" i="112"/>
  <c r="F21" i="112"/>
  <c r="F22" i="112"/>
  <c r="F23" i="112"/>
  <c r="F24" i="112"/>
  <c r="F25" i="112"/>
  <c r="F27" i="112"/>
  <c r="R4" i="112"/>
  <c r="R5" i="112"/>
  <c r="R6" i="112"/>
  <c r="R7" i="112"/>
  <c r="R8" i="112"/>
  <c r="R9" i="112"/>
  <c r="R10" i="112"/>
  <c r="R11" i="112"/>
  <c r="R12" i="112"/>
  <c r="R13" i="112"/>
  <c r="R14" i="112"/>
  <c r="R15" i="112"/>
  <c r="R16" i="112"/>
  <c r="R17" i="112"/>
  <c r="R18" i="112"/>
  <c r="R19" i="112"/>
  <c r="R20" i="112"/>
  <c r="R21" i="112"/>
  <c r="R22" i="112"/>
  <c r="R23" i="112"/>
  <c r="R24" i="112"/>
  <c r="R25" i="112"/>
  <c r="R27" i="112"/>
  <c r="O4" i="112"/>
  <c r="O5" i="112"/>
  <c r="O6" i="112"/>
  <c r="O7" i="112"/>
  <c r="O8" i="112"/>
  <c r="O9" i="112"/>
  <c r="O10" i="112"/>
  <c r="O11" i="112"/>
  <c r="O12" i="112"/>
  <c r="O13" i="112"/>
  <c r="O14" i="112"/>
  <c r="O15" i="112"/>
  <c r="O16" i="112"/>
  <c r="O17" i="112"/>
  <c r="O18" i="112"/>
  <c r="O19" i="112"/>
  <c r="O20" i="112"/>
  <c r="O21" i="112"/>
  <c r="O22" i="112"/>
  <c r="O23" i="112"/>
  <c r="O24" i="112"/>
  <c r="O25" i="112"/>
  <c r="O27" i="112"/>
  <c r="L4" i="112"/>
  <c r="L5" i="112"/>
  <c r="L6" i="112"/>
  <c r="L7" i="112"/>
  <c r="L8" i="112"/>
  <c r="L9" i="112"/>
  <c r="L10" i="112"/>
  <c r="L11" i="112"/>
  <c r="L12" i="112"/>
  <c r="L13" i="112"/>
  <c r="L14" i="112"/>
  <c r="L15" i="112"/>
  <c r="L16" i="112"/>
  <c r="L17" i="112"/>
  <c r="L18" i="112"/>
  <c r="L19" i="112"/>
  <c r="L20" i="112"/>
  <c r="L21" i="112"/>
  <c r="L22" i="112"/>
  <c r="L23" i="112"/>
  <c r="L24" i="112"/>
  <c r="L25" i="112"/>
  <c r="L26" i="112"/>
  <c r="L27" i="112"/>
  <c r="I4" i="112"/>
  <c r="I5" i="112"/>
  <c r="I6" i="112"/>
  <c r="I7" i="112"/>
  <c r="I8" i="112"/>
  <c r="I9" i="112"/>
  <c r="I10" i="112"/>
  <c r="I11" i="112"/>
  <c r="I12" i="112"/>
  <c r="I13" i="112"/>
  <c r="I14" i="112"/>
  <c r="I15" i="112"/>
  <c r="I16" i="112"/>
  <c r="I17" i="112"/>
  <c r="I18" i="112"/>
  <c r="I19" i="112"/>
  <c r="I20" i="112"/>
  <c r="I21" i="112"/>
  <c r="I22" i="112"/>
  <c r="I23" i="112"/>
  <c r="I24" i="112"/>
  <c r="I25" i="112"/>
  <c r="I27" i="112"/>
  <c r="X31" i="112"/>
  <c r="AE30" i="112"/>
  <c r="U27" i="112"/>
  <c r="U26" i="112"/>
  <c r="U25" i="112"/>
  <c r="U24" i="112"/>
  <c r="U23" i="112"/>
  <c r="U22" i="112"/>
  <c r="Y19" i="112"/>
  <c r="Z21" i="112"/>
  <c r="U21" i="112"/>
  <c r="U20" i="112"/>
  <c r="Z19" i="112"/>
  <c r="U19" i="112"/>
  <c r="U18" i="112"/>
  <c r="U17" i="112"/>
  <c r="U16" i="112"/>
  <c r="U15" i="112"/>
  <c r="U14" i="112"/>
  <c r="U13" i="112"/>
  <c r="U12" i="112"/>
  <c r="U11" i="112"/>
  <c r="U10" i="112"/>
  <c r="U9" i="112"/>
  <c r="U8" i="112"/>
  <c r="U7" i="112"/>
  <c r="U6" i="112"/>
  <c r="U5" i="112"/>
  <c r="U4" i="112"/>
  <c r="AE34" i="111"/>
  <c r="AE33" i="111"/>
  <c r="AE35" i="111" s="1"/>
  <c r="AC35" i="111"/>
  <c r="X34" i="111" s="1"/>
  <c r="AC36" i="111"/>
  <c r="U4" i="111"/>
  <c r="U5" i="111"/>
  <c r="U6" i="111"/>
  <c r="U7" i="111"/>
  <c r="U8" i="111"/>
  <c r="U9" i="111"/>
  <c r="U10" i="111"/>
  <c r="U29" i="111" s="1"/>
  <c r="X30" i="111" s="1"/>
  <c r="X33" i="111" s="1"/>
  <c r="U11" i="111"/>
  <c r="U12" i="111"/>
  <c r="U13" i="111"/>
  <c r="U14" i="111"/>
  <c r="U16" i="111"/>
  <c r="U17" i="111"/>
  <c r="U18" i="111"/>
  <c r="U19" i="111"/>
  <c r="U20" i="111"/>
  <c r="U21" i="111"/>
  <c r="U22" i="111"/>
  <c r="U23" i="111"/>
  <c r="U24" i="111"/>
  <c r="U25" i="111"/>
  <c r="U26" i="111"/>
  <c r="X31" i="111"/>
  <c r="AE30" i="111"/>
  <c r="X27" i="111"/>
  <c r="U27" i="111"/>
  <c r="R27" i="111"/>
  <c r="O27" i="111"/>
  <c r="L27" i="111"/>
  <c r="I27" i="111"/>
  <c r="F27" i="111"/>
  <c r="I26" i="111"/>
  <c r="X25" i="111"/>
  <c r="R25" i="111"/>
  <c r="O25" i="111"/>
  <c r="L25" i="111"/>
  <c r="I25" i="111"/>
  <c r="F25" i="111"/>
  <c r="R24" i="111"/>
  <c r="O24" i="111"/>
  <c r="L24" i="111"/>
  <c r="I24" i="111"/>
  <c r="X23" i="111"/>
  <c r="R23" i="111"/>
  <c r="O23" i="111"/>
  <c r="L23" i="111"/>
  <c r="I23" i="111"/>
  <c r="F23" i="111"/>
  <c r="X22" i="111"/>
  <c r="R22" i="111"/>
  <c r="O22" i="111"/>
  <c r="L22" i="111"/>
  <c r="I22" i="111"/>
  <c r="F22" i="111"/>
  <c r="Y19" i="111"/>
  <c r="Z19" i="111" s="1"/>
  <c r="Z21" i="111"/>
  <c r="X21" i="111"/>
  <c r="R21" i="111"/>
  <c r="O21" i="111"/>
  <c r="L21" i="111"/>
  <c r="I21" i="111"/>
  <c r="F21" i="111"/>
  <c r="X20" i="111"/>
  <c r="R20" i="111"/>
  <c r="O20" i="111"/>
  <c r="L20" i="111"/>
  <c r="I20" i="111"/>
  <c r="F20" i="111"/>
  <c r="X19" i="111"/>
  <c r="R19" i="111"/>
  <c r="O19" i="111"/>
  <c r="L19" i="111"/>
  <c r="I19" i="111"/>
  <c r="F19" i="111"/>
  <c r="X18" i="111"/>
  <c r="R18" i="111"/>
  <c r="O18" i="111"/>
  <c r="L18" i="111"/>
  <c r="I18" i="111"/>
  <c r="F18" i="111"/>
  <c r="X17" i="111"/>
  <c r="R17" i="111"/>
  <c r="O17" i="111"/>
  <c r="L17" i="111"/>
  <c r="I17" i="111"/>
  <c r="F17" i="111"/>
  <c r="X16" i="111"/>
  <c r="R16" i="111"/>
  <c r="O16" i="111"/>
  <c r="L16" i="111"/>
  <c r="I16" i="111"/>
  <c r="F16" i="111"/>
  <c r="O15" i="111"/>
  <c r="L15" i="111"/>
  <c r="I15" i="111"/>
  <c r="X14" i="111"/>
  <c r="R14" i="111"/>
  <c r="O14" i="111"/>
  <c r="L14" i="111"/>
  <c r="I14" i="111"/>
  <c r="F14" i="111"/>
  <c r="X13" i="111"/>
  <c r="R13" i="111"/>
  <c r="O13" i="111"/>
  <c r="L13" i="111"/>
  <c r="I13" i="111"/>
  <c r="F13" i="111"/>
  <c r="R12" i="111"/>
  <c r="O12" i="111"/>
  <c r="L12" i="111"/>
  <c r="I12" i="111"/>
  <c r="X11" i="111"/>
  <c r="R11" i="111"/>
  <c r="O11" i="111"/>
  <c r="L11" i="111"/>
  <c r="I11" i="111"/>
  <c r="F11" i="111"/>
  <c r="X10" i="111"/>
  <c r="R10" i="111"/>
  <c r="O10" i="111"/>
  <c r="L10" i="111"/>
  <c r="I10" i="111"/>
  <c r="F10" i="111"/>
  <c r="X9" i="111"/>
  <c r="R9" i="111"/>
  <c r="O9" i="111"/>
  <c r="L9" i="111"/>
  <c r="I9" i="111"/>
  <c r="F9" i="111"/>
  <c r="X8" i="111"/>
  <c r="R8" i="111"/>
  <c r="O8" i="111"/>
  <c r="L8" i="111"/>
  <c r="I8" i="111"/>
  <c r="F8" i="111"/>
  <c r="X7" i="111"/>
  <c r="R7" i="111"/>
  <c r="O7" i="111"/>
  <c r="L7" i="111"/>
  <c r="I7" i="111"/>
  <c r="F7" i="111"/>
  <c r="X6" i="111"/>
  <c r="R6" i="111"/>
  <c r="O6" i="111"/>
  <c r="L6" i="111"/>
  <c r="I6" i="111"/>
  <c r="F6" i="111"/>
  <c r="X5" i="111"/>
  <c r="R5" i="111"/>
  <c r="O5" i="111"/>
  <c r="L5" i="111"/>
  <c r="I5" i="111"/>
  <c r="F5" i="111"/>
  <c r="X4" i="111"/>
  <c r="R4" i="111"/>
  <c r="O4" i="111"/>
  <c r="L4" i="111"/>
  <c r="I4" i="111"/>
  <c r="F4" i="111"/>
  <c r="AE32" i="110"/>
  <c r="AE31" i="110"/>
  <c r="AE33" i="110"/>
  <c r="AE34" i="110"/>
  <c r="AC33" i="110"/>
  <c r="X32" i="110" s="1"/>
  <c r="AC34" i="110"/>
  <c r="U4" i="110"/>
  <c r="U5" i="110"/>
  <c r="U6" i="110"/>
  <c r="U7" i="110"/>
  <c r="U8" i="110"/>
  <c r="U9" i="110"/>
  <c r="U10" i="110"/>
  <c r="U11" i="110"/>
  <c r="U13" i="110"/>
  <c r="U14" i="110"/>
  <c r="U15" i="110"/>
  <c r="U16" i="110"/>
  <c r="U17" i="110"/>
  <c r="U18" i="110"/>
  <c r="U19" i="110"/>
  <c r="U20" i="110"/>
  <c r="U21" i="110"/>
  <c r="U22" i="110"/>
  <c r="U23" i="110"/>
  <c r="U24" i="110"/>
  <c r="U27" i="110"/>
  <c r="R4" i="110"/>
  <c r="R5" i="110"/>
  <c r="R6" i="110"/>
  <c r="R7" i="110"/>
  <c r="R8" i="110"/>
  <c r="R9" i="110"/>
  <c r="R10" i="110"/>
  <c r="R11" i="110"/>
  <c r="R13" i="110"/>
  <c r="R14" i="110"/>
  <c r="R15" i="110"/>
  <c r="R16" i="110"/>
  <c r="R27" i="110" s="1"/>
  <c r="R17" i="110"/>
  <c r="R18" i="110"/>
  <c r="R19" i="110"/>
  <c r="R20" i="110"/>
  <c r="R21" i="110"/>
  <c r="R22" i="110"/>
  <c r="R23" i="110"/>
  <c r="X29" i="110"/>
  <c r="AE28" i="110"/>
  <c r="X25" i="110"/>
  <c r="U25" i="110"/>
  <c r="R25" i="110"/>
  <c r="O25" i="110"/>
  <c r="L25" i="110"/>
  <c r="I25" i="110"/>
  <c r="F25" i="110"/>
  <c r="O24" i="110"/>
  <c r="I24" i="110"/>
  <c r="X23" i="110"/>
  <c r="O23" i="110"/>
  <c r="L23" i="110"/>
  <c r="I23" i="110"/>
  <c r="F23" i="110"/>
  <c r="X22" i="110"/>
  <c r="O22" i="110"/>
  <c r="L22" i="110"/>
  <c r="I22" i="110"/>
  <c r="F22" i="110"/>
  <c r="X21" i="110"/>
  <c r="O21" i="110"/>
  <c r="L21" i="110"/>
  <c r="I21" i="110"/>
  <c r="F21" i="110"/>
  <c r="Y18" i="110"/>
  <c r="Z20" i="110"/>
  <c r="X20" i="110"/>
  <c r="O20" i="110"/>
  <c r="L20" i="110"/>
  <c r="I20" i="110"/>
  <c r="F20" i="110"/>
  <c r="X19" i="110"/>
  <c r="O19" i="110"/>
  <c r="L19" i="110"/>
  <c r="I19" i="110"/>
  <c r="F19" i="110"/>
  <c r="Z18" i="110"/>
  <c r="X18" i="110"/>
  <c r="O18" i="110"/>
  <c r="L18" i="110"/>
  <c r="I18" i="110"/>
  <c r="F18" i="110"/>
  <c r="X17" i="110"/>
  <c r="O17" i="110"/>
  <c r="L17" i="110"/>
  <c r="I17" i="110"/>
  <c r="F17" i="110"/>
  <c r="X16" i="110"/>
  <c r="O16" i="110"/>
  <c r="L16" i="110"/>
  <c r="I16" i="110"/>
  <c r="F16" i="110"/>
  <c r="X15" i="110"/>
  <c r="O15" i="110"/>
  <c r="L15" i="110"/>
  <c r="I15" i="110"/>
  <c r="F15" i="110"/>
  <c r="X14" i="110"/>
  <c r="O14" i="110"/>
  <c r="L14" i="110"/>
  <c r="I14" i="110"/>
  <c r="F14" i="110"/>
  <c r="X13" i="110"/>
  <c r="O13" i="110"/>
  <c r="L13" i="110"/>
  <c r="I13" i="110"/>
  <c r="F13" i="110"/>
  <c r="O12" i="110"/>
  <c r="L12" i="110"/>
  <c r="I12" i="110"/>
  <c r="X11" i="110"/>
  <c r="O11" i="110"/>
  <c r="L11" i="110"/>
  <c r="I11" i="110"/>
  <c r="F11" i="110"/>
  <c r="X10" i="110"/>
  <c r="O10" i="110"/>
  <c r="L10" i="110"/>
  <c r="I10" i="110"/>
  <c r="F10" i="110"/>
  <c r="X9" i="110"/>
  <c r="O9" i="110"/>
  <c r="L9" i="110"/>
  <c r="I9" i="110"/>
  <c r="F9" i="110"/>
  <c r="X8" i="110"/>
  <c r="O8" i="110"/>
  <c r="L8" i="110"/>
  <c r="I8" i="110"/>
  <c r="F8" i="110"/>
  <c r="X7" i="110"/>
  <c r="O7" i="110"/>
  <c r="L7" i="110"/>
  <c r="I7" i="110"/>
  <c r="F7" i="110"/>
  <c r="X6" i="110"/>
  <c r="O6" i="110"/>
  <c r="L6" i="110"/>
  <c r="I6" i="110"/>
  <c r="F6" i="110"/>
  <c r="X5" i="110"/>
  <c r="O5" i="110"/>
  <c r="L5" i="110"/>
  <c r="I5" i="110"/>
  <c r="F5" i="110"/>
  <c r="X4" i="110"/>
  <c r="O4" i="110"/>
  <c r="L4" i="110"/>
  <c r="I4" i="110"/>
  <c r="F4" i="110"/>
  <c r="AE34" i="109"/>
  <c r="AE33" i="109"/>
  <c r="AE35" i="109"/>
  <c r="AE36" i="109" s="1"/>
  <c r="AC35" i="109"/>
  <c r="X34" i="109" s="1"/>
  <c r="AC36" i="109"/>
  <c r="X4" i="109"/>
  <c r="X5" i="109"/>
  <c r="X6" i="109"/>
  <c r="X7" i="109"/>
  <c r="X8" i="109"/>
  <c r="X9" i="109"/>
  <c r="X10" i="109"/>
  <c r="X11" i="109"/>
  <c r="X12" i="109"/>
  <c r="X13" i="109"/>
  <c r="X14" i="109"/>
  <c r="X15" i="109"/>
  <c r="X16" i="109"/>
  <c r="X17" i="109"/>
  <c r="X18" i="109"/>
  <c r="X19" i="109"/>
  <c r="X20" i="109"/>
  <c r="X21" i="109"/>
  <c r="X22" i="109"/>
  <c r="X23" i="109"/>
  <c r="X24" i="109"/>
  <c r="X25" i="109"/>
  <c r="X29" i="109"/>
  <c r="U4" i="109"/>
  <c r="U5" i="109"/>
  <c r="U6" i="109"/>
  <c r="U29" i="109" s="1"/>
  <c r="U7" i="109"/>
  <c r="U8" i="109"/>
  <c r="U9" i="109"/>
  <c r="U10" i="109"/>
  <c r="U11" i="109"/>
  <c r="U12" i="109"/>
  <c r="U13" i="109"/>
  <c r="U14" i="109"/>
  <c r="U15" i="109"/>
  <c r="U16" i="109"/>
  <c r="U17" i="109"/>
  <c r="U18" i="109"/>
  <c r="U19" i="109"/>
  <c r="U20" i="109"/>
  <c r="U21" i="109"/>
  <c r="U22" i="109"/>
  <c r="U23" i="109"/>
  <c r="U24" i="109"/>
  <c r="U25" i="109"/>
  <c r="R4" i="109"/>
  <c r="R5" i="109"/>
  <c r="R6" i="109"/>
  <c r="R7" i="109"/>
  <c r="R8" i="109"/>
  <c r="R9" i="109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O4" i="109"/>
  <c r="O5" i="109"/>
  <c r="O6" i="109"/>
  <c r="O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L4" i="109"/>
  <c r="L5" i="109"/>
  <c r="L6" i="109"/>
  <c r="L7" i="109"/>
  <c r="L8" i="109"/>
  <c r="L9" i="109"/>
  <c r="L10" i="109"/>
  <c r="L11" i="109"/>
  <c r="L12" i="109"/>
  <c r="L13" i="109"/>
  <c r="L14" i="109"/>
  <c r="L15" i="109"/>
  <c r="L16" i="109"/>
  <c r="L17" i="109"/>
  <c r="L18" i="109"/>
  <c r="L19" i="109"/>
  <c r="L20" i="109"/>
  <c r="L21" i="109"/>
  <c r="L22" i="109"/>
  <c r="L23" i="109"/>
  <c r="L24" i="109"/>
  <c r="L25" i="109"/>
  <c r="I4" i="109"/>
  <c r="I5" i="109"/>
  <c r="I6" i="109"/>
  <c r="I7" i="109"/>
  <c r="I8" i="109"/>
  <c r="I9" i="109"/>
  <c r="I10" i="109"/>
  <c r="I11" i="109"/>
  <c r="I12" i="109"/>
  <c r="I13" i="109"/>
  <c r="I14" i="109"/>
  <c r="I15" i="109"/>
  <c r="I16" i="109"/>
  <c r="I17" i="109"/>
  <c r="I18" i="109"/>
  <c r="I19" i="109"/>
  <c r="I20" i="109"/>
  <c r="I21" i="109"/>
  <c r="I22" i="109"/>
  <c r="I23" i="109"/>
  <c r="I24" i="109"/>
  <c r="I25" i="109"/>
  <c r="F4" i="109"/>
  <c r="F5" i="109"/>
  <c r="F6" i="109"/>
  <c r="F7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X31" i="109"/>
  <c r="AE30" i="109"/>
  <c r="Y20" i="109"/>
  <c r="Z20" i="109" s="1"/>
  <c r="Z22" i="109"/>
  <c r="AE35" i="108"/>
  <c r="AE34" i="108"/>
  <c r="AE36" i="108"/>
  <c r="AE37" i="108" s="1"/>
  <c r="AC36" i="108"/>
  <c r="AC37" i="108" s="1"/>
  <c r="X4" i="108"/>
  <c r="X5" i="108"/>
  <c r="X6" i="108"/>
  <c r="X7" i="108"/>
  <c r="X8" i="108"/>
  <c r="X9" i="108"/>
  <c r="X10" i="108"/>
  <c r="X11" i="108"/>
  <c r="X12" i="108"/>
  <c r="X13" i="108"/>
  <c r="X14" i="108"/>
  <c r="X15" i="108"/>
  <c r="X16" i="108"/>
  <c r="X17" i="108"/>
  <c r="X18" i="108"/>
  <c r="X19" i="108"/>
  <c r="X20" i="108"/>
  <c r="X21" i="108"/>
  <c r="X22" i="108"/>
  <c r="X23" i="108"/>
  <c r="X24" i="108"/>
  <c r="X25" i="108"/>
  <c r="X26" i="108"/>
  <c r="X27" i="108"/>
  <c r="X28" i="108"/>
  <c r="U4" i="108"/>
  <c r="U5" i="108"/>
  <c r="U6" i="108"/>
  <c r="U7" i="108"/>
  <c r="U8" i="108"/>
  <c r="U9" i="108"/>
  <c r="U10" i="108"/>
  <c r="U11" i="108"/>
  <c r="U12" i="108"/>
  <c r="U13" i="108"/>
  <c r="U14" i="108"/>
  <c r="U15" i="108"/>
  <c r="U16" i="108"/>
  <c r="U17" i="108"/>
  <c r="U18" i="108"/>
  <c r="U19" i="108"/>
  <c r="U20" i="108"/>
  <c r="U21" i="108"/>
  <c r="U22" i="108"/>
  <c r="U23" i="108"/>
  <c r="U24" i="108"/>
  <c r="U25" i="108"/>
  <c r="U26" i="108"/>
  <c r="U27" i="108"/>
  <c r="R4" i="108"/>
  <c r="R5" i="108"/>
  <c r="R6" i="108"/>
  <c r="R7" i="108"/>
  <c r="R8" i="108"/>
  <c r="R30" i="108" s="1"/>
  <c r="R9" i="108"/>
  <c r="R10" i="108"/>
  <c r="R11" i="108"/>
  <c r="R12" i="108"/>
  <c r="R13" i="108"/>
  <c r="R14" i="108"/>
  <c r="R15" i="108"/>
  <c r="R16" i="108"/>
  <c r="R17" i="108"/>
  <c r="R18" i="108"/>
  <c r="R19" i="108"/>
  <c r="R20" i="108"/>
  <c r="R21" i="108"/>
  <c r="R22" i="108"/>
  <c r="R23" i="108"/>
  <c r="R24" i="108"/>
  <c r="R25" i="108"/>
  <c r="R26" i="108"/>
  <c r="R27" i="108"/>
  <c r="O4" i="108"/>
  <c r="O5" i="108"/>
  <c r="O6" i="108"/>
  <c r="O7" i="108"/>
  <c r="O8" i="108"/>
  <c r="O9" i="108"/>
  <c r="O10" i="108"/>
  <c r="O11" i="108"/>
  <c r="O12" i="108"/>
  <c r="O13" i="108"/>
  <c r="O14" i="108"/>
  <c r="O15" i="108"/>
  <c r="O16" i="108"/>
  <c r="O17" i="108"/>
  <c r="O18" i="108"/>
  <c r="O19" i="108"/>
  <c r="O20" i="108"/>
  <c r="O21" i="108"/>
  <c r="O22" i="108"/>
  <c r="O23" i="108"/>
  <c r="O24" i="108"/>
  <c r="O25" i="108"/>
  <c r="O26" i="108"/>
  <c r="O27" i="108"/>
  <c r="L4" i="108"/>
  <c r="L5" i="108"/>
  <c r="L6" i="108"/>
  <c r="L7" i="108"/>
  <c r="L8" i="108"/>
  <c r="L9" i="108"/>
  <c r="L10" i="108"/>
  <c r="L11" i="108"/>
  <c r="L12" i="108"/>
  <c r="L13" i="108"/>
  <c r="L14" i="108"/>
  <c r="L15" i="108"/>
  <c r="L16" i="108"/>
  <c r="L17" i="108"/>
  <c r="L18" i="108"/>
  <c r="L19" i="108"/>
  <c r="L20" i="108"/>
  <c r="L21" i="108"/>
  <c r="L22" i="108"/>
  <c r="L23" i="108"/>
  <c r="L24" i="108"/>
  <c r="L25" i="108"/>
  <c r="L26" i="108"/>
  <c r="L27" i="108"/>
  <c r="I4" i="108"/>
  <c r="I5" i="108"/>
  <c r="I6" i="108"/>
  <c r="I7" i="108"/>
  <c r="I8" i="108"/>
  <c r="I9" i="108"/>
  <c r="I10" i="108"/>
  <c r="I11" i="108"/>
  <c r="I12" i="108"/>
  <c r="I13" i="108"/>
  <c r="I14" i="108"/>
  <c r="I15" i="108"/>
  <c r="I16" i="108"/>
  <c r="I17" i="108"/>
  <c r="I18" i="108"/>
  <c r="I19" i="108"/>
  <c r="I20" i="108"/>
  <c r="I21" i="108"/>
  <c r="I22" i="108"/>
  <c r="I23" i="108"/>
  <c r="I24" i="108"/>
  <c r="I25" i="108"/>
  <c r="I26" i="108"/>
  <c r="I27" i="108"/>
  <c r="F4" i="108"/>
  <c r="F30" i="108" s="1"/>
  <c r="F5" i="108"/>
  <c r="F6" i="108"/>
  <c r="F7" i="108"/>
  <c r="F8" i="108"/>
  <c r="F9" i="108"/>
  <c r="F10" i="108"/>
  <c r="F11" i="108"/>
  <c r="F12" i="108"/>
  <c r="F13" i="108"/>
  <c r="F14" i="108"/>
  <c r="F15" i="108"/>
  <c r="F16" i="108"/>
  <c r="F17" i="108"/>
  <c r="F18" i="108"/>
  <c r="F19" i="108"/>
  <c r="F20" i="108"/>
  <c r="F21" i="108"/>
  <c r="F22" i="108"/>
  <c r="F23" i="108"/>
  <c r="F24" i="108"/>
  <c r="F25" i="108"/>
  <c r="F26" i="108"/>
  <c r="F27" i="108"/>
  <c r="X32" i="108"/>
  <c r="AE31" i="108"/>
  <c r="I28" i="108"/>
  <c r="F28" i="108"/>
  <c r="Y22" i="108"/>
  <c r="Z22" i="108" s="1"/>
  <c r="Z24" i="108"/>
  <c r="AE35" i="107"/>
  <c r="AE34" i="107"/>
  <c r="AE36" i="107"/>
  <c r="AE37" i="107" s="1"/>
  <c r="AC36" i="107"/>
  <c r="AC37" i="107" s="1"/>
  <c r="X4" i="107"/>
  <c r="X5" i="107"/>
  <c r="X6" i="107"/>
  <c r="X7" i="107"/>
  <c r="X8" i="107"/>
  <c r="X9" i="107"/>
  <c r="X10" i="107"/>
  <c r="X11" i="107"/>
  <c r="X12" i="107"/>
  <c r="X13" i="107"/>
  <c r="X14" i="107"/>
  <c r="X15" i="107"/>
  <c r="X16" i="107"/>
  <c r="X17" i="107"/>
  <c r="X18" i="107"/>
  <c r="X19" i="107"/>
  <c r="X20" i="107"/>
  <c r="X21" i="107"/>
  <c r="X22" i="107"/>
  <c r="X23" i="107"/>
  <c r="X24" i="107"/>
  <c r="X25" i="107"/>
  <c r="X26" i="107"/>
  <c r="X27" i="107"/>
  <c r="X28" i="107"/>
  <c r="U4" i="107"/>
  <c r="U5" i="107"/>
  <c r="U6" i="107"/>
  <c r="U7" i="107"/>
  <c r="U8" i="107"/>
  <c r="U9" i="107"/>
  <c r="U10" i="107"/>
  <c r="U11" i="107"/>
  <c r="U12" i="107"/>
  <c r="U13" i="107"/>
  <c r="U14" i="107"/>
  <c r="U15" i="107"/>
  <c r="U16" i="107"/>
  <c r="U17" i="107"/>
  <c r="U18" i="107"/>
  <c r="U19" i="107"/>
  <c r="U20" i="107"/>
  <c r="U21" i="107"/>
  <c r="U22" i="107"/>
  <c r="U23" i="107"/>
  <c r="U24" i="107"/>
  <c r="U25" i="107"/>
  <c r="U26" i="107"/>
  <c r="U27" i="107"/>
  <c r="R4" i="107"/>
  <c r="R30" i="107" s="1"/>
  <c r="R5" i="107"/>
  <c r="R6" i="107"/>
  <c r="R7" i="107"/>
  <c r="R8" i="107"/>
  <c r="R9" i="107"/>
  <c r="R10" i="107"/>
  <c r="R11" i="107"/>
  <c r="R12" i="107"/>
  <c r="R13" i="107"/>
  <c r="R14" i="107"/>
  <c r="R15" i="107"/>
  <c r="R16" i="107"/>
  <c r="R17" i="107"/>
  <c r="R18" i="107"/>
  <c r="R19" i="107"/>
  <c r="R20" i="107"/>
  <c r="R21" i="107"/>
  <c r="R22" i="107"/>
  <c r="R23" i="107"/>
  <c r="R24" i="107"/>
  <c r="R25" i="107"/>
  <c r="R26" i="107"/>
  <c r="R27" i="107"/>
  <c r="O4" i="107"/>
  <c r="O5" i="107"/>
  <c r="O6" i="107"/>
  <c r="O7" i="107"/>
  <c r="O8" i="107"/>
  <c r="O9" i="107"/>
  <c r="O10" i="107"/>
  <c r="O11" i="107"/>
  <c r="O12" i="107"/>
  <c r="O13" i="107"/>
  <c r="O14" i="107"/>
  <c r="O15" i="107"/>
  <c r="O16" i="107"/>
  <c r="O17" i="107"/>
  <c r="O18" i="107"/>
  <c r="O19" i="107"/>
  <c r="O20" i="107"/>
  <c r="O21" i="107"/>
  <c r="O22" i="107"/>
  <c r="O23" i="107"/>
  <c r="O24" i="107"/>
  <c r="O25" i="107"/>
  <c r="O26" i="107"/>
  <c r="O27" i="107"/>
  <c r="L4" i="107"/>
  <c r="L5" i="107"/>
  <c r="L6" i="107"/>
  <c r="L7" i="107"/>
  <c r="L8" i="107"/>
  <c r="L9" i="107"/>
  <c r="L10" i="107"/>
  <c r="L11" i="107"/>
  <c r="L12" i="107"/>
  <c r="L13" i="107"/>
  <c r="L14" i="107"/>
  <c r="L15" i="107"/>
  <c r="L16" i="107"/>
  <c r="L17" i="107"/>
  <c r="L18" i="107"/>
  <c r="L19" i="107"/>
  <c r="L20" i="107"/>
  <c r="L21" i="107"/>
  <c r="L22" i="107"/>
  <c r="L23" i="107"/>
  <c r="L24" i="107"/>
  <c r="L25" i="107"/>
  <c r="L26" i="107"/>
  <c r="L27" i="107"/>
  <c r="I4" i="107"/>
  <c r="I5" i="107"/>
  <c r="I6" i="107"/>
  <c r="I7" i="107"/>
  <c r="I8" i="107"/>
  <c r="I9" i="107"/>
  <c r="I10" i="107"/>
  <c r="I11" i="107"/>
  <c r="I12" i="107"/>
  <c r="I13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F4" i="107"/>
  <c r="F30" i="107" s="1"/>
  <c r="F5" i="107"/>
  <c r="F6" i="107"/>
  <c r="F7" i="107"/>
  <c r="F8" i="107"/>
  <c r="F9" i="107"/>
  <c r="F10" i="107"/>
  <c r="F11" i="107"/>
  <c r="F12" i="107"/>
  <c r="F13" i="107"/>
  <c r="F15" i="107"/>
  <c r="F16" i="107"/>
  <c r="F17" i="107"/>
  <c r="F18" i="107"/>
  <c r="F19" i="107"/>
  <c r="F20" i="107"/>
  <c r="F21" i="107"/>
  <c r="F22" i="107"/>
  <c r="F23" i="107"/>
  <c r="F24" i="107"/>
  <c r="F26" i="107"/>
  <c r="F27" i="107"/>
  <c r="X32" i="107"/>
  <c r="AE31" i="107"/>
  <c r="O28" i="107"/>
  <c r="I28" i="107"/>
  <c r="Y22" i="107"/>
  <c r="Z24" i="107"/>
  <c r="Z22" i="107"/>
  <c r="AE34" i="106"/>
  <c r="AE33" i="106"/>
  <c r="AE35" i="106" s="1"/>
  <c r="AC35" i="106"/>
  <c r="X34" i="106" s="1"/>
  <c r="AC36" i="106"/>
  <c r="X4" i="106"/>
  <c r="X5" i="106"/>
  <c r="X6" i="106"/>
  <c r="X7" i="106"/>
  <c r="X8" i="106"/>
  <c r="X9" i="106"/>
  <c r="X10" i="106"/>
  <c r="X11" i="106"/>
  <c r="X12" i="106"/>
  <c r="X13" i="106"/>
  <c r="X14" i="106"/>
  <c r="X15" i="106"/>
  <c r="X16" i="106"/>
  <c r="X17" i="106"/>
  <c r="X18" i="106"/>
  <c r="X19" i="106"/>
  <c r="X20" i="106"/>
  <c r="X21" i="106"/>
  <c r="X22" i="106"/>
  <c r="X23" i="106"/>
  <c r="X24" i="106"/>
  <c r="X25" i="106"/>
  <c r="X26" i="106"/>
  <c r="X27" i="106"/>
  <c r="U4" i="106"/>
  <c r="U5" i="106"/>
  <c r="U6" i="106"/>
  <c r="U7" i="106"/>
  <c r="U8" i="106"/>
  <c r="U9" i="106"/>
  <c r="U10" i="106"/>
  <c r="U11" i="106"/>
  <c r="U12" i="106"/>
  <c r="U13" i="106"/>
  <c r="U14" i="106"/>
  <c r="U15" i="106"/>
  <c r="U16" i="106"/>
  <c r="U17" i="106"/>
  <c r="U18" i="106"/>
  <c r="U19" i="106"/>
  <c r="U20" i="106"/>
  <c r="U21" i="106"/>
  <c r="U22" i="106"/>
  <c r="U23" i="106"/>
  <c r="U24" i="106"/>
  <c r="U25" i="106"/>
  <c r="U26" i="106"/>
  <c r="R4" i="106"/>
  <c r="R5" i="106"/>
  <c r="R6" i="106"/>
  <c r="R7" i="106"/>
  <c r="R8" i="106"/>
  <c r="R9" i="106"/>
  <c r="R10" i="106"/>
  <c r="R11" i="106"/>
  <c r="R12" i="106"/>
  <c r="R13" i="106"/>
  <c r="R14" i="106"/>
  <c r="R15" i="106"/>
  <c r="R16" i="106"/>
  <c r="R17" i="106"/>
  <c r="R18" i="106"/>
  <c r="R19" i="106"/>
  <c r="R20" i="106"/>
  <c r="R21" i="106"/>
  <c r="R22" i="106"/>
  <c r="R23" i="106"/>
  <c r="R24" i="106"/>
  <c r="R25" i="106"/>
  <c r="R26" i="106"/>
  <c r="O4" i="106"/>
  <c r="O5" i="106"/>
  <c r="O6" i="106"/>
  <c r="O7" i="106"/>
  <c r="O8" i="106"/>
  <c r="O9" i="106"/>
  <c r="O10" i="106"/>
  <c r="O11" i="106"/>
  <c r="O12" i="106"/>
  <c r="O13" i="106"/>
  <c r="O14" i="106"/>
  <c r="O15" i="106"/>
  <c r="O16" i="106"/>
  <c r="O17" i="106"/>
  <c r="O18" i="106"/>
  <c r="O19" i="106"/>
  <c r="O20" i="106"/>
  <c r="O21" i="106"/>
  <c r="O22" i="106"/>
  <c r="O23" i="106"/>
  <c r="O24" i="106"/>
  <c r="O25" i="106"/>
  <c r="O26" i="106"/>
  <c r="L4" i="106"/>
  <c r="L5" i="106"/>
  <c r="L6" i="106"/>
  <c r="L7" i="106"/>
  <c r="L8" i="106"/>
  <c r="L9" i="106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I4" i="106"/>
  <c r="I5" i="106"/>
  <c r="I6" i="106"/>
  <c r="I7" i="106"/>
  <c r="I8" i="106"/>
  <c r="I9" i="106"/>
  <c r="I10" i="106"/>
  <c r="I11" i="106"/>
  <c r="I12" i="106"/>
  <c r="I13" i="106"/>
  <c r="I14" i="106"/>
  <c r="I15" i="106"/>
  <c r="I16" i="106"/>
  <c r="I17" i="106"/>
  <c r="I18" i="106"/>
  <c r="I19" i="106"/>
  <c r="I20" i="106"/>
  <c r="I21" i="106"/>
  <c r="I22" i="106"/>
  <c r="I23" i="106"/>
  <c r="I24" i="106"/>
  <c r="I25" i="106"/>
  <c r="I26" i="106"/>
  <c r="F4" i="106"/>
  <c r="F5" i="106"/>
  <c r="F6" i="106"/>
  <c r="F7" i="106"/>
  <c r="F8" i="106"/>
  <c r="F9" i="106"/>
  <c r="F10" i="106"/>
  <c r="F11" i="106"/>
  <c r="F12" i="106"/>
  <c r="F13" i="106"/>
  <c r="F14" i="106"/>
  <c r="F15" i="106"/>
  <c r="F16" i="106"/>
  <c r="F17" i="106"/>
  <c r="F18" i="106"/>
  <c r="F19" i="106"/>
  <c r="F20" i="106"/>
  <c r="F21" i="106"/>
  <c r="F22" i="106"/>
  <c r="F23" i="106"/>
  <c r="F25" i="106"/>
  <c r="F26" i="106"/>
  <c r="X31" i="106"/>
  <c r="AE30" i="106"/>
  <c r="O27" i="106"/>
  <c r="L27" i="106"/>
  <c r="I27" i="106"/>
  <c r="F27" i="106"/>
  <c r="Y21" i="106"/>
  <c r="Z23" i="106"/>
  <c r="Z21" i="106"/>
  <c r="AE34" i="105"/>
  <c r="AE36" i="105" s="1"/>
  <c r="AE33" i="105"/>
  <c r="AE35" i="105" s="1"/>
  <c r="AC35" i="105"/>
  <c r="X34" i="105" s="1"/>
  <c r="AC36" i="105"/>
  <c r="X4" i="105"/>
  <c r="X5" i="105"/>
  <c r="X6" i="105"/>
  <c r="X7" i="105"/>
  <c r="X8" i="105"/>
  <c r="X9" i="105"/>
  <c r="X10" i="105"/>
  <c r="X11" i="105"/>
  <c r="X12" i="105"/>
  <c r="X13" i="105"/>
  <c r="X14" i="105"/>
  <c r="X15" i="105"/>
  <c r="X16" i="105"/>
  <c r="X17" i="105"/>
  <c r="X18" i="105"/>
  <c r="X19" i="105"/>
  <c r="X20" i="105"/>
  <c r="X21" i="105"/>
  <c r="X22" i="105"/>
  <c r="X23" i="105"/>
  <c r="X24" i="105"/>
  <c r="X25" i="105"/>
  <c r="X26" i="105"/>
  <c r="X27" i="105"/>
  <c r="X29" i="105"/>
  <c r="U4" i="105"/>
  <c r="U5" i="105"/>
  <c r="U6" i="105"/>
  <c r="U7" i="105"/>
  <c r="U8" i="105"/>
  <c r="U9" i="105"/>
  <c r="U10" i="105"/>
  <c r="U11" i="105"/>
  <c r="U12" i="105"/>
  <c r="U13" i="105"/>
  <c r="U14" i="105"/>
  <c r="U15" i="105"/>
  <c r="U16" i="105"/>
  <c r="U17" i="105"/>
  <c r="U18" i="105"/>
  <c r="U19" i="105"/>
  <c r="U20" i="105"/>
  <c r="U21" i="105"/>
  <c r="U22" i="105"/>
  <c r="U23" i="105"/>
  <c r="U24" i="105"/>
  <c r="U25" i="105"/>
  <c r="U26" i="105"/>
  <c r="U29" i="105"/>
  <c r="R4" i="105"/>
  <c r="R5" i="105"/>
  <c r="R6" i="105"/>
  <c r="R7" i="105"/>
  <c r="R8" i="105"/>
  <c r="R9" i="105"/>
  <c r="R10" i="105"/>
  <c r="R11" i="105"/>
  <c r="R12" i="105"/>
  <c r="R13" i="105"/>
  <c r="R14" i="105"/>
  <c r="R15" i="105"/>
  <c r="R16" i="105"/>
  <c r="R17" i="105"/>
  <c r="R18" i="105"/>
  <c r="R19" i="105"/>
  <c r="R20" i="105"/>
  <c r="R21" i="105"/>
  <c r="R22" i="105"/>
  <c r="R23" i="105"/>
  <c r="R24" i="105"/>
  <c r="R25" i="105"/>
  <c r="R26" i="105"/>
  <c r="R29" i="105"/>
  <c r="O4" i="105"/>
  <c r="O5" i="105"/>
  <c r="O6" i="105"/>
  <c r="O7" i="105"/>
  <c r="O8" i="105"/>
  <c r="O9" i="105"/>
  <c r="O10" i="105"/>
  <c r="O11" i="105"/>
  <c r="O12" i="105"/>
  <c r="O13" i="105"/>
  <c r="O14" i="105"/>
  <c r="O15" i="105"/>
  <c r="O16" i="105"/>
  <c r="O17" i="105"/>
  <c r="O18" i="105"/>
  <c r="O19" i="105"/>
  <c r="O20" i="105"/>
  <c r="O21" i="105"/>
  <c r="O22" i="105"/>
  <c r="O23" i="105"/>
  <c r="O24" i="105"/>
  <c r="O25" i="105"/>
  <c r="O26" i="105"/>
  <c r="O29" i="105"/>
  <c r="L4" i="105"/>
  <c r="L5" i="105"/>
  <c r="L6" i="105"/>
  <c r="L7" i="105"/>
  <c r="L8" i="105"/>
  <c r="L9" i="105"/>
  <c r="L10" i="105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9" i="105"/>
  <c r="I4" i="105"/>
  <c r="I5" i="105"/>
  <c r="I6" i="105"/>
  <c r="I7" i="105"/>
  <c r="I8" i="105"/>
  <c r="I9" i="105"/>
  <c r="I10" i="105"/>
  <c r="I11" i="105"/>
  <c r="I12" i="105"/>
  <c r="I13" i="105"/>
  <c r="I14" i="105"/>
  <c r="I15" i="105"/>
  <c r="I16" i="105"/>
  <c r="I17" i="105"/>
  <c r="I18" i="105"/>
  <c r="I19" i="105"/>
  <c r="I20" i="105"/>
  <c r="I21" i="105"/>
  <c r="I22" i="105"/>
  <c r="I23" i="105"/>
  <c r="I24" i="105"/>
  <c r="I25" i="105"/>
  <c r="I26" i="105"/>
  <c r="I29" i="105"/>
  <c r="F4" i="105"/>
  <c r="F5" i="105"/>
  <c r="F6" i="105"/>
  <c r="F7" i="105"/>
  <c r="F8" i="105"/>
  <c r="F9" i="105"/>
  <c r="F10" i="105"/>
  <c r="F11" i="105"/>
  <c r="F12" i="105"/>
  <c r="F13" i="105"/>
  <c r="F14" i="105"/>
  <c r="F15" i="105"/>
  <c r="F16" i="105"/>
  <c r="F17" i="105"/>
  <c r="F18" i="105"/>
  <c r="F19" i="105"/>
  <c r="F20" i="105"/>
  <c r="F21" i="105"/>
  <c r="F22" i="105"/>
  <c r="F23" i="105"/>
  <c r="F25" i="105"/>
  <c r="F26" i="105"/>
  <c r="X31" i="105"/>
  <c r="AE30" i="105"/>
  <c r="U27" i="105"/>
  <c r="R27" i="105"/>
  <c r="O27" i="105"/>
  <c r="L27" i="105"/>
  <c r="I27" i="105"/>
  <c r="F27" i="105"/>
  <c r="Y21" i="105"/>
  <c r="Z23" i="105" s="1"/>
  <c r="Z21" i="105"/>
  <c r="AE33" i="104"/>
  <c r="AE32" i="104"/>
  <c r="AE34" i="104"/>
  <c r="AE35" i="104"/>
  <c r="AC34" i="104"/>
  <c r="X33" i="104" s="1"/>
  <c r="AC35" i="104"/>
  <c r="X4" i="104"/>
  <c r="X5" i="104"/>
  <c r="X6" i="104"/>
  <c r="X7" i="104"/>
  <c r="X8" i="104"/>
  <c r="X9" i="104"/>
  <c r="X10" i="104"/>
  <c r="X11" i="104"/>
  <c r="X12" i="104"/>
  <c r="X13" i="104"/>
  <c r="X14" i="104"/>
  <c r="X15" i="104"/>
  <c r="X16" i="104"/>
  <c r="X17" i="104"/>
  <c r="X18" i="104"/>
  <c r="X19" i="104"/>
  <c r="X20" i="104"/>
  <c r="X21" i="104"/>
  <c r="X22" i="104"/>
  <c r="X23" i="104"/>
  <c r="X24" i="104"/>
  <c r="X25" i="104"/>
  <c r="X26" i="104"/>
  <c r="U4" i="104"/>
  <c r="U5" i="104"/>
  <c r="U6" i="104"/>
  <c r="U7" i="104"/>
  <c r="U8" i="104"/>
  <c r="U9" i="104"/>
  <c r="U10" i="104"/>
  <c r="U11" i="104"/>
  <c r="U12" i="104"/>
  <c r="U13" i="104"/>
  <c r="U14" i="104"/>
  <c r="U15" i="104"/>
  <c r="U16" i="104"/>
  <c r="U17" i="104"/>
  <c r="U18" i="104"/>
  <c r="U19" i="104"/>
  <c r="U20" i="104"/>
  <c r="U21" i="104"/>
  <c r="U22" i="104"/>
  <c r="U23" i="104"/>
  <c r="U24" i="104"/>
  <c r="U25" i="104"/>
  <c r="R4" i="104"/>
  <c r="R5" i="104"/>
  <c r="R6" i="104"/>
  <c r="R7" i="104"/>
  <c r="R8" i="104"/>
  <c r="R9" i="104"/>
  <c r="R10" i="104"/>
  <c r="R11" i="104"/>
  <c r="R12" i="104"/>
  <c r="R13" i="104"/>
  <c r="R14" i="104"/>
  <c r="R15" i="104"/>
  <c r="R16" i="104"/>
  <c r="R17" i="104"/>
  <c r="R18" i="104"/>
  <c r="R19" i="104"/>
  <c r="R20" i="104"/>
  <c r="R21" i="104"/>
  <c r="R22" i="104"/>
  <c r="R23" i="104"/>
  <c r="R24" i="104"/>
  <c r="R25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L4" i="104"/>
  <c r="L5" i="104"/>
  <c r="L6" i="104"/>
  <c r="L7" i="104"/>
  <c r="L8" i="104"/>
  <c r="L9" i="104"/>
  <c r="L10" i="104"/>
  <c r="L11" i="104"/>
  <c r="L12" i="104"/>
  <c r="L13" i="104"/>
  <c r="L14" i="104"/>
  <c r="L15" i="104"/>
  <c r="L16" i="104"/>
  <c r="L17" i="104"/>
  <c r="L18" i="104"/>
  <c r="L19" i="104"/>
  <c r="L20" i="104"/>
  <c r="L21" i="104"/>
  <c r="L22" i="104"/>
  <c r="L23" i="104"/>
  <c r="L24" i="104"/>
  <c r="L25" i="104"/>
  <c r="L28" i="104"/>
  <c r="I4" i="104"/>
  <c r="I5" i="104"/>
  <c r="I6" i="104"/>
  <c r="I7" i="104"/>
  <c r="I8" i="104"/>
  <c r="I9" i="104"/>
  <c r="I10" i="104"/>
  <c r="I11" i="104"/>
  <c r="I12" i="104"/>
  <c r="I13" i="104"/>
  <c r="I14" i="104"/>
  <c r="I15" i="104"/>
  <c r="I16" i="104"/>
  <c r="I17" i="104"/>
  <c r="I18" i="104"/>
  <c r="I19" i="104"/>
  <c r="I20" i="104"/>
  <c r="I21" i="104"/>
  <c r="I22" i="104"/>
  <c r="I23" i="104"/>
  <c r="I24" i="104"/>
  <c r="I25" i="104"/>
  <c r="F4" i="104"/>
  <c r="F5" i="104"/>
  <c r="F6" i="104"/>
  <c r="F7" i="104"/>
  <c r="F8" i="104"/>
  <c r="F9" i="104"/>
  <c r="F10" i="104"/>
  <c r="F11" i="104"/>
  <c r="F12" i="104"/>
  <c r="F13" i="104"/>
  <c r="F14" i="104"/>
  <c r="F15" i="104"/>
  <c r="F16" i="104"/>
  <c r="F17" i="104"/>
  <c r="F18" i="104"/>
  <c r="F19" i="104"/>
  <c r="F20" i="104"/>
  <c r="F21" i="104"/>
  <c r="F22" i="104"/>
  <c r="F23" i="104"/>
  <c r="F24" i="104"/>
  <c r="F25" i="104"/>
  <c r="X30" i="104"/>
  <c r="AE29" i="104"/>
  <c r="U26" i="104"/>
  <c r="R26" i="104"/>
  <c r="L26" i="104"/>
  <c r="I26" i="104"/>
  <c r="F26" i="104"/>
  <c r="AE30" i="103"/>
  <c r="AE32" i="103" s="1"/>
  <c r="AE29" i="103"/>
  <c r="AE31" i="103"/>
  <c r="AC31" i="103"/>
  <c r="X5" i="103"/>
  <c r="X6" i="103"/>
  <c r="X7" i="103"/>
  <c r="X25" i="103" s="1"/>
  <c r="X8" i="103"/>
  <c r="X9" i="103"/>
  <c r="X10" i="103"/>
  <c r="X11" i="103"/>
  <c r="X12" i="103"/>
  <c r="X13" i="103"/>
  <c r="X14" i="103"/>
  <c r="X15" i="103"/>
  <c r="X16" i="103"/>
  <c r="X17" i="103"/>
  <c r="X18" i="103"/>
  <c r="X19" i="103"/>
  <c r="X20" i="103"/>
  <c r="X21" i="103"/>
  <c r="X22" i="103"/>
  <c r="X23" i="103"/>
  <c r="U4" i="103"/>
  <c r="U5" i="103"/>
  <c r="U6" i="103"/>
  <c r="U7" i="103"/>
  <c r="U8" i="103"/>
  <c r="U9" i="103"/>
  <c r="U10" i="103"/>
  <c r="U11" i="103"/>
  <c r="U12" i="103"/>
  <c r="U13" i="103"/>
  <c r="U14" i="103"/>
  <c r="U15" i="103"/>
  <c r="U16" i="103"/>
  <c r="U17" i="103"/>
  <c r="U18" i="103"/>
  <c r="U19" i="103"/>
  <c r="U20" i="103"/>
  <c r="U21" i="103"/>
  <c r="U22" i="103"/>
  <c r="R5" i="103"/>
  <c r="R6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21" i="103"/>
  <c r="R22" i="103"/>
  <c r="O5" i="103"/>
  <c r="O6" i="103"/>
  <c r="O7" i="103"/>
  <c r="O8" i="103"/>
  <c r="O9" i="103"/>
  <c r="O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5" i="103"/>
  <c r="L5" i="103"/>
  <c r="L6" i="103"/>
  <c r="L7" i="103"/>
  <c r="L8" i="103"/>
  <c r="L9" i="103"/>
  <c r="L10" i="103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I5" i="103"/>
  <c r="I6" i="103"/>
  <c r="I7" i="103"/>
  <c r="I8" i="103"/>
  <c r="I9" i="103"/>
  <c r="I10" i="103"/>
  <c r="I11" i="103"/>
  <c r="I12" i="103"/>
  <c r="I13" i="103"/>
  <c r="I14" i="103"/>
  <c r="I15" i="103"/>
  <c r="I16" i="103"/>
  <c r="I17" i="103"/>
  <c r="I18" i="103"/>
  <c r="I19" i="103"/>
  <c r="I20" i="103"/>
  <c r="I21" i="103"/>
  <c r="I22" i="103"/>
  <c r="F4" i="103"/>
  <c r="F5" i="103"/>
  <c r="F25" i="103" s="1"/>
  <c r="F6" i="103"/>
  <c r="F7" i="103"/>
  <c r="F8" i="103"/>
  <c r="F9" i="103"/>
  <c r="F10" i="103"/>
  <c r="F11" i="103"/>
  <c r="F12" i="103"/>
  <c r="F13" i="103"/>
  <c r="F14" i="103"/>
  <c r="F15" i="103"/>
  <c r="F16" i="103"/>
  <c r="F17" i="103"/>
  <c r="F18" i="103"/>
  <c r="F19" i="103"/>
  <c r="F20" i="103"/>
  <c r="F21" i="103"/>
  <c r="F22" i="103"/>
  <c r="X27" i="103"/>
  <c r="AE26" i="103"/>
  <c r="U23" i="103"/>
  <c r="R23" i="103"/>
  <c r="O23" i="103"/>
  <c r="L23" i="103"/>
  <c r="I23" i="103"/>
  <c r="F23" i="103"/>
  <c r="AE30" i="102"/>
  <c r="AE29" i="102"/>
  <c r="AE31" i="102" s="1"/>
  <c r="AE32" i="102"/>
  <c r="AC31" i="102"/>
  <c r="AC32" i="102"/>
  <c r="X30" i="102"/>
  <c r="X5" i="102"/>
  <c r="X6" i="102"/>
  <c r="X7" i="102"/>
  <c r="X8" i="102"/>
  <c r="X9" i="102"/>
  <c r="X10" i="102"/>
  <c r="X11" i="102"/>
  <c r="X12" i="102"/>
  <c r="X13" i="102"/>
  <c r="X14" i="102"/>
  <c r="X15" i="102"/>
  <c r="X16" i="102"/>
  <c r="X17" i="102"/>
  <c r="X18" i="102"/>
  <c r="X19" i="102"/>
  <c r="X20" i="102"/>
  <c r="X21" i="102"/>
  <c r="X22" i="102"/>
  <c r="X23" i="102"/>
  <c r="U4" i="102"/>
  <c r="U5" i="102"/>
  <c r="U6" i="102"/>
  <c r="U7" i="102"/>
  <c r="U8" i="102"/>
  <c r="U9" i="102"/>
  <c r="U10" i="102"/>
  <c r="U11" i="102"/>
  <c r="U12" i="102"/>
  <c r="U13" i="102"/>
  <c r="U14" i="102"/>
  <c r="U15" i="102"/>
  <c r="U16" i="102"/>
  <c r="U17" i="102"/>
  <c r="U18" i="102"/>
  <c r="U19" i="102"/>
  <c r="U20" i="102"/>
  <c r="U21" i="102"/>
  <c r="U22" i="102"/>
  <c r="R5" i="102"/>
  <c r="R6" i="102"/>
  <c r="R7" i="102"/>
  <c r="R8" i="102"/>
  <c r="R9" i="102"/>
  <c r="R10" i="102"/>
  <c r="R11" i="102"/>
  <c r="R12" i="102"/>
  <c r="R13" i="102"/>
  <c r="R14" i="102"/>
  <c r="R15" i="102"/>
  <c r="R16" i="102"/>
  <c r="R17" i="102"/>
  <c r="R18" i="102"/>
  <c r="R19" i="102"/>
  <c r="R20" i="102"/>
  <c r="R21" i="102"/>
  <c r="R22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L5" i="102"/>
  <c r="L6" i="102"/>
  <c r="L7" i="102"/>
  <c r="L25" i="102" s="1"/>
  <c r="L8" i="102"/>
  <c r="L9" i="102"/>
  <c r="L10" i="102"/>
  <c r="L11" i="102"/>
  <c r="L12" i="102"/>
  <c r="L13" i="102"/>
  <c r="L14" i="102"/>
  <c r="L15" i="102"/>
  <c r="L16" i="102"/>
  <c r="L17" i="102"/>
  <c r="L18" i="102"/>
  <c r="L19" i="102"/>
  <c r="L20" i="102"/>
  <c r="L21" i="102"/>
  <c r="L22" i="102"/>
  <c r="I5" i="102"/>
  <c r="I6" i="102"/>
  <c r="I7" i="102"/>
  <c r="I8" i="102"/>
  <c r="I9" i="102"/>
  <c r="I10" i="102"/>
  <c r="I11" i="102"/>
  <c r="I12" i="102"/>
  <c r="I13" i="102"/>
  <c r="I14" i="102"/>
  <c r="I15" i="102"/>
  <c r="I16" i="102"/>
  <c r="I17" i="102"/>
  <c r="I18" i="102"/>
  <c r="I19" i="102"/>
  <c r="I20" i="102"/>
  <c r="I21" i="102"/>
  <c r="I22" i="102"/>
  <c r="F4" i="102"/>
  <c r="F5" i="102"/>
  <c r="F6" i="102"/>
  <c r="F7" i="102"/>
  <c r="F8" i="102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X27" i="102"/>
  <c r="AE26" i="102"/>
  <c r="U23" i="102"/>
  <c r="R23" i="102"/>
  <c r="O23" i="102"/>
  <c r="L23" i="102"/>
  <c r="I23" i="102"/>
  <c r="F23" i="102"/>
  <c r="AE29" i="101"/>
  <c r="AE28" i="101"/>
  <c r="AE30" i="101" s="1"/>
  <c r="AC30" i="101"/>
  <c r="AC31" i="101" s="1"/>
  <c r="X29" i="101"/>
  <c r="X4" i="101"/>
  <c r="X5" i="101"/>
  <c r="X6" i="101"/>
  <c r="X7" i="101"/>
  <c r="X8" i="101"/>
  <c r="X9" i="101"/>
  <c r="X10" i="101"/>
  <c r="X11" i="101"/>
  <c r="X12" i="101"/>
  <c r="X13" i="101"/>
  <c r="X14" i="101"/>
  <c r="X15" i="101"/>
  <c r="X16" i="101"/>
  <c r="X17" i="101"/>
  <c r="X18" i="101"/>
  <c r="X19" i="101"/>
  <c r="X20" i="101"/>
  <c r="X21" i="101"/>
  <c r="X22" i="101"/>
  <c r="U4" i="101"/>
  <c r="U5" i="101"/>
  <c r="U6" i="101"/>
  <c r="U7" i="101"/>
  <c r="U24" i="101" s="1"/>
  <c r="U8" i="101"/>
  <c r="U9" i="101"/>
  <c r="U10" i="101"/>
  <c r="U11" i="101"/>
  <c r="U12" i="101"/>
  <c r="U13" i="101"/>
  <c r="U14" i="101"/>
  <c r="U15" i="101"/>
  <c r="U16" i="101"/>
  <c r="U17" i="101"/>
  <c r="U18" i="101"/>
  <c r="U19" i="101"/>
  <c r="U20" i="101"/>
  <c r="U21" i="101"/>
  <c r="U22" i="101"/>
  <c r="R4" i="101"/>
  <c r="R5" i="101"/>
  <c r="R6" i="101"/>
  <c r="R7" i="101"/>
  <c r="R8" i="101"/>
  <c r="R9" i="101"/>
  <c r="R10" i="101"/>
  <c r="R11" i="101"/>
  <c r="R12" i="101"/>
  <c r="R13" i="101"/>
  <c r="R14" i="101"/>
  <c r="R15" i="101"/>
  <c r="R16" i="101"/>
  <c r="R17" i="101"/>
  <c r="R18" i="101"/>
  <c r="R19" i="101"/>
  <c r="R20" i="101"/>
  <c r="R21" i="101"/>
  <c r="R22" i="101"/>
  <c r="R24" i="101"/>
  <c r="O4" i="101"/>
  <c r="O5" i="101"/>
  <c r="O6" i="101"/>
  <c r="O7" i="101"/>
  <c r="O8" i="101"/>
  <c r="O9" i="101"/>
  <c r="O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L4" i="101"/>
  <c r="L5" i="101"/>
  <c r="L6" i="101"/>
  <c r="L7" i="101"/>
  <c r="L8" i="101"/>
  <c r="L9" i="101"/>
  <c r="L10" i="101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4" i="101"/>
  <c r="I4" i="101"/>
  <c r="I5" i="101"/>
  <c r="I6" i="101"/>
  <c r="I7" i="101"/>
  <c r="I8" i="101"/>
  <c r="I9" i="101"/>
  <c r="I10" i="101"/>
  <c r="I11" i="101"/>
  <c r="I12" i="101"/>
  <c r="I13" i="101"/>
  <c r="I14" i="101"/>
  <c r="I15" i="101"/>
  <c r="I24" i="101" s="1"/>
  <c r="I16" i="101"/>
  <c r="I17" i="101"/>
  <c r="I18" i="101"/>
  <c r="I19" i="101"/>
  <c r="I20" i="101"/>
  <c r="I21" i="101"/>
  <c r="I22" i="101"/>
  <c r="F4" i="101"/>
  <c r="F5" i="101"/>
  <c r="F6" i="101"/>
  <c r="F7" i="101"/>
  <c r="F8" i="101"/>
  <c r="F9" i="101"/>
  <c r="F10" i="101"/>
  <c r="F11" i="101"/>
  <c r="F12" i="101"/>
  <c r="F13" i="101"/>
  <c r="F14" i="101"/>
  <c r="F15" i="101"/>
  <c r="F16" i="101"/>
  <c r="F17" i="101"/>
  <c r="F18" i="101"/>
  <c r="F19" i="101"/>
  <c r="F20" i="101"/>
  <c r="F21" i="101"/>
  <c r="F22" i="101"/>
  <c r="X26" i="101"/>
  <c r="AE25" i="101"/>
  <c r="AE29" i="99"/>
  <c r="AE28" i="99"/>
  <c r="AE30" i="99"/>
  <c r="AE31" i="99"/>
  <c r="AC30" i="99"/>
  <c r="X29" i="99" s="1"/>
  <c r="AC31" i="99"/>
  <c r="X4" i="99"/>
  <c r="X5" i="99"/>
  <c r="X6" i="99"/>
  <c r="X24" i="99" s="1"/>
  <c r="X7" i="99"/>
  <c r="X8" i="99"/>
  <c r="X9" i="99"/>
  <c r="X10" i="99"/>
  <c r="X11" i="99"/>
  <c r="X12" i="99"/>
  <c r="X13" i="99"/>
  <c r="X14" i="99"/>
  <c r="X15" i="99"/>
  <c r="X16" i="99"/>
  <c r="X17" i="99"/>
  <c r="X18" i="99"/>
  <c r="X19" i="99"/>
  <c r="X20" i="99"/>
  <c r="X21" i="99"/>
  <c r="X22" i="99"/>
  <c r="U4" i="99"/>
  <c r="U5" i="99"/>
  <c r="U6" i="99"/>
  <c r="U7" i="99"/>
  <c r="U8" i="99"/>
  <c r="U9" i="99"/>
  <c r="U10" i="99"/>
  <c r="U11" i="99"/>
  <c r="U12" i="99"/>
  <c r="U13" i="99"/>
  <c r="U14" i="99"/>
  <c r="U15" i="99"/>
  <c r="U16" i="99"/>
  <c r="U17" i="99"/>
  <c r="U18" i="99"/>
  <c r="U19" i="99"/>
  <c r="U20" i="99"/>
  <c r="U21" i="99"/>
  <c r="U22" i="99"/>
  <c r="R4" i="99"/>
  <c r="R5" i="99"/>
  <c r="R6" i="99"/>
  <c r="R7" i="99"/>
  <c r="R8" i="99"/>
  <c r="R9" i="99"/>
  <c r="R10" i="99"/>
  <c r="R11" i="99"/>
  <c r="R12" i="99"/>
  <c r="R13" i="99"/>
  <c r="R14" i="99"/>
  <c r="R15" i="99"/>
  <c r="R16" i="99"/>
  <c r="R17" i="99"/>
  <c r="R18" i="99"/>
  <c r="R19" i="99"/>
  <c r="R20" i="99"/>
  <c r="R21" i="99"/>
  <c r="R22" i="99"/>
  <c r="O4" i="99"/>
  <c r="O5" i="99"/>
  <c r="O6" i="99"/>
  <c r="O7" i="99"/>
  <c r="O8" i="99"/>
  <c r="O9" i="99"/>
  <c r="O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L4" i="99"/>
  <c r="L5" i="99"/>
  <c r="L6" i="99"/>
  <c r="L7" i="99"/>
  <c r="L8" i="99"/>
  <c r="L9" i="99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I4" i="99"/>
  <c r="I5" i="99"/>
  <c r="I6" i="99"/>
  <c r="I7" i="99"/>
  <c r="I8" i="99"/>
  <c r="I9" i="99"/>
  <c r="I10" i="99"/>
  <c r="I11" i="99"/>
  <c r="I12" i="99"/>
  <c r="I13" i="99"/>
  <c r="I14" i="99"/>
  <c r="I15" i="99"/>
  <c r="I16" i="99"/>
  <c r="I17" i="99"/>
  <c r="I18" i="99"/>
  <c r="I19" i="99"/>
  <c r="I20" i="99"/>
  <c r="I21" i="99"/>
  <c r="I22" i="99"/>
  <c r="F4" i="99"/>
  <c r="F5" i="99"/>
  <c r="F6" i="99"/>
  <c r="F7" i="99"/>
  <c r="F8" i="99"/>
  <c r="F9" i="99"/>
  <c r="F10" i="99"/>
  <c r="F11" i="99"/>
  <c r="F12" i="99"/>
  <c r="F13" i="99"/>
  <c r="F14" i="99"/>
  <c r="F15" i="99"/>
  <c r="F16" i="99"/>
  <c r="F17" i="99"/>
  <c r="F18" i="99"/>
  <c r="F19" i="99"/>
  <c r="F20" i="99"/>
  <c r="F21" i="99"/>
  <c r="F22" i="99"/>
  <c r="X26" i="99"/>
  <c r="AE25" i="99"/>
  <c r="AE30" i="100"/>
  <c r="AE29" i="100"/>
  <c r="AE31" i="100"/>
  <c r="AE32" i="100" s="1"/>
  <c r="AC31" i="100"/>
  <c r="X4" i="100"/>
  <c r="X5" i="100"/>
  <c r="X6" i="100"/>
  <c r="X7" i="100"/>
  <c r="X8" i="100"/>
  <c r="X9" i="100"/>
  <c r="X10" i="100"/>
  <c r="X11" i="100"/>
  <c r="X12" i="100"/>
  <c r="X13" i="100"/>
  <c r="X14" i="100"/>
  <c r="X15" i="100"/>
  <c r="X16" i="100"/>
  <c r="X17" i="100"/>
  <c r="X18" i="100"/>
  <c r="X19" i="100"/>
  <c r="X20" i="100"/>
  <c r="X21" i="100"/>
  <c r="X22" i="100"/>
  <c r="X23" i="100"/>
  <c r="U4" i="100"/>
  <c r="U5" i="100"/>
  <c r="U6" i="100"/>
  <c r="U7" i="100"/>
  <c r="U8" i="100"/>
  <c r="U9" i="100"/>
  <c r="U10" i="100"/>
  <c r="U11" i="100"/>
  <c r="U12" i="100"/>
  <c r="U13" i="100"/>
  <c r="U14" i="100"/>
  <c r="U15" i="100"/>
  <c r="U16" i="100"/>
  <c r="U17" i="100"/>
  <c r="U18" i="100"/>
  <c r="U19" i="100"/>
  <c r="U20" i="100"/>
  <c r="U21" i="100"/>
  <c r="U22" i="100"/>
  <c r="U23" i="100"/>
  <c r="R4" i="100"/>
  <c r="R5" i="100"/>
  <c r="R6" i="100"/>
  <c r="R7" i="100"/>
  <c r="R8" i="100"/>
  <c r="R9" i="100"/>
  <c r="R10" i="100"/>
  <c r="R11" i="100"/>
  <c r="R12" i="100"/>
  <c r="R13" i="100"/>
  <c r="R14" i="100"/>
  <c r="R15" i="100"/>
  <c r="R16" i="100"/>
  <c r="R17" i="100"/>
  <c r="R18" i="100"/>
  <c r="R19" i="100"/>
  <c r="R20" i="100"/>
  <c r="R21" i="100"/>
  <c r="R22" i="100"/>
  <c r="R23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L4" i="100"/>
  <c r="L5" i="100"/>
  <c r="L25" i="100" s="1"/>
  <c r="L6" i="100"/>
  <c r="L7" i="100"/>
  <c r="L8" i="100"/>
  <c r="L9" i="100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I4" i="100"/>
  <c r="I5" i="100"/>
  <c r="I6" i="100"/>
  <c r="I7" i="100"/>
  <c r="I8" i="100"/>
  <c r="I9" i="100"/>
  <c r="I10" i="100"/>
  <c r="I11" i="100"/>
  <c r="I12" i="100"/>
  <c r="I13" i="100"/>
  <c r="I14" i="100"/>
  <c r="I15" i="100"/>
  <c r="I16" i="100"/>
  <c r="I17" i="100"/>
  <c r="I18" i="100"/>
  <c r="I19" i="100"/>
  <c r="I20" i="100"/>
  <c r="I21" i="100"/>
  <c r="I22" i="100"/>
  <c r="I23" i="100"/>
  <c r="F4" i="100"/>
  <c r="F5" i="100"/>
  <c r="F6" i="100"/>
  <c r="F7" i="100"/>
  <c r="F8" i="100"/>
  <c r="F9" i="100"/>
  <c r="F10" i="100"/>
  <c r="F11" i="100"/>
  <c r="F12" i="100"/>
  <c r="F13" i="100"/>
  <c r="F14" i="100"/>
  <c r="F15" i="100"/>
  <c r="F16" i="100"/>
  <c r="F17" i="100"/>
  <c r="F18" i="100"/>
  <c r="F19" i="100"/>
  <c r="F20" i="100"/>
  <c r="F21" i="100"/>
  <c r="F22" i="100"/>
  <c r="F23" i="100"/>
  <c r="X27" i="100"/>
  <c r="AE26" i="100"/>
  <c r="AE30" i="98"/>
  <c r="AE29" i="98"/>
  <c r="AE31" i="98"/>
  <c r="AC31" i="98"/>
  <c r="AC32" i="98"/>
  <c r="X30" i="98"/>
  <c r="X4" i="98"/>
  <c r="X25" i="98" s="1"/>
  <c r="X5" i="98"/>
  <c r="X6" i="98"/>
  <c r="X7" i="98"/>
  <c r="X8" i="98"/>
  <c r="X9" i="98"/>
  <c r="X10" i="98"/>
  <c r="X11" i="98"/>
  <c r="X12" i="98"/>
  <c r="X13" i="98"/>
  <c r="X14" i="98"/>
  <c r="X15" i="98"/>
  <c r="X16" i="98"/>
  <c r="X17" i="98"/>
  <c r="X18" i="98"/>
  <c r="X19" i="98"/>
  <c r="X20" i="98"/>
  <c r="X21" i="98"/>
  <c r="X22" i="98"/>
  <c r="X23" i="98"/>
  <c r="U4" i="98"/>
  <c r="U5" i="98"/>
  <c r="U6" i="98"/>
  <c r="U7" i="98"/>
  <c r="U8" i="98"/>
  <c r="U9" i="98"/>
  <c r="U10" i="98"/>
  <c r="U11" i="98"/>
  <c r="U12" i="98"/>
  <c r="U13" i="98"/>
  <c r="U14" i="98"/>
  <c r="U15" i="98"/>
  <c r="U16" i="98"/>
  <c r="U17" i="98"/>
  <c r="U18" i="98"/>
  <c r="U19" i="98"/>
  <c r="U20" i="98"/>
  <c r="U21" i="98"/>
  <c r="U22" i="98"/>
  <c r="U23" i="98"/>
  <c r="R4" i="98"/>
  <c r="R5" i="98"/>
  <c r="R6" i="98"/>
  <c r="R7" i="98"/>
  <c r="R8" i="98"/>
  <c r="R9" i="98"/>
  <c r="R10" i="98"/>
  <c r="R11" i="98"/>
  <c r="R12" i="98"/>
  <c r="R13" i="98"/>
  <c r="R14" i="98"/>
  <c r="R15" i="98"/>
  <c r="R16" i="98"/>
  <c r="R17" i="98"/>
  <c r="R18" i="98"/>
  <c r="R19" i="98"/>
  <c r="R20" i="98"/>
  <c r="R21" i="98"/>
  <c r="R22" i="98"/>
  <c r="R23" i="98"/>
  <c r="O4" i="98"/>
  <c r="O5" i="98"/>
  <c r="O6" i="98"/>
  <c r="O7" i="98"/>
  <c r="O8" i="98"/>
  <c r="O9" i="98"/>
  <c r="O10" i="98"/>
  <c r="O11" i="98"/>
  <c r="O12" i="98"/>
  <c r="O13" i="98"/>
  <c r="O14" i="98"/>
  <c r="O15" i="98"/>
  <c r="O16" i="98"/>
  <c r="O17" i="98"/>
  <c r="O18" i="98"/>
  <c r="O19" i="98"/>
  <c r="O20" i="98"/>
  <c r="O21" i="98"/>
  <c r="O22" i="98"/>
  <c r="O23" i="98"/>
  <c r="O25" i="98"/>
  <c r="L4" i="98"/>
  <c r="L25" i="98" s="1"/>
  <c r="L5" i="98"/>
  <c r="L6" i="98"/>
  <c r="L7" i="98"/>
  <c r="L8" i="98"/>
  <c r="L9" i="98"/>
  <c r="L10" i="98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I4" i="98"/>
  <c r="I5" i="98"/>
  <c r="I6" i="98"/>
  <c r="I7" i="98"/>
  <c r="I8" i="98"/>
  <c r="I9" i="98"/>
  <c r="I10" i="98"/>
  <c r="I11" i="98"/>
  <c r="I12" i="98"/>
  <c r="I13" i="98"/>
  <c r="I14" i="98"/>
  <c r="I15" i="98"/>
  <c r="I16" i="98"/>
  <c r="I17" i="98"/>
  <c r="I18" i="98"/>
  <c r="I19" i="98"/>
  <c r="I20" i="98"/>
  <c r="I21" i="98"/>
  <c r="I22" i="98"/>
  <c r="I23" i="98"/>
  <c r="F4" i="98"/>
  <c r="F5" i="98"/>
  <c r="F6" i="98"/>
  <c r="F7" i="98"/>
  <c r="F8" i="98"/>
  <c r="F9" i="98"/>
  <c r="F10" i="98"/>
  <c r="F11" i="98"/>
  <c r="F12" i="98"/>
  <c r="F13" i="98"/>
  <c r="F14" i="98"/>
  <c r="F15" i="98"/>
  <c r="F16" i="98"/>
  <c r="F17" i="98"/>
  <c r="F18" i="98"/>
  <c r="F19" i="98"/>
  <c r="F20" i="98"/>
  <c r="F21" i="98"/>
  <c r="F22" i="98"/>
  <c r="F23" i="98"/>
  <c r="X27" i="98"/>
  <c r="AE26" i="98"/>
  <c r="AE32" i="97"/>
  <c r="AE34" i="97" s="1"/>
  <c r="AE31" i="97"/>
  <c r="AE33" i="97"/>
  <c r="AC33" i="97"/>
  <c r="X4" i="97"/>
  <c r="X5" i="97"/>
  <c r="X6" i="97"/>
  <c r="X7" i="97"/>
  <c r="X8" i="97"/>
  <c r="X9" i="97"/>
  <c r="X10" i="97"/>
  <c r="X11" i="97"/>
  <c r="X12" i="97"/>
  <c r="X13" i="97"/>
  <c r="X14" i="97"/>
  <c r="X15" i="97"/>
  <c r="X16" i="97"/>
  <c r="X17" i="97"/>
  <c r="X18" i="97"/>
  <c r="X19" i="97"/>
  <c r="X20" i="97"/>
  <c r="X21" i="97"/>
  <c r="X22" i="97"/>
  <c r="X23" i="97"/>
  <c r="X24" i="97"/>
  <c r="X25" i="97"/>
  <c r="U4" i="97"/>
  <c r="U5" i="97"/>
  <c r="U6" i="97"/>
  <c r="U7" i="97"/>
  <c r="U8" i="97"/>
  <c r="U9" i="97"/>
  <c r="U10" i="97"/>
  <c r="U27" i="97" s="1"/>
  <c r="U11" i="97"/>
  <c r="U12" i="97"/>
  <c r="U13" i="97"/>
  <c r="U14" i="97"/>
  <c r="U15" i="97"/>
  <c r="U16" i="97"/>
  <c r="U17" i="97"/>
  <c r="U18" i="97"/>
  <c r="U19" i="97"/>
  <c r="U20" i="97"/>
  <c r="U21" i="97"/>
  <c r="U22" i="97"/>
  <c r="U23" i="97"/>
  <c r="U24" i="97"/>
  <c r="U25" i="97"/>
  <c r="R27" i="97"/>
  <c r="O27" i="97"/>
  <c r="L27" i="97"/>
  <c r="I27" i="97"/>
  <c r="F27" i="97"/>
  <c r="X29" i="97"/>
  <c r="AE28" i="97"/>
  <c r="AE32" i="95"/>
  <c r="AE31" i="95"/>
  <c r="AE33" i="95"/>
  <c r="AE34" i="95" s="1"/>
  <c r="AC33" i="95"/>
  <c r="AC34" i="95" s="1"/>
  <c r="X4" i="95"/>
  <c r="X5" i="95"/>
  <c r="X6" i="95"/>
  <c r="X7" i="95"/>
  <c r="X8" i="95"/>
  <c r="X9" i="95"/>
  <c r="X10" i="95"/>
  <c r="X12" i="95"/>
  <c r="X13" i="95"/>
  <c r="X14" i="95"/>
  <c r="X16" i="95"/>
  <c r="X17" i="95"/>
  <c r="X18" i="95"/>
  <c r="X19" i="95"/>
  <c r="X20" i="95"/>
  <c r="X21" i="95"/>
  <c r="X22" i="95"/>
  <c r="X23" i="95"/>
  <c r="X24" i="95"/>
  <c r="X25" i="95"/>
  <c r="U4" i="95"/>
  <c r="U5" i="95"/>
  <c r="U6" i="95"/>
  <c r="U7" i="95"/>
  <c r="U8" i="95"/>
  <c r="U9" i="95"/>
  <c r="U10" i="95"/>
  <c r="U12" i="95"/>
  <c r="U13" i="95"/>
  <c r="U14" i="95"/>
  <c r="U15" i="95"/>
  <c r="U16" i="95"/>
  <c r="U17" i="95"/>
  <c r="U18" i="95"/>
  <c r="U19" i="95"/>
  <c r="U20" i="95"/>
  <c r="U21" i="95"/>
  <c r="U22" i="95"/>
  <c r="U23" i="95"/>
  <c r="U24" i="95"/>
  <c r="U25" i="95"/>
  <c r="R4" i="95"/>
  <c r="R27" i="95" s="1"/>
  <c r="R5" i="95"/>
  <c r="R6" i="95"/>
  <c r="R7" i="95"/>
  <c r="R8" i="95"/>
  <c r="R9" i="95"/>
  <c r="R10" i="95"/>
  <c r="R12" i="95"/>
  <c r="R13" i="95"/>
  <c r="R14" i="95"/>
  <c r="R16" i="95"/>
  <c r="R17" i="95"/>
  <c r="R18" i="95"/>
  <c r="R19" i="95"/>
  <c r="R20" i="95"/>
  <c r="R21" i="95"/>
  <c r="R22" i="95"/>
  <c r="R23" i="95"/>
  <c r="R24" i="95"/>
  <c r="R25" i="95"/>
  <c r="O4" i="95"/>
  <c r="O5" i="95"/>
  <c r="O6" i="95"/>
  <c r="O7" i="95"/>
  <c r="O8" i="95"/>
  <c r="O9" i="95"/>
  <c r="O10" i="95"/>
  <c r="O11" i="95"/>
  <c r="O12" i="95"/>
  <c r="O13" i="95"/>
  <c r="O14" i="95"/>
  <c r="O16" i="95"/>
  <c r="O17" i="95"/>
  <c r="O18" i="95"/>
  <c r="O19" i="95"/>
  <c r="O20" i="95"/>
  <c r="O21" i="95"/>
  <c r="O22" i="95"/>
  <c r="O23" i="95"/>
  <c r="O24" i="95"/>
  <c r="O25" i="95"/>
  <c r="L4" i="95"/>
  <c r="L5" i="95"/>
  <c r="L6" i="95"/>
  <c r="L7" i="95"/>
  <c r="L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I4" i="95"/>
  <c r="I5" i="95"/>
  <c r="I6" i="95"/>
  <c r="I7" i="95"/>
  <c r="I8" i="95"/>
  <c r="I9" i="95"/>
  <c r="I10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F4" i="95"/>
  <c r="F5" i="95"/>
  <c r="F6" i="95"/>
  <c r="F7" i="95"/>
  <c r="F8" i="95"/>
  <c r="F9" i="95"/>
  <c r="F10" i="95"/>
  <c r="F12" i="95"/>
  <c r="F13" i="95"/>
  <c r="F14" i="95"/>
  <c r="F16" i="95"/>
  <c r="F17" i="95"/>
  <c r="F18" i="95"/>
  <c r="F19" i="95"/>
  <c r="F20" i="95"/>
  <c r="F21" i="95"/>
  <c r="F22" i="95"/>
  <c r="F23" i="95"/>
  <c r="F24" i="95"/>
  <c r="F25" i="95"/>
  <c r="F27" i="95"/>
  <c r="X29" i="95"/>
  <c r="AE28" i="95"/>
  <c r="AE32" i="94"/>
  <c r="AG32" i="94"/>
  <c r="AE31" i="94"/>
  <c r="AE33" i="94" s="1"/>
  <c r="AG31" i="94"/>
  <c r="AG33" i="94" s="1"/>
  <c r="AE34" i="94"/>
  <c r="AC33" i="94"/>
  <c r="X32" i="94" s="1"/>
  <c r="AC34" i="94"/>
  <c r="X4" i="94"/>
  <c r="X5" i="94"/>
  <c r="X6" i="94"/>
  <c r="X7" i="94"/>
  <c r="X8" i="94"/>
  <c r="X9" i="94"/>
  <c r="X10" i="94"/>
  <c r="X12" i="94"/>
  <c r="X13" i="94"/>
  <c r="X14" i="94"/>
  <c r="X17" i="94"/>
  <c r="X18" i="94"/>
  <c r="X19" i="94"/>
  <c r="X20" i="94"/>
  <c r="X21" i="94"/>
  <c r="X22" i="94"/>
  <c r="X23" i="94"/>
  <c r="X25" i="94"/>
  <c r="U4" i="94"/>
  <c r="U5" i="94"/>
  <c r="U6" i="94"/>
  <c r="U7" i="94"/>
  <c r="U8" i="94"/>
  <c r="U9" i="94"/>
  <c r="U10" i="94"/>
  <c r="U12" i="94"/>
  <c r="U13" i="94"/>
  <c r="U14" i="94"/>
  <c r="U15" i="94"/>
  <c r="U17" i="94"/>
  <c r="U18" i="94"/>
  <c r="U19" i="94"/>
  <c r="U20" i="94"/>
  <c r="U21" i="94"/>
  <c r="U22" i="94"/>
  <c r="U23" i="94"/>
  <c r="U25" i="94"/>
  <c r="R4" i="94"/>
  <c r="R5" i="94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22" i="94"/>
  <c r="R23" i="94"/>
  <c r="R24" i="94"/>
  <c r="R25" i="94"/>
  <c r="O4" i="94"/>
  <c r="O5" i="94"/>
  <c r="O6" i="94"/>
  <c r="O7" i="94"/>
  <c r="O8" i="94"/>
  <c r="O9" i="94"/>
  <c r="O10" i="94"/>
  <c r="O11" i="94"/>
  <c r="O12" i="94"/>
  <c r="O13" i="94"/>
  <c r="O14" i="94"/>
  <c r="O16" i="94"/>
  <c r="O17" i="94"/>
  <c r="O18" i="94"/>
  <c r="O19" i="94"/>
  <c r="O20" i="94"/>
  <c r="O21" i="94"/>
  <c r="O22" i="94"/>
  <c r="O23" i="94"/>
  <c r="O25" i="94"/>
  <c r="L4" i="94"/>
  <c r="L5" i="94"/>
  <c r="L6" i="94"/>
  <c r="L7" i="94"/>
  <c r="L8" i="94"/>
  <c r="L9" i="94"/>
  <c r="L27" i="94" s="1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5" i="94"/>
  <c r="I4" i="94"/>
  <c r="I27" i="94" s="1"/>
  <c r="I5" i="94"/>
  <c r="I6" i="94"/>
  <c r="I7" i="94"/>
  <c r="I8" i="94"/>
  <c r="I9" i="94"/>
  <c r="I10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F4" i="94"/>
  <c r="F5" i="94"/>
  <c r="F6" i="94"/>
  <c r="F7" i="94"/>
  <c r="F8" i="94"/>
  <c r="F9" i="94"/>
  <c r="F10" i="94"/>
  <c r="F12" i="94"/>
  <c r="F13" i="94"/>
  <c r="F14" i="94"/>
  <c r="F16" i="94"/>
  <c r="F17" i="94"/>
  <c r="F18" i="94"/>
  <c r="F19" i="94"/>
  <c r="F20" i="94"/>
  <c r="F21" i="94"/>
  <c r="F22" i="94"/>
  <c r="F23" i="94"/>
  <c r="F25" i="94"/>
  <c r="X29" i="94"/>
  <c r="AE28" i="94"/>
  <c r="AG28" i="94"/>
  <c r="AE32" i="93"/>
  <c r="AE31" i="93"/>
  <c r="AG31" i="93" s="1"/>
  <c r="AG33" i="93" s="1"/>
  <c r="AC33" i="93"/>
  <c r="X4" i="93"/>
  <c r="X5" i="93"/>
  <c r="X6" i="93"/>
  <c r="X7" i="93"/>
  <c r="X8" i="93"/>
  <c r="X9" i="93"/>
  <c r="X10" i="93"/>
  <c r="X12" i="93"/>
  <c r="X13" i="93"/>
  <c r="X14" i="93"/>
  <c r="X17" i="93"/>
  <c r="X18" i="93"/>
  <c r="X19" i="93"/>
  <c r="X20" i="93"/>
  <c r="X21" i="93"/>
  <c r="X22" i="93"/>
  <c r="X23" i="93"/>
  <c r="X25" i="93"/>
  <c r="U4" i="93"/>
  <c r="U5" i="93"/>
  <c r="U6" i="93"/>
  <c r="U7" i="93"/>
  <c r="U8" i="93"/>
  <c r="U9" i="93"/>
  <c r="U10" i="93"/>
  <c r="U12" i="93"/>
  <c r="U13" i="93"/>
  <c r="U14" i="93"/>
  <c r="U15" i="93"/>
  <c r="U17" i="93"/>
  <c r="U18" i="93"/>
  <c r="U19" i="93"/>
  <c r="U20" i="93"/>
  <c r="U21" i="93"/>
  <c r="U22" i="93"/>
  <c r="U23" i="93"/>
  <c r="U25" i="93"/>
  <c r="R4" i="93"/>
  <c r="R5" i="93"/>
  <c r="R6" i="93"/>
  <c r="R7" i="93"/>
  <c r="R8" i="93"/>
  <c r="R9" i="93"/>
  <c r="R10" i="93"/>
  <c r="R11" i="93"/>
  <c r="R12" i="93"/>
  <c r="R13" i="93"/>
  <c r="R14" i="93"/>
  <c r="R15" i="93"/>
  <c r="R17" i="93"/>
  <c r="R18" i="93"/>
  <c r="R19" i="93"/>
  <c r="R20" i="93"/>
  <c r="R21" i="93"/>
  <c r="R22" i="93"/>
  <c r="R23" i="93"/>
  <c r="R24" i="93"/>
  <c r="R25" i="93"/>
  <c r="O4" i="93"/>
  <c r="O5" i="93"/>
  <c r="O6" i="93"/>
  <c r="O7" i="93"/>
  <c r="O8" i="93"/>
  <c r="O9" i="93"/>
  <c r="O10" i="93"/>
  <c r="O11" i="93"/>
  <c r="O12" i="93"/>
  <c r="O13" i="93"/>
  <c r="O14" i="93"/>
  <c r="O17" i="93"/>
  <c r="O18" i="93"/>
  <c r="O19" i="93"/>
  <c r="O20" i="93"/>
  <c r="O21" i="93"/>
  <c r="O22" i="93"/>
  <c r="O23" i="93"/>
  <c r="O25" i="93"/>
  <c r="L4" i="93"/>
  <c r="L5" i="93"/>
  <c r="L6" i="93"/>
  <c r="L7" i="93"/>
  <c r="L8" i="93"/>
  <c r="L9" i="93"/>
  <c r="L10" i="93"/>
  <c r="L11" i="93"/>
  <c r="L12" i="93"/>
  <c r="L13" i="93"/>
  <c r="L14" i="93"/>
  <c r="L15" i="93"/>
  <c r="L17" i="93"/>
  <c r="L18" i="93"/>
  <c r="L19" i="93"/>
  <c r="L20" i="93"/>
  <c r="L21" i="93"/>
  <c r="L22" i="93"/>
  <c r="L23" i="93"/>
  <c r="L25" i="93"/>
  <c r="I4" i="93"/>
  <c r="I5" i="93"/>
  <c r="I6" i="93"/>
  <c r="I7" i="93"/>
  <c r="I8" i="93"/>
  <c r="I9" i="93"/>
  <c r="I10" i="93"/>
  <c r="I12" i="93"/>
  <c r="I13" i="93"/>
  <c r="I14" i="93"/>
  <c r="I15" i="93"/>
  <c r="I16" i="93"/>
  <c r="I17" i="93"/>
  <c r="I18" i="93"/>
  <c r="I19" i="93"/>
  <c r="I20" i="93"/>
  <c r="I21" i="93"/>
  <c r="I22" i="93"/>
  <c r="I23" i="93"/>
  <c r="I24" i="93"/>
  <c r="I25" i="93"/>
  <c r="F4" i="93"/>
  <c r="F5" i="93"/>
  <c r="F6" i="93"/>
  <c r="F27" i="93" s="1"/>
  <c r="F7" i="93"/>
  <c r="F8" i="93"/>
  <c r="F9" i="93"/>
  <c r="F10" i="93"/>
  <c r="F12" i="93"/>
  <c r="F13" i="93"/>
  <c r="F14" i="93"/>
  <c r="F16" i="93"/>
  <c r="F17" i="93"/>
  <c r="F18" i="93"/>
  <c r="F19" i="93"/>
  <c r="F20" i="93"/>
  <c r="F21" i="93"/>
  <c r="F22" i="93"/>
  <c r="F23" i="93"/>
  <c r="F25" i="93"/>
  <c r="X29" i="93"/>
  <c r="AE28" i="93"/>
  <c r="AG28" i="93" s="1"/>
  <c r="AE31" i="92"/>
  <c r="AG31" i="92"/>
  <c r="AE30" i="92"/>
  <c r="AG30" i="92" s="1"/>
  <c r="AG32" i="92" s="1"/>
  <c r="AC32" i="92"/>
  <c r="X4" i="92"/>
  <c r="X5" i="92"/>
  <c r="X6" i="92"/>
  <c r="X26" i="92" s="1"/>
  <c r="X7" i="92"/>
  <c r="X8" i="92"/>
  <c r="X9" i="92"/>
  <c r="X10" i="92"/>
  <c r="X12" i="92"/>
  <c r="X13" i="92"/>
  <c r="X14" i="92"/>
  <c r="X16" i="92"/>
  <c r="X17" i="92"/>
  <c r="X18" i="92"/>
  <c r="X19" i="92"/>
  <c r="X20" i="92"/>
  <c r="X21" i="92"/>
  <c r="X22" i="92"/>
  <c r="X23" i="92"/>
  <c r="X24" i="92"/>
  <c r="U4" i="92"/>
  <c r="U5" i="92"/>
  <c r="U6" i="92"/>
  <c r="U7" i="92"/>
  <c r="U8" i="92"/>
  <c r="U9" i="92"/>
  <c r="U10" i="92"/>
  <c r="U12" i="92"/>
  <c r="U13" i="92"/>
  <c r="U14" i="92"/>
  <c r="U15" i="92"/>
  <c r="U16" i="92"/>
  <c r="U17" i="92"/>
  <c r="U18" i="92"/>
  <c r="U19" i="92"/>
  <c r="U20" i="92"/>
  <c r="U21" i="92"/>
  <c r="U22" i="92"/>
  <c r="U23" i="92"/>
  <c r="U24" i="92"/>
  <c r="R4" i="92"/>
  <c r="R5" i="92"/>
  <c r="R6" i="92"/>
  <c r="R7" i="92"/>
  <c r="R8" i="92"/>
  <c r="R9" i="92"/>
  <c r="R10" i="92"/>
  <c r="R12" i="92"/>
  <c r="R13" i="92"/>
  <c r="R14" i="92"/>
  <c r="R16" i="92"/>
  <c r="R17" i="92"/>
  <c r="R18" i="92"/>
  <c r="R19" i="92"/>
  <c r="R20" i="92"/>
  <c r="R21" i="92"/>
  <c r="R22" i="92"/>
  <c r="R23" i="92"/>
  <c r="R24" i="92"/>
  <c r="O4" i="92"/>
  <c r="O5" i="92"/>
  <c r="O6" i="92"/>
  <c r="O7" i="92"/>
  <c r="O8" i="92"/>
  <c r="O26" i="92" s="1"/>
  <c r="O9" i="92"/>
  <c r="O10" i="92"/>
  <c r="O11" i="92"/>
  <c r="O12" i="92"/>
  <c r="O13" i="92"/>
  <c r="O14" i="92"/>
  <c r="O16" i="92"/>
  <c r="O17" i="92"/>
  <c r="O18" i="92"/>
  <c r="O19" i="92"/>
  <c r="O20" i="92"/>
  <c r="O21" i="92"/>
  <c r="O22" i="92"/>
  <c r="O23" i="92"/>
  <c r="O24" i="92"/>
  <c r="L4" i="92"/>
  <c r="L5" i="92"/>
  <c r="L6" i="92"/>
  <c r="L7" i="92"/>
  <c r="L8" i="92"/>
  <c r="L9" i="92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I4" i="92"/>
  <c r="I5" i="92"/>
  <c r="I6" i="92"/>
  <c r="I7" i="92"/>
  <c r="I8" i="92"/>
  <c r="I9" i="92"/>
  <c r="I10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F4" i="92"/>
  <c r="F5" i="92"/>
  <c r="F6" i="92"/>
  <c r="F7" i="92"/>
  <c r="F8" i="92"/>
  <c r="F9" i="92"/>
  <c r="F10" i="92"/>
  <c r="F12" i="92"/>
  <c r="F13" i="92"/>
  <c r="F14" i="92"/>
  <c r="F16" i="92"/>
  <c r="F17" i="92"/>
  <c r="F18" i="92"/>
  <c r="F19" i="92"/>
  <c r="F20" i="92"/>
  <c r="F21" i="92"/>
  <c r="F22" i="92"/>
  <c r="F23" i="92"/>
  <c r="F24" i="92"/>
  <c r="X28" i="92"/>
  <c r="AE27" i="92"/>
  <c r="AG27" i="92"/>
  <c r="AE31" i="91"/>
  <c r="AG31" i="91"/>
  <c r="AE30" i="91"/>
  <c r="AE32" i="91" s="1"/>
  <c r="AG30" i="91"/>
  <c r="AG32" i="91" s="1"/>
  <c r="AG33" i="91" s="1"/>
  <c r="AC32" i="91"/>
  <c r="AC33" i="91"/>
  <c r="X31" i="91"/>
  <c r="X4" i="91"/>
  <c r="X5" i="91"/>
  <c r="X6" i="91"/>
  <c r="X7" i="91"/>
  <c r="X8" i="91"/>
  <c r="X9" i="91"/>
  <c r="X10" i="91"/>
  <c r="X12" i="91"/>
  <c r="X13" i="91"/>
  <c r="X14" i="91"/>
  <c r="X16" i="91"/>
  <c r="X17" i="91"/>
  <c r="X18" i="91"/>
  <c r="X19" i="91"/>
  <c r="X20" i="91"/>
  <c r="X21" i="91"/>
  <c r="X22" i="91"/>
  <c r="X23" i="91"/>
  <c r="X24" i="91"/>
  <c r="U4" i="91"/>
  <c r="U5" i="91"/>
  <c r="U6" i="91"/>
  <c r="U7" i="91"/>
  <c r="U8" i="91"/>
  <c r="U26" i="91" s="1"/>
  <c r="U9" i="91"/>
  <c r="U10" i="91"/>
  <c r="U12" i="91"/>
  <c r="U13" i="91"/>
  <c r="U14" i="91"/>
  <c r="U15" i="91"/>
  <c r="U16" i="91"/>
  <c r="U17" i="91"/>
  <c r="U18" i="91"/>
  <c r="U19" i="91"/>
  <c r="U20" i="91"/>
  <c r="U21" i="91"/>
  <c r="U22" i="91"/>
  <c r="U23" i="91"/>
  <c r="U24" i="91"/>
  <c r="R4" i="91"/>
  <c r="R5" i="91"/>
  <c r="R6" i="91"/>
  <c r="R7" i="91"/>
  <c r="R8" i="91"/>
  <c r="R9" i="91"/>
  <c r="R10" i="91"/>
  <c r="R12" i="91"/>
  <c r="R13" i="91"/>
  <c r="R14" i="91"/>
  <c r="R16" i="91"/>
  <c r="R17" i="91"/>
  <c r="R18" i="91"/>
  <c r="R19" i="91"/>
  <c r="R20" i="91"/>
  <c r="R21" i="91"/>
  <c r="R22" i="91"/>
  <c r="R23" i="91"/>
  <c r="R24" i="91"/>
  <c r="R26" i="91"/>
  <c r="O4" i="91"/>
  <c r="O5" i="91"/>
  <c r="O6" i="91"/>
  <c r="O7" i="91"/>
  <c r="O8" i="91"/>
  <c r="O9" i="91"/>
  <c r="O10" i="91"/>
  <c r="O11" i="91"/>
  <c r="O12" i="91"/>
  <c r="O13" i="91"/>
  <c r="O14" i="91"/>
  <c r="O16" i="91"/>
  <c r="O17" i="91"/>
  <c r="O18" i="91"/>
  <c r="O19" i="91"/>
  <c r="O20" i="91"/>
  <c r="O21" i="91"/>
  <c r="O22" i="91"/>
  <c r="O23" i="91"/>
  <c r="O24" i="91"/>
  <c r="L4" i="91"/>
  <c r="L5" i="91"/>
  <c r="L6" i="91"/>
  <c r="L7" i="91"/>
  <c r="L8" i="91"/>
  <c r="L9" i="91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I4" i="91"/>
  <c r="I5" i="91"/>
  <c r="I6" i="91"/>
  <c r="I7" i="91"/>
  <c r="I8" i="91"/>
  <c r="I26" i="91" s="1"/>
  <c r="I9" i="91"/>
  <c r="I10" i="91"/>
  <c r="I12" i="91"/>
  <c r="I13" i="91"/>
  <c r="I14" i="91"/>
  <c r="I15" i="91"/>
  <c r="I16" i="91"/>
  <c r="I17" i="91"/>
  <c r="I18" i="91"/>
  <c r="I19" i="91"/>
  <c r="I20" i="91"/>
  <c r="I21" i="91"/>
  <c r="I22" i="91"/>
  <c r="I23" i="91"/>
  <c r="I24" i="91"/>
  <c r="F4" i="91"/>
  <c r="F5" i="91"/>
  <c r="F6" i="91"/>
  <c r="F7" i="91"/>
  <c r="F8" i="91"/>
  <c r="F9" i="91"/>
  <c r="F10" i="91"/>
  <c r="F12" i="91"/>
  <c r="F26" i="91" s="1"/>
  <c r="F13" i="91"/>
  <c r="F14" i="91"/>
  <c r="F16" i="91"/>
  <c r="F17" i="91"/>
  <c r="F18" i="91"/>
  <c r="F19" i="91"/>
  <c r="F20" i="91"/>
  <c r="F21" i="91"/>
  <c r="F22" i="91"/>
  <c r="F23" i="91"/>
  <c r="F24" i="91"/>
  <c r="X28" i="91"/>
  <c r="AE27" i="91"/>
  <c r="AG27" i="91" s="1"/>
  <c r="AE31" i="90"/>
  <c r="AG31" i="90" s="1"/>
  <c r="AG33" i="90" s="1"/>
  <c r="AE30" i="90"/>
  <c r="AG30" i="90"/>
  <c r="AG32" i="90"/>
  <c r="AE32" i="90"/>
  <c r="AC32" i="90"/>
  <c r="AC33" i="90"/>
  <c r="X31" i="90"/>
  <c r="X4" i="90"/>
  <c r="X5" i="90"/>
  <c r="X6" i="90"/>
  <c r="X7" i="90"/>
  <c r="X8" i="90"/>
  <c r="X9" i="90"/>
  <c r="X10" i="90"/>
  <c r="X12" i="90"/>
  <c r="X13" i="90"/>
  <c r="X14" i="90"/>
  <c r="X16" i="90"/>
  <c r="X17" i="90"/>
  <c r="X26" i="90" s="1"/>
  <c r="X18" i="90"/>
  <c r="X19" i="90"/>
  <c r="X20" i="90"/>
  <c r="X21" i="90"/>
  <c r="X22" i="90"/>
  <c r="X23" i="90"/>
  <c r="X24" i="90"/>
  <c r="U4" i="90"/>
  <c r="U5" i="90"/>
  <c r="U6" i="90"/>
  <c r="U7" i="90"/>
  <c r="U8" i="90"/>
  <c r="U9" i="90"/>
  <c r="U10" i="90"/>
  <c r="U12" i="90"/>
  <c r="U13" i="90"/>
  <c r="U14" i="90"/>
  <c r="U15" i="90"/>
  <c r="U16" i="90"/>
  <c r="U17" i="90"/>
  <c r="U18" i="90"/>
  <c r="U19" i="90"/>
  <c r="U20" i="90"/>
  <c r="U21" i="90"/>
  <c r="U22" i="90"/>
  <c r="U23" i="90"/>
  <c r="U24" i="90"/>
  <c r="R4" i="90"/>
  <c r="R5" i="90"/>
  <c r="R6" i="90"/>
  <c r="R7" i="90"/>
  <c r="R8" i="90"/>
  <c r="R9" i="90"/>
  <c r="R10" i="90"/>
  <c r="R11" i="90"/>
  <c r="R12" i="90"/>
  <c r="R13" i="90"/>
  <c r="R14" i="90"/>
  <c r="R16" i="90"/>
  <c r="R17" i="90"/>
  <c r="R18" i="90"/>
  <c r="R19" i="90"/>
  <c r="R20" i="90"/>
  <c r="R21" i="90"/>
  <c r="R22" i="90"/>
  <c r="R23" i="90"/>
  <c r="R24" i="90"/>
  <c r="O4" i="90"/>
  <c r="O5" i="90"/>
  <c r="O6" i="90"/>
  <c r="O7" i="90"/>
  <c r="O8" i="90"/>
  <c r="O9" i="90"/>
  <c r="O10" i="90"/>
  <c r="O11" i="90"/>
  <c r="O12" i="90"/>
  <c r="O13" i="90"/>
  <c r="O14" i="90"/>
  <c r="O16" i="90"/>
  <c r="O17" i="90"/>
  <c r="O18" i="90"/>
  <c r="O19" i="90"/>
  <c r="O20" i="90"/>
  <c r="O21" i="90"/>
  <c r="O22" i="90"/>
  <c r="O23" i="90"/>
  <c r="O24" i="90"/>
  <c r="L4" i="90"/>
  <c r="L5" i="90"/>
  <c r="L6" i="90"/>
  <c r="L7" i="90"/>
  <c r="L8" i="90"/>
  <c r="L9" i="90"/>
  <c r="L10" i="90"/>
  <c r="L11" i="90"/>
  <c r="L12" i="90"/>
  <c r="L13" i="90"/>
  <c r="L14" i="90"/>
  <c r="L15" i="90"/>
  <c r="L16" i="90"/>
  <c r="L17" i="90"/>
  <c r="L18" i="90"/>
  <c r="L19" i="90"/>
  <c r="L20" i="90"/>
  <c r="L21" i="90"/>
  <c r="L22" i="90"/>
  <c r="L23" i="90"/>
  <c r="L24" i="90"/>
  <c r="I4" i="90"/>
  <c r="I5" i="90"/>
  <c r="I6" i="90"/>
  <c r="I7" i="90"/>
  <c r="I8" i="90"/>
  <c r="I9" i="90"/>
  <c r="I10" i="90"/>
  <c r="I12" i="90"/>
  <c r="I13" i="90"/>
  <c r="I14" i="90"/>
  <c r="I15" i="90"/>
  <c r="I16" i="90"/>
  <c r="I17" i="90"/>
  <c r="I18" i="90"/>
  <c r="I19" i="90"/>
  <c r="I20" i="90"/>
  <c r="I21" i="90"/>
  <c r="I22" i="90"/>
  <c r="I23" i="90"/>
  <c r="I24" i="90"/>
  <c r="F4" i="90"/>
  <c r="F5" i="90"/>
  <c r="F6" i="90"/>
  <c r="F7" i="90"/>
  <c r="F8" i="90"/>
  <c r="F9" i="90"/>
  <c r="F10" i="90"/>
  <c r="F12" i="90"/>
  <c r="F13" i="90"/>
  <c r="F14" i="90"/>
  <c r="F16" i="90"/>
  <c r="F17" i="90"/>
  <c r="F18" i="90"/>
  <c r="F19" i="90"/>
  <c r="F20" i="90"/>
  <c r="F21" i="90"/>
  <c r="F22" i="90"/>
  <c r="F23" i="90"/>
  <c r="F24" i="90"/>
  <c r="X28" i="90"/>
  <c r="AE27" i="90"/>
  <c r="AG27" i="90" s="1"/>
  <c r="AE33" i="88"/>
  <c r="AE32" i="88"/>
  <c r="AG32" i="88"/>
  <c r="AG34" i="88"/>
  <c r="AE34" i="88"/>
  <c r="AC34" i="88"/>
  <c r="AC35" i="88"/>
  <c r="X33" i="88"/>
  <c r="X4" i="88"/>
  <c r="X5" i="88"/>
  <c r="X6" i="88"/>
  <c r="X7" i="88"/>
  <c r="X8" i="88"/>
  <c r="X9" i="88"/>
  <c r="X10" i="88"/>
  <c r="X11" i="88"/>
  <c r="X12" i="88"/>
  <c r="X13" i="88"/>
  <c r="X14" i="88"/>
  <c r="X15" i="88"/>
  <c r="X16" i="88"/>
  <c r="X17" i="88"/>
  <c r="X18" i="88"/>
  <c r="X19" i="88"/>
  <c r="X20" i="88"/>
  <c r="X21" i="88"/>
  <c r="X22" i="88"/>
  <c r="X23" i="88"/>
  <c r="X24" i="88"/>
  <c r="X25" i="88"/>
  <c r="U4" i="88"/>
  <c r="U5" i="88"/>
  <c r="U6" i="88"/>
  <c r="U7" i="88"/>
  <c r="U8" i="88"/>
  <c r="U9" i="88"/>
  <c r="U10" i="88"/>
  <c r="U12" i="88"/>
  <c r="U13" i="88"/>
  <c r="U14" i="88"/>
  <c r="U15" i="88"/>
  <c r="U16" i="88"/>
  <c r="U17" i="88"/>
  <c r="U18" i="88"/>
  <c r="U19" i="88"/>
  <c r="U20" i="88"/>
  <c r="U21" i="88"/>
  <c r="U22" i="88"/>
  <c r="U23" i="88"/>
  <c r="U24" i="88"/>
  <c r="U25" i="88"/>
  <c r="R4" i="88"/>
  <c r="R5" i="88"/>
  <c r="R6" i="88"/>
  <c r="R7" i="88"/>
  <c r="R8" i="88"/>
  <c r="R9" i="88"/>
  <c r="R10" i="88"/>
  <c r="R11" i="88"/>
  <c r="R12" i="88"/>
  <c r="R13" i="88"/>
  <c r="R14" i="88"/>
  <c r="R16" i="88"/>
  <c r="R17" i="88"/>
  <c r="R18" i="88"/>
  <c r="R19" i="88"/>
  <c r="R20" i="88"/>
  <c r="R21" i="88"/>
  <c r="R22" i="88"/>
  <c r="R23" i="88"/>
  <c r="R24" i="88"/>
  <c r="R25" i="88"/>
  <c r="O4" i="88"/>
  <c r="O28" i="88" s="1"/>
  <c r="O5" i="88"/>
  <c r="O6" i="88"/>
  <c r="O7" i="88"/>
  <c r="O8" i="88"/>
  <c r="O9" i="88"/>
  <c r="O10" i="88"/>
  <c r="O11" i="88"/>
  <c r="O12" i="88"/>
  <c r="O13" i="88"/>
  <c r="O14" i="88"/>
  <c r="O16" i="88"/>
  <c r="O17" i="88"/>
  <c r="O18" i="88"/>
  <c r="O19" i="88"/>
  <c r="O20" i="88"/>
  <c r="O21" i="88"/>
  <c r="O22" i="88"/>
  <c r="O23" i="88"/>
  <c r="O24" i="88"/>
  <c r="O25" i="88"/>
  <c r="L4" i="88"/>
  <c r="L5" i="88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I4" i="88"/>
  <c r="I5" i="88"/>
  <c r="I6" i="88"/>
  <c r="I7" i="88"/>
  <c r="I8" i="88"/>
  <c r="I9" i="88"/>
  <c r="I10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8" i="88"/>
  <c r="F4" i="88"/>
  <c r="F5" i="88"/>
  <c r="F6" i="88"/>
  <c r="F7" i="88"/>
  <c r="F8" i="88"/>
  <c r="F9" i="88"/>
  <c r="F10" i="88"/>
  <c r="F12" i="88"/>
  <c r="F13" i="88"/>
  <c r="F14" i="88"/>
  <c r="F16" i="88"/>
  <c r="F17" i="88"/>
  <c r="F18" i="88"/>
  <c r="F19" i="88"/>
  <c r="F20" i="88"/>
  <c r="F21" i="88"/>
  <c r="F22" i="88"/>
  <c r="F23" i="88"/>
  <c r="F24" i="88"/>
  <c r="F25" i="88"/>
  <c r="X30" i="88"/>
  <c r="AE29" i="88"/>
  <c r="AG29" i="88"/>
  <c r="X26" i="88"/>
  <c r="AE33" i="87"/>
  <c r="AE32" i="87"/>
  <c r="AG32" i="87" s="1"/>
  <c r="AG34" i="87" s="1"/>
  <c r="AC34" i="87"/>
  <c r="X4" i="87"/>
  <c r="X28" i="87" s="1"/>
  <c r="X5" i="87"/>
  <c r="X6" i="87"/>
  <c r="X7" i="87"/>
  <c r="X8" i="87"/>
  <c r="X9" i="87"/>
  <c r="X10" i="87"/>
  <c r="X11" i="87"/>
  <c r="X13" i="87"/>
  <c r="X14" i="87"/>
  <c r="X15" i="87"/>
  <c r="X16" i="87"/>
  <c r="X17" i="87"/>
  <c r="X18" i="87"/>
  <c r="X19" i="87"/>
  <c r="X20" i="87"/>
  <c r="X21" i="87"/>
  <c r="X22" i="87"/>
  <c r="X23" i="87"/>
  <c r="X24" i="87"/>
  <c r="X25" i="87"/>
  <c r="X26" i="87"/>
  <c r="U4" i="87"/>
  <c r="U5" i="87"/>
  <c r="U6" i="87"/>
  <c r="U7" i="87"/>
  <c r="U8" i="87"/>
  <c r="U9" i="87"/>
  <c r="U10" i="87"/>
  <c r="U11" i="87"/>
  <c r="U13" i="87"/>
  <c r="U14" i="87"/>
  <c r="U15" i="87"/>
  <c r="U16" i="87"/>
  <c r="U17" i="87"/>
  <c r="U18" i="87"/>
  <c r="U19" i="87"/>
  <c r="U20" i="87"/>
  <c r="U21" i="87"/>
  <c r="U22" i="87"/>
  <c r="U23" i="87"/>
  <c r="U24" i="87"/>
  <c r="U25" i="87"/>
  <c r="U26" i="87"/>
  <c r="U28" i="87"/>
  <c r="R4" i="87"/>
  <c r="R5" i="87"/>
  <c r="R6" i="87"/>
  <c r="R7" i="87"/>
  <c r="R8" i="87"/>
  <c r="R9" i="87"/>
  <c r="R10" i="87"/>
  <c r="R11" i="87"/>
  <c r="R13" i="87"/>
  <c r="R14" i="87"/>
  <c r="R15" i="87"/>
  <c r="R16" i="87"/>
  <c r="R17" i="87"/>
  <c r="R18" i="87"/>
  <c r="R19" i="87"/>
  <c r="R20" i="87"/>
  <c r="R21" i="87"/>
  <c r="R22" i="87"/>
  <c r="R23" i="87"/>
  <c r="R24" i="87"/>
  <c r="R25" i="87"/>
  <c r="R26" i="87"/>
  <c r="O4" i="87"/>
  <c r="O5" i="87"/>
  <c r="O6" i="87"/>
  <c r="O7" i="87"/>
  <c r="O8" i="87"/>
  <c r="O9" i="87"/>
  <c r="O10" i="87"/>
  <c r="O11" i="87"/>
  <c r="O12" i="87"/>
  <c r="O13" i="87"/>
  <c r="O14" i="87"/>
  <c r="O15" i="87"/>
  <c r="O16" i="87"/>
  <c r="O17" i="87"/>
  <c r="O18" i="87"/>
  <c r="O19" i="87"/>
  <c r="O20" i="87"/>
  <c r="O21" i="87"/>
  <c r="O22" i="87"/>
  <c r="O23" i="87"/>
  <c r="O24" i="87"/>
  <c r="O25" i="87"/>
  <c r="O26" i="87"/>
  <c r="L4" i="87"/>
  <c r="L28" i="87" s="1"/>
  <c r="L5" i="87"/>
  <c r="L6" i="87"/>
  <c r="L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I4" i="87"/>
  <c r="I5" i="87"/>
  <c r="I6" i="87"/>
  <c r="I7" i="87"/>
  <c r="I8" i="87"/>
  <c r="I9" i="87"/>
  <c r="I10" i="87"/>
  <c r="I11" i="87"/>
  <c r="I12" i="87"/>
  <c r="I13" i="87"/>
  <c r="I14" i="87"/>
  <c r="I15" i="87"/>
  <c r="I16" i="87"/>
  <c r="I17" i="87"/>
  <c r="I18" i="87"/>
  <c r="I19" i="87"/>
  <c r="I20" i="87"/>
  <c r="I21" i="87"/>
  <c r="I22" i="87"/>
  <c r="I23" i="87"/>
  <c r="I24" i="87"/>
  <c r="I25" i="87"/>
  <c r="I26" i="87"/>
  <c r="F4" i="87"/>
  <c r="F5" i="87"/>
  <c r="F6" i="87"/>
  <c r="F7" i="87"/>
  <c r="F8" i="87"/>
  <c r="F9" i="87"/>
  <c r="F10" i="87"/>
  <c r="F11" i="87"/>
  <c r="F13" i="87"/>
  <c r="F14" i="87"/>
  <c r="F15" i="87"/>
  <c r="F16" i="87"/>
  <c r="F17" i="87"/>
  <c r="F18" i="87"/>
  <c r="F19" i="87"/>
  <c r="F20" i="87"/>
  <c r="F21" i="87"/>
  <c r="F22" i="87"/>
  <c r="F23" i="87"/>
  <c r="F24" i="87"/>
  <c r="F25" i="87"/>
  <c r="F26" i="87"/>
  <c r="X30" i="87"/>
  <c r="AE29" i="87"/>
  <c r="AG29" i="87"/>
  <c r="AE33" i="86"/>
  <c r="AE32" i="86"/>
  <c r="AG32" i="86" s="1"/>
  <c r="AG34" i="86" s="1"/>
  <c r="AC34" i="86"/>
  <c r="X4" i="86"/>
  <c r="X28" i="86" s="1"/>
  <c r="X5" i="86"/>
  <c r="X6" i="86"/>
  <c r="X7" i="86"/>
  <c r="X8" i="86"/>
  <c r="X9" i="86"/>
  <c r="X10" i="86"/>
  <c r="X11" i="86"/>
  <c r="X13" i="86"/>
  <c r="X14" i="86"/>
  <c r="X15" i="86"/>
  <c r="X16" i="86"/>
  <c r="X17" i="86"/>
  <c r="X18" i="86"/>
  <c r="X19" i="86"/>
  <c r="X20" i="86"/>
  <c r="X21" i="86"/>
  <c r="X22" i="86"/>
  <c r="X23" i="86"/>
  <c r="X24" i="86"/>
  <c r="X25" i="86"/>
  <c r="X26" i="86"/>
  <c r="U4" i="86"/>
  <c r="U5" i="86"/>
  <c r="U6" i="86"/>
  <c r="U7" i="86"/>
  <c r="U8" i="86"/>
  <c r="U9" i="86"/>
  <c r="U10" i="86"/>
  <c r="U11" i="86"/>
  <c r="U13" i="86"/>
  <c r="U14" i="86"/>
  <c r="U15" i="86"/>
  <c r="U16" i="86"/>
  <c r="U17" i="86"/>
  <c r="U18" i="86"/>
  <c r="U19" i="86"/>
  <c r="U20" i="86"/>
  <c r="U21" i="86"/>
  <c r="U22" i="86"/>
  <c r="U23" i="86"/>
  <c r="U24" i="86"/>
  <c r="U25" i="86"/>
  <c r="U26" i="86"/>
  <c r="U28" i="86"/>
  <c r="R4" i="86"/>
  <c r="R5" i="86"/>
  <c r="R6" i="86"/>
  <c r="R7" i="86"/>
  <c r="R8" i="86"/>
  <c r="R9" i="86"/>
  <c r="R10" i="86"/>
  <c r="R11" i="86"/>
  <c r="R13" i="86"/>
  <c r="R14" i="86"/>
  <c r="R15" i="86"/>
  <c r="R16" i="86"/>
  <c r="R17" i="86"/>
  <c r="R18" i="86"/>
  <c r="R19" i="86"/>
  <c r="R20" i="86"/>
  <c r="R21" i="86"/>
  <c r="R22" i="86"/>
  <c r="R23" i="86"/>
  <c r="R24" i="86"/>
  <c r="R25" i="86"/>
  <c r="R26" i="86"/>
  <c r="O4" i="86"/>
  <c r="O5" i="86"/>
  <c r="O6" i="86"/>
  <c r="O7" i="86"/>
  <c r="O8" i="86"/>
  <c r="O9" i="86"/>
  <c r="O10" i="86"/>
  <c r="O11" i="86"/>
  <c r="O12" i="86"/>
  <c r="O13" i="86"/>
  <c r="O14" i="86"/>
  <c r="O15" i="86"/>
  <c r="O16" i="86"/>
  <c r="O17" i="86"/>
  <c r="O18" i="86"/>
  <c r="O19" i="86"/>
  <c r="O20" i="86"/>
  <c r="O21" i="86"/>
  <c r="O22" i="86"/>
  <c r="O23" i="86"/>
  <c r="O24" i="86"/>
  <c r="O25" i="86"/>
  <c r="O26" i="86"/>
  <c r="L4" i="86"/>
  <c r="L5" i="86"/>
  <c r="L6" i="86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I4" i="86"/>
  <c r="I5" i="86"/>
  <c r="I6" i="86"/>
  <c r="I7" i="86"/>
  <c r="I8" i="86"/>
  <c r="I9" i="86"/>
  <c r="I10" i="86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F4" i="86"/>
  <c r="F5" i="86"/>
  <c r="F6" i="86"/>
  <c r="F7" i="86"/>
  <c r="F8" i="86"/>
  <c r="F9" i="86"/>
  <c r="F10" i="86"/>
  <c r="F11" i="86"/>
  <c r="F13" i="86"/>
  <c r="F14" i="86"/>
  <c r="F15" i="86"/>
  <c r="F16" i="86"/>
  <c r="F17" i="86"/>
  <c r="F18" i="86"/>
  <c r="F19" i="86"/>
  <c r="F20" i="86"/>
  <c r="F21" i="86"/>
  <c r="F22" i="86"/>
  <c r="F23" i="86"/>
  <c r="F24" i="86"/>
  <c r="F25" i="86"/>
  <c r="F26" i="86"/>
  <c r="X30" i="86"/>
  <c r="AE29" i="86"/>
  <c r="AG29" i="86"/>
  <c r="AE33" i="85"/>
  <c r="AE32" i="85"/>
  <c r="AG32" i="85" s="1"/>
  <c r="AG34" i="85" s="1"/>
  <c r="AC34" i="85"/>
  <c r="X4" i="85"/>
  <c r="X28" i="85" s="1"/>
  <c r="X5" i="85"/>
  <c r="X6" i="85"/>
  <c r="X7" i="85"/>
  <c r="X8" i="85"/>
  <c r="X9" i="85"/>
  <c r="X10" i="85"/>
  <c r="X11" i="85"/>
  <c r="X12" i="85"/>
  <c r="X13" i="85"/>
  <c r="X14" i="85"/>
  <c r="X15" i="85"/>
  <c r="X16" i="85"/>
  <c r="X17" i="85"/>
  <c r="X18" i="85"/>
  <c r="X19" i="85"/>
  <c r="X20" i="85"/>
  <c r="X21" i="85"/>
  <c r="X22" i="85"/>
  <c r="X23" i="85"/>
  <c r="X24" i="85"/>
  <c r="X25" i="85"/>
  <c r="X26" i="85"/>
  <c r="U4" i="85"/>
  <c r="U5" i="85"/>
  <c r="U6" i="85"/>
  <c r="U7" i="85"/>
  <c r="U8" i="85"/>
  <c r="U9" i="85"/>
  <c r="U10" i="85"/>
  <c r="U11" i="85"/>
  <c r="U12" i="85"/>
  <c r="U13" i="85"/>
  <c r="U14" i="85"/>
  <c r="U15" i="85"/>
  <c r="U16" i="85"/>
  <c r="U17" i="85"/>
  <c r="U18" i="85"/>
  <c r="U19" i="85"/>
  <c r="U20" i="85"/>
  <c r="U21" i="85"/>
  <c r="U22" i="85"/>
  <c r="U23" i="85"/>
  <c r="U24" i="85"/>
  <c r="U25" i="85"/>
  <c r="U26" i="85"/>
  <c r="R4" i="85"/>
  <c r="R5" i="85"/>
  <c r="R6" i="85"/>
  <c r="R7" i="85"/>
  <c r="R8" i="85"/>
  <c r="R9" i="85"/>
  <c r="R10" i="85"/>
  <c r="R11" i="85"/>
  <c r="R12" i="85"/>
  <c r="R13" i="85"/>
  <c r="R14" i="85"/>
  <c r="R15" i="85"/>
  <c r="R16" i="85"/>
  <c r="R17" i="85"/>
  <c r="R18" i="85"/>
  <c r="R19" i="85"/>
  <c r="R20" i="85"/>
  <c r="R21" i="85"/>
  <c r="R22" i="85"/>
  <c r="R23" i="85"/>
  <c r="R24" i="85"/>
  <c r="R25" i="85"/>
  <c r="R26" i="85"/>
  <c r="O4" i="85"/>
  <c r="O5" i="85"/>
  <c r="O6" i="85"/>
  <c r="O7" i="85"/>
  <c r="O8" i="85"/>
  <c r="O9" i="85"/>
  <c r="O10" i="85"/>
  <c r="O11" i="85"/>
  <c r="O12" i="85"/>
  <c r="O13" i="85"/>
  <c r="O14" i="85"/>
  <c r="O15" i="85"/>
  <c r="O16" i="85"/>
  <c r="O17" i="85"/>
  <c r="O18" i="85"/>
  <c r="O19" i="85"/>
  <c r="O20" i="85"/>
  <c r="O21" i="85"/>
  <c r="O22" i="85"/>
  <c r="O23" i="85"/>
  <c r="O24" i="85"/>
  <c r="O25" i="85"/>
  <c r="O26" i="85"/>
  <c r="L4" i="85"/>
  <c r="L28" i="85" s="1"/>
  <c r="L5" i="85"/>
  <c r="L6" i="85"/>
  <c r="L7" i="85"/>
  <c r="L8" i="85"/>
  <c r="L9" i="85"/>
  <c r="L10" i="85"/>
  <c r="L11" i="85"/>
  <c r="L12" i="85"/>
  <c r="L13" i="85"/>
  <c r="L14" i="85"/>
  <c r="L15" i="85"/>
  <c r="L16" i="85"/>
  <c r="L17" i="85"/>
  <c r="L18" i="85"/>
  <c r="L19" i="85"/>
  <c r="L20" i="85"/>
  <c r="L21" i="85"/>
  <c r="L22" i="85"/>
  <c r="L23" i="85"/>
  <c r="L24" i="85"/>
  <c r="L25" i="85"/>
  <c r="L26" i="85"/>
  <c r="I4" i="85"/>
  <c r="I5" i="85"/>
  <c r="I6" i="85"/>
  <c r="I7" i="85"/>
  <c r="I8" i="85"/>
  <c r="I9" i="85"/>
  <c r="I10" i="85"/>
  <c r="I11" i="85"/>
  <c r="I12" i="85"/>
  <c r="I13" i="85"/>
  <c r="I14" i="85"/>
  <c r="I15" i="85"/>
  <c r="I16" i="85"/>
  <c r="I17" i="85"/>
  <c r="I18" i="85"/>
  <c r="I19" i="85"/>
  <c r="I20" i="85"/>
  <c r="I21" i="85"/>
  <c r="I22" i="85"/>
  <c r="I23" i="85"/>
  <c r="I24" i="85"/>
  <c r="I25" i="85"/>
  <c r="I26" i="85"/>
  <c r="F4" i="85"/>
  <c r="F28" i="85" s="1"/>
  <c r="F5" i="85"/>
  <c r="F6" i="85"/>
  <c r="F7" i="85"/>
  <c r="F8" i="85"/>
  <c r="F9" i="85"/>
  <c r="F10" i="85"/>
  <c r="F11" i="85"/>
  <c r="F12" i="85"/>
  <c r="F13" i="85"/>
  <c r="F14" i="85"/>
  <c r="F15" i="85"/>
  <c r="F16" i="85"/>
  <c r="F17" i="85"/>
  <c r="F18" i="85"/>
  <c r="F19" i="85"/>
  <c r="F20" i="85"/>
  <c r="F21" i="85"/>
  <c r="F22" i="85"/>
  <c r="F23" i="85"/>
  <c r="F24" i="85"/>
  <c r="F25" i="85"/>
  <c r="F26" i="85"/>
  <c r="X30" i="85"/>
  <c r="AC34" i="84"/>
  <c r="X33" i="84" s="1"/>
  <c r="X4" i="84"/>
  <c r="X5" i="84"/>
  <c r="X6" i="84"/>
  <c r="X7" i="84"/>
  <c r="X8" i="84"/>
  <c r="X9" i="84"/>
  <c r="X10" i="84"/>
  <c r="X11" i="84"/>
  <c r="X12" i="84"/>
  <c r="X13" i="84"/>
  <c r="X14" i="84"/>
  <c r="X15" i="84"/>
  <c r="X16" i="84"/>
  <c r="X17" i="84"/>
  <c r="X18" i="84"/>
  <c r="X19" i="84"/>
  <c r="X20" i="84"/>
  <c r="X21" i="84"/>
  <c r="X22" i="84"/>
  <c r="X23" i="84"/>
  <c r="X24" i="84"/>
  <c r="X25" i="84"/>
  <c r="X26" i="84"/>
  <c r="U4" i="84"/>
  <c r="U5" i="84"/>
  <c r="U6" i="84"/>
  <c r="U7" i="84"/>
  <c r="U8" i="84"/>
  <c r="U9" i="84"/>
  <c r="U10" i="84"/>
  <c r="U11" i="84"/>
  <c r="U12" i="84"/>
  <c r="U13" i="84"/>
  <c r="U14" i="84"/>
  <c r="U15" i="84"/>
  <c r="U16" i="84"/>
  <c r="U17" i="84"/>
  <c r="U18" i="84"/>
  <c r="U19" i="84"/>
  <c r="U20" i="84"/>
  <c r="U21" i="84"/>
  <c r="U22" i="84"/>
  <c r="U23" i="84"/>
  <c r="U24" i="84"/>
  <c r="U25" i="84"/>
  <c r="U26" i="84"/>
  <c r="R4" i="84"/>
  <c r="R5" i="84"/>
  <c r="R6" i="84"/>
  <c r="R7" i="84"/>
  <c r="R8" i="84"/>
  <c r="R9" i="84"/>
  <c r="R10" i="84"/>
  <c r="R11" i="84"/>
  <c r="R14" i="84"/>
  <c r="R15" i="84"/>
  <c r="R16" i="84"/>
  <c r="R17" i="84"/>
  <c r="R18" i="84"/>
  <c r="R19" i="84"/>
  <c r="R20" i="84"/>
  <c r="R21" i="84"/>
  <c r="R22" i="84"/>
  <c r="R23" i="84"/>
  <c r="R24" i="84"/>
  <c r="R25" i="84"/>
  <c r="R26" i="84"/>
  <c r="O4" i="84"/>
  <c r="O28" i="84" s="1"/>
  <c r="O5" i="84"/>
  <c r="O6" i="84"/>
  <c r="O7" i="84"/>
  <c r="O8" i="84"/>
  <c r="O9" i="84"/>
  <c r="O10" i="84"/>
  <c r="O11" i="84"/>
  <c r="O14" i="84"/>
  <c r="O15" i="84"/>
  <c r="O16" i="84"/>
  <c r="O17" i="84"/>
  <c r="O18" i="84"/>
  <c r="O19" i="84"/>
  <c r="O20" i="84"/>
  <c r="O21" i="84"/>
  <c r="O22" i="84"/>
  <c r="O23" i="84"/>
  <c r="O24" i="84"/>
  <c r="O25" i="84"/>
  <c r="L4" i="84"/>
  <c r="L5" i="84"/>
  <c r="L6" i="84"/>
  <c r="L7" i="84"/>
  <c r="L8" i="84"/>
  <c r="L9" i="84"/>
  <c r="L11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I4" i="84"/>
  <c r="I5" i="84"/>
  <c r="I6" i="84"/>
  <c r="I7" i="84"/>
  <c r="I8" i="84"/>
  <c r="I9" i="84"/>
  <c r="I10" i="84"/>
  <c r="I11" i="84"/>
  <c r="I14" i="84"/>
  <c r="I15" i="84"/>
  <c r="I16" i="84"/>
  <c r="I17" i="84"/>
  <c r="I18" i="84"/>
  <c r="I19" i="84"/>
  <c r="I20" i="84"/>
  <c r="I21" i="84"/>
  <c r="I22" i="84"/>
  <c r="I23" i="84"/>
  <c r="I24" i="84"/>
  <c r="I25" i="84"/>
  <c r="I26" i="84"/>
  <c r="F4" i="84"/>
  <c r="F5" i="84"/>
  <c r="F6" i="84"/>
  <c r="F7" i="84"/>
  <c r="F8" i="84"/>
  <c r="F9" i="84"/>
  <c r="F10" i="84"/>
  <c r="F11" i="84"/>
  <c r="F14" i="84"/>
  <c r="F15" i="84"/>
  <c r="F16" i="84"/>
  <c r="F17" i="84"/>
  <c r="F18" i="84"/>
  <c r="F19" i="84"/>
  <c r="F20" i="84"/>
  <c r="F21" i="84"/>
  <c r="F22" i="84"/>
  <c r="F23" i="84"/>
  <c r="F24" i="84"/>
  <c r="F25" i="84"/>
  <c r="X30" i="84"/>
  <c r="I4" i="83"/>
  <c r="I5" i="83"/>
  <c r="I6" i="83"/>
  <c r="I7" i="83"/>
  <c r="I8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L4" i="83"/>
  <c r="L5" i="83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AC32" i="83"/>
  <c r="X31" i="83"/>
  <c r="X4" i="83"/>
  <c r="X5" i="83"/>
  <c r="X6" i="83"/>
  <c r="X7" i="83"/>
  <c r="X8" i="83"/>
  <c r="X9" i="83"/>
  <c r="X10" i="83"/>
  <c r="X11" i="83"/>
  <c r="X13" i="83"/>
  <c r="X14" i="83"/>
  <c r="X15" i="83"/>
  <c r="X16" i="83"/>
  <c r="X17" i="83"/>
  <c r="X18" i="83"/>
  <c r="X19" i="83"/>
  <c r="X20" i="83"/>
  <c r="X21" i="83"/>
  <c r="X22" i="83"/>
  <c r="X23" i="83"/>
  <c r="U4" i="83"/>
  <c r="U5" i="83"/>
  <c r="U26" i="83" s="1"/>
  <c r="U7" i="83"/>
  <c r="U8" i="83"/>
  <c r="U9" i="83"/>
  <c r="U10" i="83"/>
  <c r="U11" i="83"/>
  <c r="U13" i="83"/>
  <c r="U14" i="83"/>
  <c r="U15" i="83"/>
  <c r="U16" i="83"/>
  <c r="U17" i="83"/>
  <c r="U18" i="83"/>
  <c r="U19" i="83"/>
  <c r="U20" i="83"/>
  <c r="U21" i="83"/>
  <c r="U22" i="83"/>
  <c r="U23" i="83"/>
  <c r="R4" i="83"/>
  <c r="R5" i="83"/>
  <c r="R6" i="83"/>
  <c r="R26" i="83" s="1"/>
  <c r="R7" i="83"/>
  <c r="R8" i="83"/>
  <c r="R10" i="83"/>
  <c r="R11" i="83"/>
  <c r="R13" i="83"/>
  <c r="R14" i="83"/>
  <c r="R15" i="83"/>
  <c r="R16" i="83"/>
  <c r="R17" i="83"/>
  <c r="R18" i="83"/>
  <c r="R19" i="83"/>
  <c r="R20" i="83"/>
  <c r="R21" i="83"/>
  <c r="R22" i="83"/>
  <c r="R23" i="83"/>
  <c r="O4" i="83"/>
  <c r="O26" i="83" s="1"/>
  <c r="O5" i="83"/>
  <c r="O6" i="83"/>
  <c r="O7" i="83"/>
  <c r="O8" i="83"/>
  <c r="O9" i="83"/>
  <c r="O10" i="83"/>
  <c r="O11" i="83"/>
  <c r="O12" i="83"/>
  <c r="O13" i="83"/>
  <c r="O14" i="83"/>
  <c r="O15" i="83"/>
  <c r="O16" i="83"/>
  <c r="O17" i="83"/>
  <c r="O18" i="83"/>
  <c r="O19" i="83"/>
  <c r="O20" i="83"/>
  <c r="O21" i="83"/>
  <c r="O22" i="83"/>
  <c r="O23" i="83"/>
  <c r="F4" i="83"/>
  <c r="F5" i="83"/>
  <c r="F6" i="83"/>
  <c r="F26" i="83" s="1"/>
  <c r="F7" i="83"/>
  <c r="F8" i="83"/>
  <c r="F10" i="83"/>
  <c r="F11" i="83"/>
  <c r="F12" i="83"/>
  <c r="F13" i="83"/>
  <c r="F14" i="83"/>
  <c r="F15" i="83"/>
  <c r="F16" i="83"/>
  <c r="F17" i="83"/>
  <c r="F18" i="83"/>
  <c r="F19" i="83"/>
  <c r="F20" i="83"/>
  <c r="F21" i="83"/>
  <c r="F22" i="83"/>
  <c r="F23" i="83"/>
  <c r="F24" i="83"/>
  <c r="X28" i="83"/>
  <c r="AC34" i="82"/>
  <c r="X33" i="82"/>
  <c r="X4" i="82"/>
  <c r="X5" i="82"/>
  <c r="X7" i="82"/>
  <c r="X8" i="82"/>
  <c r="X9" i="82"/>
  <c r="X10" i="82"/>
  <c r="X11" i="82"/>
  <c r="X12" i="82"/>
  <c r="X13" i="82"/>
  <c r="X14" i="82"/>
  <c r="X15" i="82"/>
  <c r="X16" i="82"/>
  <c r="X17" i="82"/>
  <c r="X18" i="82"/>
  <c r="X19" i="82"/>
  <c r="X20" i="82"/>
  <c r="X21" i="82"/>
  <c r="X22" i="82"/>
  <c r="X25" i="82"/>
  <c r="U4" i="82"/>
  <c r="U5" i="82"/>
  <c r="U6" i="82"/>
  <c r="U7" i="82"/>
  <c r="U8" i="82"/>
  <c r="U9" i="82"/>
  <c r="U10" i="82"/>
  <c r="U11" i="82"/>
  <c r="U12" i="82"/>
  <c r="U13" i="82"/>
  <c r="U14" i="82"/>
  <c r="U15" i="82"/>
  <c r="U16" i="82"/>
  <c r="U17" i="82"/>
  <c r="U18" i="82"/>
  <c r="U19" i="82"/>
  <c r="U20" i="82"/>
  <c r="U21" i="82"/>
  <c r="U22" i="82"/>
  <c r="U25" i="82"/>
  <c r="R4" i="82"/>
  <c r="R5" i="82"/>
  <c r="R28" i="82" s="1"/>
  <c r="R6" i="82"/>
  <c r="R7" i="82"/>
  <c r="R8" i="82"/>
  <c r="R9" i="82"/>
  <c r="R10" i="82"/>
  <c r="R11" i="82"/>
  <c r="R12" i="82"/>
  <c r="R13" i="82"/>
  <c r="R14" i="82"/>
  <c r="R15" i="82"/>
  <c r="R16" i="82"/>
  <c r="R17" i="82"/>
  <c r="R18" i="82"/>
  <c r="R19" i="82"/>
  <c r="R20" i="82"/>
  <c r="R21" i="82"/>
  <c r="R22" i="82"/>
  <c r="R24" i="82"/>
  <c r="R26" i="82"/>
  <c r="O4" i="82"/>
  <c r="O5" i="82"/>
  <c r="O6" i="82"/>
  <c r="O7" i="82"/>
  <c r="O28" i="82" s="1"/>
  <c r="O8" i="82"/>
  <c r="O9" i="82"/>
  <c r="O10" i="82"/>
  <c r="O11" i="82"/>
  <c r="O12" i="82"/>
  <c r="O13" i="82"/>
  <c r="O14" i="82"/>
  <c r="O15" i="82"/>
  <c r="O16" i="82"/>
  <c r="O17" i="82"/>
  <c r="O18" i="82"/>
  <c r="O19" i="82"/>
  <c r="O20" i="82"/>
  <c r="O21" i="82"/>
  <c r="O22" i="82"/>
  <c r="O24" i="82"/>
  <c r="O26" i="82"/>
  <c r="L4" i="82"/>
  <c r="L5" i="82"/>
  <c r="L6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4" i="82"/>
  <c r="L26" i="82"/>
  <c r="I4" i="82"/>
  <c r="I5" i="82"/>
  <c r="I6" i="82"/>
  <c r="I28" i="82" s="1"/>
  <c r="I7" i="82"/>
  <c r="I8" i="82"/>
  <c r="I9" i="82"/>
  <c r="I10" i="82"/>
  <c r="I11" i="82"/>
  <c r="I12" i="82"/>
  <c r="I13" i="82"/>
  <c r="I14" i="82"/>
  <c r="I15" i="82"/>
  <c r="I16" i="82"/>
  <c r="I17" i="82"/>
  <c r="I18" i="82"/>
  <c r="I19" i="82"/>
  <c r="I20" i="82"/>
  <c r="I21" i="82"/>
  <c r="I22" i="82"/>
  <c r="I24" i="82"/>
  <c r="I26" i="82"/>
  <c r="F4" i="82"/>
  <c r="F5" i="82"/>
  <c r="F6" i="82"/>
  <c r="F7" i="82"/>
  <c r="F8" i="82"/>
  <c r="F28" i="82" s="1"/>
  <c r="F9" i="82"/>
  <c r="F10" i="82"/>
  <c r="F11" i="82"/>
  <c r="F12" i="82"/>
  <c r="F13" i="82"/>
  <c r="F14" i="82"/>
  <c r="F15" i="82"/>
  <c r="F16" i="82"/>
  <c r="F17" i="82"/>
  <c r="F18" i="82"/>
  <c r="F19" i="82"/>
  <c r="F20" i="82"/>
  <c r="F21" i="82"/>
  <c r="F22" i="82"/>
  <c r="F24" i="82"/>
  <c r="F26" i="82"/>
  <c r="X30" i="82"/>
  <c r="AC38" i="81"/>
  <c r="X37" i="81"/>
  <c r="X4" i="81"/>
  <c r="X5" i="81"/>
  <c r="X6" i="81"/>
  <c r="X7" i="81"/>
  <c r="X8" i="81"/>
  <c r="X9" i="81"/>
  <c r="X10" i="81"/>
  <c r="X11" i="81"/>
  <c r="X12" i="81"/>
  <c r="X13" i="81"/>
  <c r="X14" i="81"/>
  <c r="X15" i="81"/>
  <c r="X16" i="81"/>
  <c r="X17" i="81"/>
  <c r="X18" i="81"/>
  <c r="X19" i="81"/>
  <c r="X20" i="81"/>
  <c r="X21" i="81"/>
  <c r="X22" i="81"/>
  <c r="X23" i="81"/>
  <c r="X24" i="81"/>
  <c r="X25" i="81"/>
  <c r="X28" i="81"/>
  <c r="U4" i="81"/>
  <c r="U5" i="81"/>
  <c r="U6" i="81"/>
  <c r="U7" i="81"/>
  <c r="U8" i="81"/>
  <c r="U9" i="81"/>
  <c r="U10" i="81"/>
  <c r="U11" i="81"/>
  <c r="U12" i="81"/>
  <c r="U13" i="81"/>
  <c r="U14" i="81"/>
  <c r="U15" i="81"/>
  <c r="U16" i="81"/>
  <c r="U17" i="81"/>
  <c r="U18" i="81"/>
  <c r="U19" i="81"/>
  <c r="U20" i="81"/>
  <c r="U21" i="81"/>
  <c r="U22" i="81"/>
  <c r="U23" i="81"/>
  <c r="U24" i="81"/>
  <c r="U25" i="81"/>
  <c r="U28" i="81"/>
  <c r="R4" i="81"/>
  <c r="R32" i="81" s="1"/>
  <c r="R5" i="81"/>
  <c r="R6" i="81"/>
  <c r="R7" i="81"/>
  <c r="R8" i="81"/>
  <c r="R9" i="81"/>
  <c r="R10" i="81"/>
  <c r="R11" i="81"/>
  <c r="R12" i="81"/>
  <c r="R13" i="81"/>
  <c r="R14" i="81"/>
  <c r="R15" i="81"/>
  <c r="R16" i="81"/>
  <c r="R17" i="81"/>
  <c r="R18" i="81"/>
  <c r="R19" i="81"/>
  <c r="R20" i="81"/>
  <c r="R21" i="81"/>
  <c r="R22" i="81"/>
  <c r="R23" i="81"/>
  <c r="R24" i="81"/>
  <c r="R25" i="81"/>
  <c r="R27" i="81"/>
  <c r="R29" i="81"/>
  <c r="R30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7" i="81"/>
  <c r="O29" i="81"/>
  <c r="O30" i="81"/>
  <c r="L4" i="81"/>
  <c r="L5" i="81"/>
  <c r="L6" i="81"/>
  <c r="L7" i="81"/>
  <c r="L8" i="81"/>
  <c r="L9" i="81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7" i="81"/>
  <c r="L29" i="81"/>
  <c r="L30" i="81"/>
  <c r="I4" i="81"/>
  <c r="I32" i="81" s="1"/>
  <c r="I5" i="81"/>
  <c r="I6" i="81"/>
  <c r="I7" i="81"/>
  <c r="I8" i="81"/>
  <c r="I9" i="81"/>
  <c r="I10" i="81"/>
  <c r="I11" i="8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7" i="81"/>
  <c r="I29" i="81"/>
  <c r="I30" i="81"/>
  <c r="F4" i="81"/>
  <c r="F5" i="81"/>
  <c r="F6" i="81"/>
  <c r="F7" i="81"/>
  <c r="F8" i="81"/>
  <c r="F32" i="81" s="1"/>
  <c r="F10" i="81"/>
  <c r="F11" i="81"/>
  <c r="F12" i="81"/>
  <c r="F13" i="81"/>
  <c r="F14" i="81"/>
  <c r="F15" i="81"/>
  <c r="F16" i="81"/>
  <c r="F17" i="81"/>
  <c r="F18" i="81"/>
  <c r="F19" i="81"/>
  <c r="F20" i="81"/>
  <c r="F21" i="81"/>
  <c r="F22" i="81"/>
  <c r="F23" i="81"/>
  <c r="F24" i="81"/>
  <c r="F25" i="81"/>
  <c r="F27" i="81"/>
  <c r="F29" i="81"/>
  <c r="F30" i="81"/>
  <c r="X34" i="81"/>
  <c r="AC40" i="80"/>
  <c r="X39" i="80" s="1"/>
  <c r="X4" i="80"/>
  <c r="X5" i="80"/>
  <c r="X6" i="80"/>
  <c r="X7" i="80"/>
  <c r="X8" i="80"/>
  <c r="X9" i="80"/>
  <c r="X10" i="80"/>
  <c r="X11" i="80"/>
  <c r="X12" i="80"/>
  <c r="X13" i="80"/>
  <c r="X14" i="80"/>
  <c r="X15" i="80"/>
  <c r="X16" i="80"/>
  <c r="X17" i="80"/>
  <c r="X18" i="80"/>
  <c r="X19" i="80"/>
  <c r="X20" i="80"/>
  <c r="X21" i="80"/>
  <c r="X22" i="80"/>
  <c r="X23" i="80"/>
  <c r="X24" i="80"/>
  <c r="X25" i="80"/>
  <c r="X26" i="80"/>
  <c r="X29" i="80"/>
  <c r="X30" i="80"/>
  <c r="U4" i="80"/>
  <c r="U5" i="80"/>
  <c r="U6" i="80"/>
  <c r="U7" i="80"/>
  <c r="U34" i="80" s="1"/>
  <c r="U8" i="80"/>
  <c r="U9" i="80"/>
  <c r="U10" i="80"/>
  <c r="U11" i="80"/>
  <c r="U12" i="80"/>
  <c r="U13" i="80"/>
  <c r="U14" i="80"/>
  <c r="U15" i="80"/>
  <c r="U16" i="80"/>
  <c r="U17" i="80"/>
  <c r="U18" i="80"/>
  <c r="U19" i="80"/>
  <c r="U20" i="80"/>
  <c r="U21" i="80"/>
  <c r="U22" i="80"/>
  <c r="U23" i="80"/>
  <c r="U24" i="80"/>
  <c r="U25" i="80"/>
  <c r="U26" i="80"/>
  <c r="U29" i="80"/>
  <c r="U30" i="80"/>
  <c r="R4" i="80"/>
  <c r="R34" i="80" s="1"/>
  <c r="R5" i="80"/>
  <c r="R6" i="80"/>
  <c r="R7" i="80"/>
  <c r="R8" i="80"/>
  <c r="R9" i="80"/>
  <c r="R10" i="80"/>
  <c r="R11" i="80"/>
  <c r="R12" i="80"/>
  <c r="R13" i="80"/>
  <c r="R14" i="80"/>
  <c r="R15" i="80"/>
  <c r="R16" i="80"/>
  <c r="R17" i="80"/>
  <c r="R18" i="80"/>
  <c r="R19" i="80"/>
  <c r="R20" i="80"/>
  <c r="R21" i="80"/>
  <c r="R22" i="80"/>
  <c r="R23" i="80"/>
  <c r="R24" i="80"/>
  <c r="R25" i="80"/>
  <c r="R26" i="80"/>
  <c r="R28" i="80"/>
  <c r="R31" i="80"/>
  <c r="R32" i="80"/>
  <c r="O4" i="80"/>
  <c r="O5" i="80"/>
  <c r="O6" i="80"/>
  <c r="O7" i="80"/>
  <c r="O34" i="80" s="1"/>
  <c r="O8" i="80"/>
  <c r="O9" i="80"/>
  <c r="O10" i="80"/>
  <c r="O11" i="80"/>
  <c r="O12" i="80"/>
  <c r="O13" i="80"/>
  <c r="O14" i="80"/>
  <c r="O15" i="80"/>
  <c r="O16" i="80"/>
  <c r="O17" i="80"/>
  <c r="O18" i="80"/>
  <c r="O19" i="80"/>
  <c r="O20" i="80"/>
  <c r="O21" i="80"/>
  <c r="O22" i="80"/>
  <c r="O23" i="80"/>
  <c r="O24" i="80"/>
  <c r="O25" i="80"/>
  <c r="O26" i="80"/>
  <c r="O28" i="80"/>
  <c r="O31" i="80"/>
  <c r="O32" i="80"/>
  <c r="L4" i="80"/>
  <c r="L34" i="80" s="1"/>
  <c r="L5" i="80"/>
  <c r="L6" i="80"/>
  <c r="L7" i="80"/>
  <c r="L8" i="80"/>
  <c r="L9" i="80"/>
  <c r="L10" i="80"/>
  <c r="L11" i="80"/>
  <c r="L12" i="80"/>
  <c r="L13" i="80"/>
  <c r="L14" i="80"/>
  <c r="L15" i="80"/>
  <c r="L16" i="80"/>
  <c r="L17" i="80"/>
  <c r="L18" i="80"/>
  <c r="L19" i="80"/>
  <c r="L20" i="80"/>
  <c r="L21" i="80"/>
  <c r="L22" i="80"/>
  <c r="L23" i="80"/>
  <c r="L24" i="80"/>
  <c r="L25" i="80"/>
  <c r="L26" i="80"/>
  <c r="L28" i="80"/>
  <c r="L31" i="80"/>
  <c r="L32" i="80"/>
  <c r="I4" i="80"/>
  <c r="I5" i="80"/>
  <c r="I6" i="80"/>
  <c r="I34" i="80" s="1"/>
  <c r="I7" i="80"/>
  <c r="I8" i="80"/>
  <c r="I9" i="80"/>
  <c r="I10" i="80"/>
  <c r="I11" i="80"/>
  <c r="I12" i="80"/>
  <c r="I13" i="80"/>
  <c r="I14" i="80"/>
  <c r="I15" i="80"/>
  <c r="I16" i="80"/>
  <c r="I17" i="80"/>
  <c r="I18" i="80"/>
  <c r="I19" i="80"/>
  <c r="I20" i="80"/>
  <c r="I21" i="80"/>
  <c r="I22" i="80"/>
  <c r="I23" i="80"/>
  <c r="I24" i="80"/>
  <c r="I25" i="80"/>
  <c r="I26" i="80"/>
  <c r="I28" i="80"/>
  <c r="I30" i="80"/>
  <c r="I31" i="80"/>
  <c r="I32" i="80"/>
  <c r="F4" i="80"/>
  <c r="F5" i="80"/>
  <c r="F6" i="80"/>
  <c r="F7" i="80"/>
  <c r="F8" i="80"/>
  <c r="F9" i="80"/>
  <c r="F10" i="80"/>
  <c r="F11" i="80"/>
  <c r="F12" i="80"/>
  <c r="F13" i="80"/>
  <c r="F14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8" i="80"/>
  <c r="F30" i="80"/>
  <c r="F31" i="80"/>
  <c r="F32" i="80"/>
  <c r="X36" i="80"/>
  <c r="AC42" i="79"/>
  <c r="X41" i="79" s="1"/>
  <c r="X4" i="79"/>
  <c r="X5" i="79"/>
  <c r="X36" i="79" s="1"/>
  <c r="X6" i="79"/>
  <c r="X7" i="79"/>
  <c r="X8" i="79"/>
  <c r="X9" i="79"/>
  <c r="X10" i="79"/>
  <c r="X11" i="79"/>
  <c r="X12" i="79"/>
  <c r="X13" i="79"/>
  <c r="X14" i="79"/>
  <c r="X15" i="79"/>
  <c r="X16" i="79"/>
  <c r="X17" i="79"/>
  <c r="X18" i="79"/>
  <c r="X19" i="79"/>
  <c r="X20" i="79"/>
  <c r="X21" i="79"/>
  <c r="X22" i="79"/>
  <c r="X23" i="79"/>
  <c r="X24" i="79"/>
  <c r="X25" i="79"/>
  <c r="X26" i="79"/>
  <c r="X27" i="79"/>
  <c r="X28" i="79"/>
  <c r="X31" i="79"/>
  <c r="X32" i="79"/>
  <c r="U4" i="79"/>
  <c r="U5" i="79"/>
  <c r="U6" i="79"/>
  <c r="U7" i="79"/>
  <c r="U36" i="79" s="1"/>
  <c r="U8" i="79"/>
  <c r="U9" i="79"/>
  <c r="U10" i="79"/>
  <c r="U11" i="79"/>
  <c r="U12" i="79"/>
  <c r="U13" i="79"/>
  <c r="U14" i="79"/>
  <c r="U15" i="79"/>
  <c r="U16" i="79"/>
  <c r="U17" i="79"/>
  <c r="U18" i="79"/>
  <c r="U19" i="79"/>
  <c r="U20" i="79"/>
  <c r="U21" i="79"/>
  <c r="U22" i="79"/>
  <c r="U23" i="79"/>
  <c r="U24" i="79"/>
  <c r="U25" i="79"/>
  <c r="U26" i="79"/>
  <c r="U27" i="79"/>
  <c r="U28" i="79"/>
  <c r="U31" i="79"/>
  <c r="U32" i="79"/>
  <c r="U33" i="79"/>
  <c r="R4" i="79"/>
  <c r="R5" i="79"/>
  <c r="R6" i="79"/>
  <c r="R7" i="79"/>
  <c r="R8" i="79"/>
  <c r="R9" i="79"/>
  <c r="R10" i="79"/>
  <c r="R11" i="79"/>
  <c r="R12" i="79"/>
  <c r="R13" i="79"/>
  <c r="R14" i="79"/>
  <c r="R15" i="79"/>
  <c r="R16" i="79"/>
  <c r="R17" i="79"/>
  <c r="R18" i="79"/>
  <c r="R19" i="79"/>
  <c r="R20" i="79"/>
  <c r="R21" i="79"/>
  <c r="R22" i="79"/>
  <c r="R23" i="79"/>
  <c r="R24" i="79"/>
  <c r="R25" i="79"/>
  <c r="R26" i="79"/>
  <c r="R27" i="79"/>
  <c r="R28" i="79"/>
  <c r="R30" i="79"/>
  <c r="R33" i="79"/>
  <c r="R34" i="79"/>
  <c r="R36" i="79"/>
  <c r="O4" i="79"/>
  <c r="O5" i="79"/>
  <c r="O6" i="79"/>
  <c r="O7" i="79"/>
  <c r="O8" i="79"/>
  <c r="O9" i="79"/>
  <c r="O10" i="79"/>
  <c r="O11" i="79"/>
  <c r="O12" i="79"/>
  <c r="O13" i="79"/>
  <c r="O14" i="79"/>
  <c r="O15" i="79"/>
  <c r="O16" i="79"/>
  <c r="O17" i="79"/>
  <c r="O18" i="79"/>
  <c r="O19" i="79"/>
  <c r="O20" i="79"/>
  <c r="O21" i="79"/>
  <c r="O22" i="79"/>
  <c r="O23" i="79"/>
  <c r="O24" i="79"/>
  <c r="O25" i="79"/>
  <c r="O26" i="79"/>
  <c r="O27" i="79"/>
  <c r="O28" i="79"/>
  <c r="O30" i="79"/>
  <c r="O33" i="79"/>
  <c r="O34" i="79"/>
  <c r="L4" i="79"/>
  <c r="L5" i="79"/>
  <c r="L6" i="79"/>
  <c r="L7" i="79"/>
  <c r="L8" i="79"/>
  <c r="L9" i="79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30" i="79"/>
  <c r="L33" i="79"/>
  <c r="L34" i="79"/>
  <c r="I4" i="79"/>
  <c r="I5" i="79"/>
  <c r="I6" i="79"/>
  <c r="I7" i="79"/>
  <c r="I8" i="79"/>
  <c r="I9" i="79"/>
  <c r="I10" i="79"/>
  <c r="I11" i="79"/>
  <c r="I12" i="79"/>
  <c r="I13" i="79"/>
  <c r="I14" i="79"/>
  <c r="I15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I30" i="79"/>
  <c r="I32" i="79"/>
  <c r="I33" i="79"/>
  <c r="I34" i="79"/>
  <c r="F4" i="79"/>
  <c r="F5" i="79"/>
  <c r="F6" i="79"/>
  <c r="F7" i="79"/>
  <c r="F8" i="79"/>
  <c r="F9" i="79"/>
  <c r="F10" i="79"/>
  <c r="F11" i="79"/>
  <c r="F12" i="79"/>
  <c r="F13" i="79"/>
  <c r="F14" i="79"/>
  <c r="F15" i="79"/>
  <c r="F16" i="79"/>
  <c r="F17" i="79"/>
  <c r="F18" i="79"/>
  <c r="F19" i="79"/>
  <c r="F20" i="79"/>
  <c r="F21" i="79"/>
  <c r="F22" i="79"/>
  <c r="F23" i="79"/>
  <c r="F24" i="79"/>
  <c r="F25" i="79"/>
  <c r="F26" i="79"/>
  <c r="F27" i="79"/>
  <c r="F28" i="79"/>
  <c r="F30" i="79"/>
  <c r="F32" i="79"/>
  <c r="F33" i="79"/>
  <c r="F34" i="79"/>
  <c r="X38" i="79"/>
  <c r="AC42" i="78"/>
  <c r="X41" i="78" s="1"/>
  <c r="X4" i="78"/>
  <c r="X5" i="78"/>
  <c r="X6" i="78"/>
  <c r="X7" i="78"/>
  <c r="X8" i="78"/>
  <c r="X9" i="78"/>
  <c r="X36" i="78" s="1"/>
  <c r="X10" i="78"/>
  <c r="X11" i="78"/>
  <c r="X12" i="78"/>
  <c r="X13" i="78"/>
  <c r="X14" i="78"/>
  <c r="X15" i="78"/>
  <c r="X16" i="78"/>
  <c r="X17" i="78"/>
  <c r="X18" i="78"/>
  <c r="X19" i="78"/>
  <c r="X20" i="78"/>
  <c r="X21" i="78"/>
  <c r="X22" i="78"/>
  <c r="X23" i="78"/>
  <c r="X24" i="78"/>
  <c r="X25" i="78"/>
  <c r="X26" i="78"/>
  <c r="X27" i="78"/>
  <c r="X28" i="78"/>
  <c r="X31" i="78"/>
  <c r="X32" i="78"/>
  <c r="U4" i="78"/>
  <c r="U5" i="78"/>
  <c r="U36" i="78" s="1"/>
  <c r="U6" i="78"/>
  <c r="U7" i="78"/>
  <c r="U8" i="78"/>
  <c r="U9" i="78"/>
  <c r="U10" i="78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4" i="78"/>
  <c r="U25" i="78"/>
  <c r="U26" i="78"/>
  <c r="U27" i="78"/>
  <c r="U28" i="78"/>
  <c r="U31" i="78"/>
  <c r="U32" i="78"/>
  <c r="U33" i="78"/>
  <c r="R4" i="78"/>
  <c r="R5" i="78"/>
  <c r="R6" i="78"/>
  <c r="R7" i="78"/>
  <c r="R8" i="78"/>
  <c r="R9" i="78"/>
  <c r="R10" i="78"/>
  <c r="R11" i="78"/>
  <c r="R12" i="78"/>
  <c r="R13" i="78"/>
  <c r="R14" i="78"/>
  <c r="R15" i="78"/>
  <c r="R16" i="78"/>
  <c r="R17" i="78"/>
  <c r="R18" i="78"/>
  <c r="R19" i="78"/>
  <c r="R20" i="78"/>
  <c r="R21" i="78"/>
  <c r="R22" i="78"/>
  <c r="R23" i="78"/>
  <c r="R24" i="78"/>
  <c r="R25" i="78"/>
  <c r="R26" i="78"/>
  <c r="R27" i="78"/>
  <c r="R28" i="78"/>
  <c r="R30" i="78"/>
  <c r="R33" i="78"/>
  <c r="R34" i="78"/>
  <c r="O4" i="78"/>
  <c r="O5" i="78"/>
  <c r="O6" i="78"/>
  <c r="O7" i="78"/>
  <c r="O8" i="78"/>
  <c r="O9" i="78"/>
  <c r="O10" i="78"/>
  <c r="O11" i="78"/>
  <c r="O12" i="78"/>
  <c r="O13" i="78"/>
  <c r="O14" i="78"/>
  <c r="O15" i="78"/>
  <c r="O16" i="78"/>
  <c r="O17" i="78"/>
  <c r="O18" i="78"/>
  <c r="O19" i="78"/>
  <c r="O20" i="78"/>
  <c r="O21" i="78"/>
  <c r="O22" i="78"/>
  <c r="O23" i="78"/>
  <c r="O24" i="78"/>
  <c r="O25" i="78"/>
  <c r="O26" i="78"/>
  <c r="O27" i="78"/>
  <c r="O28" i="78"/>
  <c r="O30" i="78"/>
  <c r="O33" i="78"/>
  <c r="O34" i="78"/>
  <c r="L4" i="78"/>
  <c r="L5" i="78"/>
  <c r="L6" i="78"/>
  <c r="L36" i="78" s="1"/>
  <c r="L7" i="78"/>
  <c r="L8" i="78"/>
  <c r="L9" i="78"/>
  <c r="L10" i="78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30" i="78"/>
  <c r="L33" i="78"/>
  <c r="L34" i="78"/>
  <c r="I4" i="78"/>
  <c r="I5" i="78"/>
  <c r="I6" i="78"/>
  <c r="I7" i="78"/>
  <c r="I36" i="78" s="1"/>
  <c r="I8" i="78"/>
  <c r="I9" i="78"/>
  <c r="I10" i="78"/>
  <c r="I11" i="78"/>
  <c r="I12" i="78"/>
  <c r="I13" i="78"/>
  <c r="I14" i="78"/>
  <c r="I15" i="78"/>
  <c r="I16" i="78"/>
  <c r="I17" i="78"/>
  <c r="I18" i="78"/>
  <c r="I19" i="78"/>
  <c r="I20" i="78"/>
  <c r="I21" i="78"/>
  <c r="I22" i="78"/>
  <c r="I23" i="78"/>
  <c r="I24" i="78"/>
  <c r="I25" i="78"/>
  <c r="I26" i="78"/>
  <c r="I27" i="78"/>
  <c r="I28" i="78"/>
  <c r="I30" i="78"/>
  <c r="I32" i="78"/>
  <c r="I33" i="78"/>
  <c r="I34" i="78"/>
  <c r="F4" i="78"/>
  <c r="F36" i="78" s="1"/>
  <c r="F5" i="78"/>
  <c r="F6" i="78"/>
  <c r="F7" i="78"/>
  <c r="F8" i="78"/>
  <c r="F9" i="78"/>
  <c r="F10" i="78"/>
  <c r="F11" i="78"/>
  <c r="F12" i="78"/>
  <c r="F13" i="78"/>
  <c r="F14" i="78"/>
  <c r="F15" i="78"/>
  <c r="F16" i="78"/>
  <c r="F17" i="78"/>
  <c r="F18" i="78"/>
  <c r="F19" i="78"/>
  <c r="F20" i="78"/>
  <c r="F21" i="78"/>
  <c r="F22" i="78"/>
  <c r="F23" i="78"/>
  <c r="F24" i="78"/>
  <c r="F25" i="78"/>
  <c r="F26" i="78"/>
  <c r="F27" i="78"/>
  <c r="F28" i="78"/>
  <c r="F30" i="78"/>
  <c r="F32" i="78"/>
  <c r="F33" i="78"/>
  <c r="F34" i="78"/>
  <c r="X38" i="78"/>
  <c r="AC42" i="77"/>
  <c r="X41" i="77"/>
  <c r="X4" i="77"/>
  <c r="X36" i="77" s="1"/>
  <c r="X5" i="77"/>
  <c r="X6" i="77"/>
  <c r="X7" i="77"/>
  <c r="X8" i="77"/>
  <c r="X9" i="77"/>
  <c r="X10" i="77"/>
  <c r="X11" i="77"/>
  <c r="X12" i="77"/>
  <c r="X13" i="77"/>
  <c r="X14" i="77"/>
  <c r="X15" i="77"/>
  <c r="X16" i="77"/>
  <c r="X17" i="77"/>
  <c r="X18" i="77"/>
  <c r="X19" i="77"/>
  <c r="X20" i="77"/>
  <c r="X21" i="77"/>
  <c r="X22" i="77"/>
  <c r="X23" i="77"/>
  <c r="X24" i="77"/>
  <c r="X25" i="77"/>
  <c r="X26" i="77"/>
  <c r="X27" i="77"/>
  <c r="X28" i="77"/>
  <c r="X31" i="77"/>
  <c r="X32" i="77"/>
  <c r="X34" i="77"/>
  <c r="U4" i="77"/>
  <c r="U36" i="77" s="1"/>
  <c r="U5" i="77"/>
  <c r="U6" i="77"/>
  <c r="U7" i="77"/>
  <c r="U8" i="77"/>
  <c r="U9" i="77"/>
  <c r="U10" i="77"/>
  <c r="U11" i="77"/>
  <c r="U12" i="77"/>
  <c r="U13" i="77"/>
  <c r="U14" i="77"/>
  <c r="U15" i="77"/>
  <c r="U16" i="77"/>
  <c r="U17" i="77"/>
  <c r="U18" i="77"/>
  <c r="U19" i="77"/>
  <c r="U20" i="77"/>
  <c r="U21" i="77"/>
  <c r="U22" i="77"/>
  <c r="U23" i="77"/>
  <c r="U24" i="77"/>
  <c r="U25" i="77"/>
  <c r="U26" i="77"/>
  <c r="U27" i="77"/>
  <c r="U28" i="77"/>
  <c r="U31" i="77"/>
  <c r="U32" i="77"/>
  <c r="U33" i="77"/>
  <c r="U34" i="77"/>
  <c r="R4" i="77"/>
  <c r="R36" i="77" s="1"/>
  <c r="R5" i="77"/>
  <c r="R6" i="77"/>
  <c r="R7" i="77"/>
  <c r="R8" i="77"/>
  <c r="R9" i="77"/>
  <c r="R10" i="77"/>
  <c r="R11" i="77"/>
  <c r="R12" i="77"/>
  <c r="R13" i="77"/>
  <c r="R14" i="77"/>
  <c r="R15" i="77"/>
  <c r="R16" i="77"/>
  <c r="R17" i="77"/>
  <c r="R18" i="77"/>
  <c r="R19" i="77"/>
  <c r="R20" i="77"/>
  <c r="R21" i="77"/>
  <c r="R22" i="77"/>
  <c r="R23" i="77"/>
  <c r="R24" i="77"/>
  <c r="R25" i="77"/>
  <c r="R26" i="77"/>
  <c r="R27" i="77"/>
  <c r="R28" i="77"/>
  <c r="R30" i="77"/>
  <c r="R33" i="77"/>
  <c r="R34" i="77"/>
  <c r="O4" i="77"/>
  <c r="O5" i="77"/>
  <c r="O6" i="77"/>
  <c r="O7" i="77"/>
  <c r="O8" i="77"/>
  <c r="O36" i="77" s="1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30" i="77"/>
  <c r="O31" i="77"/>
  <c r="O33" i="77"/>
  <c r="O34" i="77"/>
  <c r="L4" i="77"/>
  <c r="L5" i="77"/>
  <c r="L36" i="77" s="1"/>
  <c r="L6" i="77"/>
  <c r="L7" i="77"/>
  <c r="L8" i="77"/>
  <c r="L9" i="77"/>
  <c r="L10" i="77"/>
  <c r="L11" i="77"/>
  <c r="L12" i="77"/>
  <c r="L13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30" i="77"/>
  <c r="L33" i="77"/>
  <c r="L34" i="77"/>
  <c r="I4" i="77"/>
  <c r="I36" i="77" s="1"/>
  <c r="I5" i="77"/>
  <c r="I6" i="77"/>
  <c r="I7" i="77"/>
  <c r="I8" i="77"/>
  <c r="I9" i="77"/>
  <c r="I10" i="77"/>
  <c r="I11" i="77"/>
  <c r="I12" i="77"/>
  <c r="I13" i="77"/>
  <c r="I14" i="77"/>
  <c r="I15" i="77"/>
  <c r="I16" i="77"/>
  <c r="I17" i="77"/>
  <c r="I18" i="77"/>
  <c r="I19" i="77"/>
  <c r="I20" i="77"/>
  <c r="I21" i="77"/>
  <c r="I22" i="77"/>
  <c r="I23" i="77"/>
  <c r="I24" i="77"/>
  <c r="I25" i="77"/>
  <c r="I26" i="77"/>
  <c r="I27" i="77"/>
  <c r="I28" i="77"/>
  <c r="I30" i="77"/>
  <c r="I32" i="77"/>
  <c r="I33" i="77"/>
  <c r="I34" i="77"/>
  <c r="F4" i="77"/>
  <c r="F36" i="77" s="1"/>
  <c r="F5" i="77"/>
  <c r="F6" i="77"/>
  <c r="F7" i="77"/>
  <c r="F8" i="77"/>
  <c r="F9" i="77"/>
  <c r="F10" i="77"/>
  <c r="F11" i="77"/>
  <c r="F12" i="77"/>
  <c r="F13" i="77"/>
  <c r="F14" i="77"/>
  <c r="F15" i="77"/>
  <c r="F16" i="77"/>
  <c r="F17" i="77"/>
  <c r="F18" i="77"/>
  <c r="F19" i="77"/>
  <c r="F20" i="77"/>
  <c r="F21" i="77"/>
  <c r="F22" i="77"/>
  <c r="F23" i="77"/>
  <c r="F24" i="77"/>
  <c r="F25" i="77"/>
  <c r="F26" i="77"/>
  <c r="F27" i="77"/>
  <c r="F28" i="77"/>
  <c r="F30" i="77"/>
  <c r="F32" i="77"/>
  <c r="F33" i="77"/>
  <c r="F34" i="77"/>
  <c r="X38" i="77"/>
  <c r="AC40" i="76"/>
  <c r="X39" i="76" s="1"/>
  <c r="X4" i="76"/>
  <c r="X5" i="76"/>
  <c r="X34" i="76" s="1"/>
  <c r="X6" i="76"/>
  <c r="X7" i="76"/>
  <c r="X8" i="76"/>
  <c r="X9" i="76"/>
  <c r="X10" i="76"/>
  <c r="X11" i="76"/>
  <c r="X12" i="76"/>
  <c r="X13" i="76"/>
  <c r="X14" i="76"/>
  <c r="X15" i="76"/>
  <c r="X16" i="76"/>
  <c r="X17" i="76"/>
  <c r="X18" i="76"/>
  <c r="X19" i="76"/>
  <c r="X20" i="76"/>
  <c r="X21" i="76"/>
  <c r="X22" i="76"/>
  <c r="X23" i="76"/>
  <c r="X24" i="76"/>
  <c r="X25" i="76"/>
  <c r="X26" i="76"/>
  <c r="X29" i="76"/>
  <c r="X30" i="76"/>
  <c r="X32" i="76"/>
  <c r="U4" i="76"/>
  <c r="U5" i="76"/>
  <c r="U34" i="76" s="1"/>
  <c r="U6" i="76"/>
  <c r="U7" i="76"/>
  <c r="U8" i="76"/>
  <c r="U9" i="76"/>
  <c r="U10" i="76"/>
  <c r="U11" i="76"/>
  <c r="U12" i="76"/>
  <c r="U13" i="76"/>
  <c r="U14" i="76"/>
  <c r="U15" i="76"/>
  <c r="U16" i="76"/>
  <c r="U17" i="76"/>
  <c r="U18" i="76"/>
  <c r="U19" i="76"/>
  <c r="U20" i="76"/>
  <c r="U21" i="76"/>
  <c r="U22" i="76"/>
  <c r="U23" i="76"/>
  <c r="U24" i="76"/>
  <c r="U25" i="76"/>
  <c r="U26" i="76"/>
  <c r="U29" i="76"/>
  <c r="U30" i="76"/>
  <c r="U31" i="76"/>
  <c r="U32" i="76"/>
  <c r="R4" i="76"/>
  <c r="R34" i="76" s="1"/>
  <c r="R5" i="76"/>
  <c r="R6" i="76"/>
  <c r="R7" i="76"/>
  <c r="R8" i="76"/>
  <c r="R9" i="76"/>
  <c r="R10" i="76"/>
  <c r="R11" i="76"/>
  <c r="R12" i="76"/>
  <c r="R13" i="76"/>
  <c r="R14" i="76"/>
  <c r="R15" i="76"/>
  <c r="R16" i="76"/>
  <c r="R17" i="76"/>
  <c r="R18" i="76"/>
  <c r="R19" i="76"/>
  <c r="R20" i="76"/>
  <c r="R21" i="76"/>
  <c r="R22" i="76"/>
  <c r="R23" i="76"/>
  <c r="R24" i="76"/>
  <c r="R25" i="76"/>
  <c r="R26" i="76"/>
  <c r="R28" i="76"/>
  <c r="R31" i="76"/>
  <c r="R32" i="76"/>
  <c r="O4" i="76"/>
  <c r="O5" i="76"/>
  <c r="O6" i="76"/>
  <c r="O7" i="76"/>
  <c r="O8" i="76"/>
  <c r="O9" i="76"/>
  <c r="O10" i="76"/>
  <c r="O34" i="76" s="1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8" i="76"/>
  <c r="O29" i="76"/>
  <c r="O31" i="76"/>
  <c r="O32" i="76"/>
  <c r="L4" i="76"/>
  <c r="L34" i="76" s="1"/>
  <c r="L5" i="76"/>
  <c r="L6" i="76"/>
  <c r="L7" i="76"/>
  <c r="L8" i="76"/>
  <c r="L9" i="76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8" i="76"/>
  <c r="L29" i="76"/>
  <c r="L31" i="76"/>
  <c r="L32" i="76"/>
  <c r="I4" i="76"/>
  <c r="I34" i="76" s="1"/>
  <c r="I5" i="76"/>
  <c r="I6" i="76"/>
  <c r="I7" i="76"/>
  <c r="I8" i="76"/>
  <c r="I9" i="76"/>
  <c r="I10" i="76"/>
  <c r="I11" i="76"/>
  <c r="I12" i="76"/>
  <c r="I13" i="76"/>
  <c r="I14" i="76"/>
  <c r="I15" i="76"/>
  <c r="I16" i="76"/>
  <c r="I17" i="76"/>
  <c r="I18" i="76"/>
  <c r="I19" i="76"/>
  <c r="I20" i="76"/>
  <c r="I21" i="76"/>
  <c r="I22" i="76"/>
  <c r="I23" i="76"/>
  <c r="I24" i="76"/>
  <c r="I25" i="76"/>
  <c r="I26" i="76"/>
  <c r="I28" i="76"/>
  <c r="I30" i="76"/>
  <c r="I31" i="76"/>
  <c r="I32" i="76"/>
  <c r="F4" i="76"/>
  <c r="F5" i="76"/>
  <c r="F6" i="76"/>
  <c r="F7" i="76"/>
  <c r="F8" i="76"/>
  <c r="F9" i="76"/>
  <c r="F10" i="76"/>
  <c r="F34" i="76" s="1"/>
  <c r="F11" i="76"/>
  <c r="F12" i="76"/>
  <c r="F13" i="76"/>
  <c r="F14" i="76"/>
  <c r="F15" i="76"/>
  <c r="F16" i="76"/>
  <c r="F17" i="76"/>
  <c r="F18" i="76"/>
  <c r="F19" i="76"/>
  <c r="F20" i="76"/>
  <c r="F21" i="76"/>
  <c r="F22" i="76"/>
  <c r="F23" i="76"/>
  <c r="F24" i="76"/>
  <c r="F25" i="76"/>
  <c r="F26" i="76"/>
  <c r="F28" i="76"/>
  <c r="F30" i="76"/>
  <c r="F31" i="76"/>
  <c r="F32" i="76"/>
  <c r="X36" i="76"/>
  <c r="AC40" i="75"/>
  <c r="X39" i="75"/>
  <c r="R4" i="75"/>
  <c r="R5" i="75"/>
  <c r="R6" i="75"/>
  <c r="R7" i="75"/>
  <c r="R8" i="75"/>
  <c r="R9" i="75"/>
  <c r="R10" i="75"/>
  <c r="R34" i="75" s="1"/>
  <c r="R11" i="75"/>
  <c r="R12" i="75"/>
  <c r="R13" i="75"/>
  <c r="R14" i="75"/>
  <c r="R15" i="75"/>
  <c r="R16" i="75"/>
  <c r="R17" i="75"/>
  <c r="R18" i="75"/>
  <c r="R19" i="75"/>
  <c r="R20" i="75"/>
  <c r="R21" i="75"/>
  <c r="R22" i="75"/>
  <c r="R23" i="75"/>
  <c r="R24" i="75"/>
  <c r="R25" i="75"/>
  <c r="R26" i="75"/>
  <c r="R28" i="75"/>
  <c r="R29" i="75"/>
  <c r="R31" i="75"/>
  <c r="R32" i="75"/>
  <c r="O4" i="75"/>
  <c r="O5" i="75"/>
  <c r="O6" i="75"/>
  <c r="O34" i="75" s="1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8" i="75"/>
  <c r="O29" i="75"/>
  <c r="O31" i="75"/>
  <c r="O32" i="75"/>
  <c r="L4" i="75"/>
  <c r="L5" i="75"/>
  <c r="L34" i="75" s="1"/>
  <c r="L6" i="75"/>
  <c r="L7" i="75"/>
  <c r="L8" i="75"/>
  <c r="L9" i="75"/>
  <c r="L10" i="75"/>
  <c r="L11" i="75"/>
  <c r="L12" i="75"/>
  <c r="L13" i="75"/>
  <c r="L14" i="75"/>
  <c r="L15" i="75"/>
  <c r="L16" i="75"/>
  <c r="L17" i="75"/>
  <c r="L18" i="75"/>
  <c r="L19" i="75"/>
  <c r="L20" i="75"/>
  <c r="L21" i="75"/>
  <c r="L22" i="75"/>
  <c r="L23" i="75"/>
  <c r="L24" i="75"/>
  <c r="L25" i="75"/>
  <c r="L26" i="75"/>
  <c r="L28" i="75"/>
  <c r="L29" i="75"/>
  <c r="L31" i="75"/>
  <c r="L32" i="75"/>
  <c r="I4" i="75"/>
  <c r="I5" i="75"/>
  <c r="I6" i="75"/>
  <c r="I7" i="75"/>
  <c r="I8" i="75"/>
  <c r="I9" i="75"/>
  <c r="I10" i="75"/>
  <c r="I34" i="75" s="1"/>
  <c r="I11" i="75"/>
  <c r="I12" i="75"/>
  <c r="I13" i="75"/>
  <c r="I14" i="75"/>
  <c r="I15" i="75"/>
  <c r="I16" i="75"/>
  <c r="I17" i="75"/>
  <c r="I18" i="75"/>
  <c r="I19" i="75"/>
  <c r="I20" i="75"/>
  <c r="I21" i="75"/>
  <c r="I22" i="75"/>
  <c r="I23" i="75"/>
  <c r="I24" i="75"/>
  <c r="I25" i="75"/>
  <c r="I26" i="75"/>
  <c r="I28" i="75"/>
  <c r="I30" i="75"/>
  <c r="I31" i="75"/>
  <c r="I32" i="75"/>
  <c r="F4" i="75"/>
  <c r="F5" i="75"/>
  <c r="F6" i="75"/>
  <c r="F34" i="75" s="1"/>
  <c r="F7" i="75"/>
  <c r="F8" i="75"/>
  <c r="F9" i="75"/>
  <c r="F10" i="75"/>
  <c r="F11" i="75"/>
  <c r="F12" i="75"/>
  <c r="F13" i="75"/>
  <c r="F14" i="75"/>
  <c r="F15" i="75"/>
  <c r="F16" i="75"/>
  <c r="F17" i="75"/>
  <c r="F18" i="75"/>
  <c r="F19" i="75"/>
  <c r="F20" i="75"/>
  <c r="F21" i="75"/>
  <c r="F22" i="75"/>
  <c r="F23" i="75"/>
  <c r="F24" i="75"/>
  <c r="F25" i="75"/>
  <c r="F26" i="75"/>
  <c r="F28" i="75"/>
  <c r="F30" i="75"/>
  <c r="F31" i="75"/>
  <c r="F32" i="75"/>
  <c r="X36" i="75"/>
  <c r="X32" i="75"/>
  <c r="U32" i="75"/>
  <c r="U31" i="75"/>
  <c r="X30" i="75"/>
  <c r="U30" i="75"/>
  <c r="X29" i="75"/>
  <c r="U29" i="75"/>
  <c r="X26" i="75"/>
  <c r="U26" i="75"/>
  <c r="X25" i="75"/>
  <c r="U25" i="75"/>
  <c r="X24" i="75"/>
  <c r="U24" i="75"/>
  <c r="X23" i="75"/>
  <c r="U23" i="75"/>
  <c r="X22" i="75"/>
  <c r="U22" i="75"/>
  <c r="X21" i="75"/>
  <c r="U21" i="75"/>
  <c r="X20" i="75"/>
  <c r="U20" i="75"/>
  <c r="X19" i="75"/>
  <c r="U19" i="75"/>
  <c r="X18" i="75"/>
  <c r="U18" i="75"/>
  <c r="X17" i="75"/>
  <c r="U17" i="75"/>
  <c r="X16" i="75"/>
  <c r="U16" i="75"/>
  <c r="X15" i="75"/>
  <c r="U15" i="75"/>
  <c r="X14" i="75"/>
  <c r="U14" i="75"/>
  <c r="X13" i="75"/>
  <c r="U13" i="75"/>
  <c r="X12" i="75"/>
  <c r="U12" i="75"/>
  <c r="X11" i="75"/>
  <c r="U11" i="75"/>
  <c r="X10" i="75"/>
  <c r="U10" i="75"/>
  <c r="X9" i="75"/>
  <c r="U9" i="75"/>
  <c r="X8" i="75"/>
  <c r="U8" i="75"/>
  <c r="X7" i="75"/>
  <c r="U7" i="75"/>
  <c r="X6" i="75"/>
  <c r="U6" i="75"/>
  <c r="X5" i="75"/>
  <c r="U5" i="75"/>
  <c r="X4" i="75"/>
  <c r="U4" i="75"/>
  <c r="AC41" i="74"/>
  <c r="X40" i="74" s="1"/>
  <c r="X4" i="74"/>
  <c r="X5" i="74"/>
  <c r="X6" i="74"/>
  <c r="X7" i="74"/>
  <c r="X35" i="74" s="1"/>
  <c r="X8" i="74"/>
  <c r="X9" i="74"/>
  <c r="X10" i="74"/>
  <c r="X11" i="74"/>
  <c r="X12" i="74"/>
  <c r="X13" i="74"/>
  <c r="X14" i="74"/>
  <c r="X15" i="74"/>
  <c r="X16" i="74"/>
  <c r="X17" i="74"/>
  <c r="X18" i="74"/>
  <c r="X19" i="74"/>
  <c r="X20" i="74"/>
  <c r="X21" i="74"/>
  <c r="X22" i="74"/>
  <c r="X23" i="74"/>
  <c r="X24" i="74"/>
  <c r="X25" i="74"/>
  <c r="X26" i="74"/>
  <c r="X27" i="74"/>
  <c r="X29" i="74"/>
  <c r="X30" i="74"/>
  <c r="X31" i="74"/>
  <c r="X32" i="74"/>
  <c r="X33" i="74"/>
  <c r="U4" i="74"/>
  <c r="U5" i="74"/>
  <c r="U6" i="74"/>
  <c r="U7" i="74"/>
  <c r="U8" i="74"/>
  <c r="U9" i="74"/>
  <c r="U10" i="74"/>
  <c r="U35" i="74" s="1"/>
  <c r="U11" i="74"/>
  <c r="U12" i="74"/>
  <c r="U13" i="74"/>
  <c r="U14" i="74"/>
  <c r="U15" i="74"/>
  <c r="U16" i="74"/>
  <c r="U17" i="74"/>
  <c r="U18" i="74"/>
  <c r="U19" i="74"/>
  <c r="U20" i="74"/>
  <c r="U21" i="74"/>
  <c r="U22" i="74"/>
  <c r="U23" i="74"/>
  <c r="U24" i="74"/>
  <c r="U25" i="74"/>
  <c r="U26" i="74"/>
  <c r="U27" i="74"/>
  <c r="U30" i="74"/>
  <c r="U31" i="74"/>
  <c r="U32" i="74"/>
  <c r="U33" i="74"/>
  <c r="R4" i="74"/>
  <c r="R5" i="74"/>
  <c r="R6" i="74"/>
  <c r="R7" i="74"/>
  <c r="R8" i="74"/>
  <c r="R9" i="74"/>
  <c r="R10" i="74"/>
  <c r="R11" i="74"/>
  <c r="R12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30" i="74"/>
  <c r="R31" i="74"/>
  <c r="R32" i="74"/>
  <c r="R33" i="74"/>
  <c r="R35" i="74"/>
  <c r="O4" i="74"/>
  <c r="O35" i="74" s="1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9" i="74"/>
  <c r="O30" i="74"/>
  <c r="O32" i="74"/>
  <c r="O33" i="74"/>
  <c r="L4" i="74"/>
  <c r="L5" i="74"/>
  <c r="L6" i="74"/>
  <c r="L7" i="74"/>
  <c r="L8" i="74"/>
  <c r="L9" i="74"/>
  <c r="L10" i="74"/>
  <c r="L11" i="74"/>
  <c r="L12" i="74"/>
  <c r="L13" i="74"/>
  <c r="L14" i="74"/>
  <c r="L15" i="74"/>
  <c r="L16" i="74"/>
  <c r="L17" i="74"/>
  <c r="L18" i="74"/>
  <c r="L19" i="74"/>
  <c r="L20" i="74"/>
  <c r="L21" i="74"/>
  <c r="L22" i="74"/>
  <c r="L23" i="74"/>
  <c r="L24" i="74"/>
  <c r="L25" i="74"/>
  <c r="L26" i="74"/>
  <c r="L27" i="74"/>
  <c r="L28" i="74"/>
  <c r="L29" i="74"/>
  <c r="L30" i="74"/>
  <c r="L31" i="74"/>
  <c r="L32" i="74"/>
  <c r="L33" i="74"/>
  <c r="L35" i="74"/>
  <c r="I4" i="74"/>
  <c r="I5" i="74"/>
  <c r="I35" i="74" s="1"/>
  <c r="I6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9" i="74"/>
  <c r="I30" i="74"/>
  <c r="I31" i="74"/>
  <c r="I32" i="74"/>
  <c r="I33" i="74"/>
  <c r="F4" i="74"/>
  <c r="F5" i="74"/>
  <c r="F6" i="74"/>
  <c r="F7" i="74"/>
  <c r="F8" i="74"/>
  <c r="F9" i="74"/>
  <c r="F35" i="74" s="1"/>
  <c r="F10" i="74"/>
  <c r="F11" i="74"/>
  <c r="F12" i="74"/>
  <c r="F13" i="74"/>
  <c r="F14" i="74"/>
  <c r="F15" i="74"/>
  <c r="F16" i="74"/>
  <c r="F17" i="74"/>
  <c r="F18" i="74"/>
  <c r="F19" i="74"/>
  <c r="F20" i="74"/>
  <c r="F21" i="74"/>
  <c r="F22" i="74"/>
  <c r="F23" i="74"/>
  <c r="F24" i="74"/>
  <c r="F25" i="74"/>
  <c r="F26" i="74"/>
  <c r="F27" i="74"/>
  <c r="F29" i="74"/>
  <c r="F30" i="74"/>
  <c r="F31" i="74"/>
  <c r="F32" i="74"/>
  <c r="F33" i="74"/>
  <c r="X37" i="74"/>
  <c r="AC40" i="73"/>
  <c r="X39" i="73" s="1"/>
  <c r="X4" i="73"/>
  <c r="X34" i="73" s="1"/>
  <c r="X5" i="73"/>
  <c r="X6" i="73"/>
  <c r="X7" i="73"/>
  <c r="X8" i="73"/>
  <c r="X9" i="73"/>
  <c r="X10" i="73"/>
  <c r="X11" i="73"/>
  <c r="X12" i="73"/>
  <c r="X13" i="73"/>
  <c r="X14" i="73"/>
  <c r="X15" i="73"/>
  <c r="X16" i="73"/>
  <c r="X17" i="73"/>
  <c r="X18" i="73"/>
  <c r="X19" i="73"/>
  <c r="X20" i="73"/>
  <c r="X21" i="73"/>
  <c r="X22" i="73"/>
  <c r="X23" i="73"/>
  <c r="X24" i="73"/>
  <c r="X25" i="73"/>
  <c r="X26" i="73"/>
  <c r="X27" i="73"/>
  <c r="X28" i="73"/>
  <c r="X29" i="73"/>
  <c r="X30" i="73"/>
  <c r="X31" i="73"/>
  <c r="X32" i="73"/>
  <c r="U4" i="73"/>
  <c r="U34" i="73" s="1"/>
  <c r="U5" i="73"/>
  <c r="U6" i="73"/>
  <c r="U7" i="73"/>
  <c r="U8" i="73"/>
  <c r="U9" i="73"/>
  <c r="U10" i="73"/>
  <c r="U11" i="73"/>
  <c r="U12" i="73"/>
  <c r="U13" i="73"/>
  <c r="U14" i="73"/>
  <c r="U15" i="73"/>
  <c r="U16" i="73"/>
  <c r="U17" i="73"/>
  <c r="U18" i="73"/>
  <c r="U19" i="73"/>
  <c r="U20" i="73"/>
  <c r="U21" i="73"/>
  <c r="U22" i="73"/>
  <c r="U23" i="73"/>
  <c r="U24" i="73"/>
  <c r="U25" i="73"/>
  <c r="U26" i="73"/>
  <c r="U27" i="73"/>
  <c r="U28" i="73"/>
  <c r="U29" i="73"/>
  <c r="U30" i="73"/>
  <c r="U31" i="73"/>
  <c r="U32" i="73"/>
  <c r="R4" i="73"/>
  <c r="R34" i="73" s="1"/>
  <c r="R5" i="73"/>
  <c r="R6" i="73"/>
  <c r="R7" i="73"/>
  <c r="R8" i="73"/>
  <c r="R9" i="73"/>
  <c r="R10" i="73"/>
  <c r="R11" i="73"/>
  <c r="R12" i="73"/>
  <c r="R13" i="73"/>
  <c r="R14" i="73"/>
  <c r="R15" i="73"/>
  <c r="R16" i="73"/>
  <c r="R17" i="73"/>
  <c r="R18" i="73"/>
  <c r="R19" i="73"/>
  <c r="R20" i="73"/>
  <c r="R21" i="73"/>
  <c r="R22" i="73"/>
  <c r="R23" i="73"/>
  <c r="R24" i="73"/>
  <c r="R25" i="73"/>
  <c r="R26" i="73"/>
  <c r="R27" i="73"/>
  <c r="R28" i="73"/>
  <c r="R29" i="73"/>
  <c r="R30" i="73"/>
  <c r="R31" i="73"/>
  <c r="R32" i="73"/>
  <c r="O4" i="73"/>
  <c r="O34" i="73" s="1"/>
  <c r="O5" i="73"/>
  <c r="O6" i="73"/>
  <c r="O7" i="73"/>
  <c r="O8" i="73"/>
  <c r="O9" i="73"/>
  <c r="O10" i="73"/>
  <c r="O11" i="73"/>
  <c r="O12" i="73"/>
  <c r="O13" i="73"/>
  <c r="O14" i="73"/>
  <c r="O15" i="73"/>
  <c r="O16" i="73"/>
  <c r="O17" i="73"/>
  <c r="O18" i="73"/>
  <c r="O19" i="73"/>
  <c r="O20" i="73"/>
  <c r="O21" i="73"/>
  <c r="O22" i="73"/>
  <c r="O23" i="73"/>
  <c r="O24" i="73"/>
  <c r="O25" i="73"/>
  <c r="O26" i="73"/>
  <c r="O27" i="73"/>
  <c r="O28" i="73"/>
  <c r="O29" i="73"/>
  <c r="O30" i="73"/>
  <c r="O31" i="73"/>
  <c r="O32" i="73"/>
  <c r="L4" i="73"/>
  <c r="L34" i="73" s="1"/>
  <c r="L5" i="73"/>
  <c r="L6" i="73"/>
  <c r="L7" i="73"/>
  <c r="L8" i="73"/>
  <c r="L9" i="73"/>
  <c r="L10" i="73"/>
  <c r="L11" i="73"/>
  <c r="L12" i="73"/>
  <c r="L13" i="73"/>
  <c r="L14" i="73"/>
  <c r="L15" i="73"/>
  <c r="L16" i="73"/>
  <c r="L17" i="73"/>
  <c r="L18" i="73"/>
  <c r="L19" i="73"/>
  <c r="L20" i="73"/>
  <c r="L21" i="73"/>
  <c r="L22" i="73"/>
  <c r="L23" i="73"/>
  <c r="L24" i="73"/>
  <c r="L25" i="73"/>
  <c r="L26" i="73"/>
  <c r="L27" i="73"/>
  <c r="L28" i="73"/>
  <c r="L29" i="73"/>
  <c r="L30" i="73"/>
  <c r="L31" i="73"/>
  <c r="L32" i="73"/>
  <c r="I4" i="73"/>
  <c r="I34" i="73" s="1"/>
  <c r="I5" i="73"/>
  <c r="I6" i="73"/>
  <c r="I7" i="73"/>
  <c r="I8" i="73"/>
  <c r="I9" i="73"/>
  <c r="I10" i="73"/>
  <c r="I11" i="73"/>
  <c r="I12" i="73"/>
  <c r="I13" i="73"/>
  <c r="I14" i="73"/>
  <c r="I15" i="73"/>
  <c r="I16" i="73"/>
  <c r="I17" i="73"/>
  <c r="I18" i="73"/>
  <c r="I19" i="73"/>
  <c r="I20" i="73"/>
  <c r="I21" i="73"/>
  <c r="I22" i="73"/>
  <c r="I23" i="73"/>
  <c r="I24" i="73"/>
  <c r="I25" i="73"/>
  <c r="I26" i="73"/>
  <c r="I27" i="73"/>
  <c r="I28" i="73"/>
  <c r="I29" i="73"/>
  <c r="I30" i="73"/>
  <c r="I31" i="73"/>
  <c r="I32" i="73"/>
  <c r="F4" i="73"/>
  <c r="F34" i="73" s="1"/>
  <c r="F5" i="73"/>
  <c r="F6" i="73"/>
  <c r="F7" i="73"/>
  <c r="F8" i="73"/>
  <c r="F9" i="73"/>
  <c r="F10" i="73"/>
  <c r="F11" i="73"/>
  <c r="F12" i="73"/>
  <c r="F13" i="73"/>
  <c r="F14" i="73"/>
  <c r="F15" i="73"/>
  <c r="F16" i="73"/>
  <c r="F17" i="73"/>
  <c r="F18" i="73"/>
  <c r="F19" i="73"/>
  <c r="F20" i="73"/>
  <c r="F21" i="73"/>
  <c r="F22" i="73"/>
  <c r="F23" i="73"/>
  <c r="F24" i="73"/>
  <c r="F25" i="73"/>
  <c r="F26" i="73"/>
  <c r="F27" i="73"/>
  <c r="F28" i="73"/>
  <c r="F29" i="73"/>
  <c r="F30" i="73"/>
  <c r="F31" i="73"/>
  <c r="F32" i="73"/>
  <c r="X36" i="73"/>
  <c r="X23" i="142"/>
  <c r="L23" i="141"/>
  <c r="R23" i="141"/>
  <c r="U23" i="141"/>
  <c r="I23" i="142"/>
  <c r="F23" i="142"/>
  <c r="U23" i="142"/>
  <c r="X24" i="142" s="1"/>
  <c r="X27" i="142" s="1"/>
  <c r="R23" i="142"/>
  <c r="O23" i="142"/>
  <c r="L23" i="142"/>
  <c r="Y21" i="144" l="1"/>
  <c r="Y6" i="144"/>
  <c r="Y22" i="144"/>
  <c r="Y17" i="144"/>
  <c r="Y15" i="144"/>
  <c r="Y16" i="144"/>
  <c r="AC31" i="144"/>
  <c r="Y13" i="144"/>
  <c r="Y18" i="144"/>
  <c r="Y11" i="144"/>
  <c r="Y7" i="144"/>
  <c r="Y9" i="144"/>
  <c r="X35" i="76"/>
  <c r="X38" i="76" s="1"/>
  <c r="X36" i="74"/>
  <c r="X39" i="74" s="1"/>
  <c r="X35" i="73"/>
  <c r="X38" i="73" s="1"/>
  <c r="X35" i="75"/>
  <c r="X38" i="75" s="1"/>
  <c r="X37" i="77"/>
  <c r="X40" i="77" s="1"/>
  <c r="L29" i="106"/>
  <c r="U30" i="108"/>
  <c r="R29" i="109"/>
  <c r="L29" i="114"/>
  <c r="AG33" i="86"/>
  <c r="AG35" i="86" s="1"/>
  <c r="I28" i="87"/>
  <c r="L26" i="91"/>
  <c r="R27" i="93"/>
  <c r="X27" i="93"/>
  <c r="R25" i="98"/>
  <c r="U25" i="100"/>
  <c r="L24" i="99"/>
  <c r="F25" i="102"/>
  <c r="R25" i="102"/>
  <c r="R25" i="103"/>
  <c r="F28" i="104"/>
  <c r="U28" i="104"/>
  <c r="I29" i="106"/>
  <c r="O29" i="109"/>
  <c r="AE36" i="111"/>
  <c r="F29" i="112"/>
  <c r="F25" i="116"/>
  <c r="F23" i="117"/>
  <c r="R23" i="117"/>
  <c r="X24" i="117" s="1"/>
  <c r="X27" i="117" s="1"/>
  <c r="L23" i="126"/>
  <c r="X23" i="126"/>
  <c r="R22" i="136"/>
  <c r="O36" i="78"/>
  <c r="X34" i="80"/>
  <c r="O27" i="95"/>
  <c r="I36" i="79"/>
  <c r="I26" i="83"/>
  <c r="F28" i="87"/>
  <c r="U26" i="90"/>
  <c r="X27" i="90" s="1"/>
  <c r="X30" i="90" s="1"/>
  <c r="F26" i="92"/>
  <c r="F27" i="94"/>
  <c r="X29" i="112"/>
  <c r="F23" i="118"/>
  <c r="L23" i="118"/>
  <c r="L23" i="125"/>
  <c r="R23" i="125"/>
  <c r="F20" i="135"/>
  <c r="X21" i="135" s="1"/>
  <c r="X24" i="135" s="1"/>
  <c r="L28" i="84"/>
  <c r="U28" i="85"/>
  <c r="X29" i="85" s="1"/>
  <c r="X32" i="85" s="1"/>
  <c r="AC35" i="85"/>
  <c r="X33" i="85"/>
  <c r="O28" i="86"/>
  <c r="AE35" i="88"/>
  <c r="AG33" i="88"/>
  <c r="AG35" i="88" s="1"/>
  <c r="AC33" i="92"/>
  <c r="X31" i="92"/>
  <c r="AC34" i="93"/>
  <c r="X32" i="93"/>
  <c r="AC34" i="97"/>
  <c r="X32" i="97"/>
  <c r="R24" i="99"/>
  <c r="X28" i="104"/>
  <c r="X29" i="104" s="1"/>
  <c r="X32" i="104" s="1"/>
  <c r="X28" i="110"/>
  <c r="X31" i="110" s="1"/>
  <c r="AE34" i="115"/>
  <c r="F23" i="119"/>
  <c r="L23" i="124"/>
  <c r="R21" i="129"/>
  <c r="AE28" i="133"/>
  <c r="AE30" i="134"/>
  <c r="U22" i="138"/>
  <c r="U21" i="140"/>
  <c r="R36" i="78"/>
  <c r="X37" i="78" s="1"/>
  <c r="X40" i="78" s="1"/>
  <c r="X28" i="82"/>
  <c r="R28" i="85"/>
  <c r="L28" i="86"/>
  <c r="AE33" i="91"/>
  <c r="O27" i="93"/>
  <c r="O27" i="94"/>
  <c r="R27" i="94"/>
  <c r="X27" i="94"/>
  <c r="X27" i="95"/>
  <c r="F25" i="98"/>
  <c r="R25" i="100"/>
  <c r="X25" i="102"/>
  <c r="X26" i="102" s="1"/>
  <c r="X29" i="102" s="1"/>
  <c r="F29" i="109"/>
  <c r="L29" i="109"/>
  <c r="R29" i="112"/>
  <c r="F27" i="115"/>
  <c r="I25" i="116"/>
  <c r="I23" i="117"/>
  <c r="F23" i="120"/>
  <c r="L23" i="120"/>
  <c r="R23" i="120"/>
  <c r="L23" i="123"/>
  <c r="R23" i="123"/>
  <c r="X23" i="123"/>
  <c r="X24" i="123" s="1"/>
  <c r="X27" i="123" s="1"/>
  <c r="AE30" i="126"/>
  <c r="L21" i="127"/>
  <c r="AE28" i="128"/>
  <c r="U22" i="131"/>
  <c r="X22" i="138"/>
  <c r="X21" i="140"/>
  <c r="Y4" i="144"/>
  <c r="L32" i="81"/>
  <c r="L28" i="82"/>
  <c r="O28" i="85"/>
  <c r="AG33" i="85"/>
  <c r="AG35" i="85" s="1"/>
  <c r="AE35" i="85"/>
  <c r="I28" i="86"/>
  <c r="L26" i="90"/>
  <c r="AG32" i="93"/>
  <c r="AG34" i="93" s="1"/>
  <c r="I25" i="100"/>
  <c r="X24" i="101"/>
  <c r="X25" i="101" s="1"/>
  <c r="X28" i="101" s="1"/>
  <c r="AC32" i="103"/>
  <c r="X30" i="103"/>
  <c r="R28" i="104"/>
  <c r="F29" i="105"/>
  <c r="X30" i="105" s="1"/>
  <c r="X33" i="105" s="1"/>
  <c r="F29" i="106"/>
  <c r="L29" i="112"/>
  <c r="O29" i="112"/>
  <c r="F29" i="114"/>
  <c r="X29" i="114"/>
  <c r="L23" i="122"/>
  <c r="R23" i="122"/>
  <c r="I22" i="136"/>
  <c r="O22" i="136"/>
  <c r="R22" i="137"/>
  <c r="R22" i="139"/>
  <c r="I23" i="141"/>
  <c r="X26" i="83"/>
  <c r="X28" i="84"/>
  <c r="F28" i="86"/>
  <c r="R28" i="87"/>
  <c r="L28" i="88"/>
  <c r="I26" i="90"/>
  <c r="O26" i="91"/>
  <c r="U26" i="92"/>
  <c r="AG33" i="92"/>
  <c r="L27" i="95"/>
  <c r="I24" i="99"/>
  <c r="O24" i="99"/>
  <c r="O24" i="101"/>
  <c r="I25" i="103"/>
  <c r="AE36" i="106"/>
  <c r="I29" i="109"/>
  <c r="I29" i="112"/>
  <c r="U23" i="117"/>
  <c r="AE30" i="117"/>
  <c r="I23" i="119"/>
  <c r="L23" i="121"/>
  <c r="R23" i="121"/>
  <c r="X23" i="121"/>
  <c r="O23" i="124"/>
  <c r="AE30" i="124"/>
  <c r="I23" i="126"/>
  <c r="L21" i="129"/>
  <c r="O21" i="132"/>
  <c r="O22" i="131"/>
  <c r="L21" i="133"/>
  <c r="U23" i="134"/>
  <c r="X24" i="134" s="1"/>
  <c r="X27" i="134" s="1"/>
  <c r="L22" i="136"/>
  <c r="X23" i="136" s="1"/>
  <c r="X26" i="136" s="1"/>
  <c r="L22" i="138"/>
  <c r="O25" i="143"/>
  <c r="L36" i="79"/>
  <c r="L26" i="83"/>
  <c r="R28" i="84"/>
  <c r="U28" i="84"/>
  <c r="I28" i="85"/>
  <c r="AC35" i="87"/>
  <c r="X33" i="87"/>
  <c r="F28" i="88"/>
  <c r="X28" i="88"/>
  <c r="R26" i="90"/>
  <c r="L26" i="92"/>
  <c r="U25" i="98"/>
  <c r="X26" i="98" s="1"/>
  <c r="X29" i="98" s="1"/>
  <c r="F24" i="101"/>
  <c r="I25" i="102"/>
  <c r="O25" i="102"/>
  <c r="AE36" i="112"/>
  <c r="U29" i="113"/>
  <c r="O23" i="117"/>
  <c r="U23" i="118"/>
  <c r="I23" i="120"/>
  <c r="O23" i="123"/>
  <c r="AE30" i="123"/>
  <c r="I23" i="125"/>
  <c r="X24" i="125" s="1"/>
  <c r="X27" i="125" s="1"/>
  <c r="O23" i="126"/>
  <c r="U21" i="128"/>
  <c r="O22" i="138"/>
  <c r="AC28" i="141"/>
  <c r="X28" i="141"/>
  <c r="F25" i="143"/>
  <c r="Y8" i="144"/>
  <c r="F34" i="80"/>
  <c r="O32" i="81"/>
  <c r="X32" i="81"/>
  <c r="X33" i="81" s="1"/>
  <c r="X36" i="81" s="1"/>
  <c r="U27" i="93"/>
  <c r="I27" i="95"/>
  <c r="F25" i="100"/>
  <c r="X25" i="100"/>
  <c r="X26" i="100" s="1"/>
  <c r="X29" i="100" s="1"/>
  <c r="U25" i="103"/>
  <c r="X26" i="103" s="1"/>
  <c r="X29" i="103" s="1"/>
  <c r="X29" i="106"/>
  <c r="R29" i="113"/>
  <c r="U22" i="137"/>
  <c r="R22" i="138"/>
  <c r="U22" i="139"/>
  <c r="R21" i="140"/>
  <c r="I25" i="143"/>
  <c r="L25" i="143"/>
  <c r="F36" i="79"/>
  <c r="U32" i="81"/>
  <c r="U28" i="82"/>
  <c r="I28" i="84"/>
  <c r="AG33" i="87"/>
  <c r="AG35" i="87" s="1"/>
  <c r="U28" i="88"/>
  <c r="X26" i="91"/>
  <c r="X27" i="91" s="1"/>
  <c r="X30" i="91" s="1"/>
  <c r="I26" i="92"/>
  <c r="L27" i="93"/>
  <c r="U27" i="95"/>
  <c r="O25" i="100"/>
  <c r="F24" i="99"/>
  <c r="U25" i="102"/>
  <c r="O28" i="104"/>
  <c r="U29" i="106"/>
  <c r="O29" i="113"/>
  <c r="X29" i="113"/>
  <c r="X30" i="113" s="1"/>
  <c r="X33" i="113" s="1"/>
  <c r="R25" i="116"/>
  <c r="X24" i="118"/>
  <c r="X27" i="118" s="1"/>
  <c r="O23" i="119"/>
  <c r="X24" i="119" s="1"/>
  <c r="X27" i="119" s="1"/>
  <c r="O23" i="121"/>
  <c r="AE30" i="121"/>
  <c r="I23" i="123"/>
  <c r="U23" i="124"/>
  <c r="X24" i="124" s="1"/>
  <c r="X27" i="124" s="1"/>
  <c r="F21" i="127"/>
  <c r="R21" i="132"/>
  <c r="X22" i="132" s="1"/>
  <c r="X25" i="132" s="1"/>
  <c r="X22" i="131"/>
  <c r="X21" i="133"/>
  <c r="O23" i="134"/>
  <c r="AE27" i="136"/>
  <c r="AE27" i="138"/>
  <c r="R28" i="86"/>
  <c r="X29" i="86"/>
  <c r="X32" i="86" s="1"/>
  <c r="R28" i="88"/>
  <c r="O26" i="90"/>
  <c r="I27" i="93"/>
  <c r="U27" i="94"/>
  <c r="I25" i="98"/>
  <c r="AC32" i="100"/>
  <c r="X30" i="100"/>
  <c r="U24" i="99"/>
  <c r="X25" i="99" s="1"/>
  <c r="X28" i="99" s="1"/>
  <c r="AE31" i="101"/>
  <c r="I28" i="104"/>
  <c r="R29" i="106"/>
  <c r="L30" i="107"/>
  <c r="O30" i="107"/>
  <c r="X30" i="107"/>
  <c r="L29" i="113"/>
  <c r="O25" i="116"/>
  <c r="I23" i="122"/>
  <c r="F23" i="126"/>
  <c r="X21" i="127"/>
  <c r="X22" i="127" s="1"/>
  <c r="X25" i="127" s="1"/>
  <c r="I21" i="132"/>
  <c r="O21" i="133"/>
  <c r="F22" i="138"/>
  <c r="F21" i="140"/>
  <c r="L21" i="140"/>
  <c r="R25" i="143"/>
  <c r="Y5" i="144"/>
  <c r="F26" i="144"/>
  <c r="Y12" i="144"/>
  <c r="O36" i="79"/>
  <c r="X37" i="79" s="1"/>
  <c r="X40" i="79" s="1"/>
  <c r="F28" i="84"/>
  <c r="AC35" i="86"/>
  <c r="X33" i="86"/>
  <c r="O28" i="87"/>
  <c r="X29" i="87" s="1"/>
  <c r="X32" i="87" s="1"/>
  <c r="F26" i="90"/>
  <c r="R26" i="92"/>
  <c r="X27" i="92" s="1"/>
  <c r="X30" i="92" s="1"/>
  <c r="AG34" i="94"/>
  <c r="X27" i="97"/>
  <c r="X28" i="97" s="1"/>
  <c r="X31" i="97" s="1"/>
  <c r="AE32" i="98"/>
  <c r="L25" i="103"/>
  <c r="O29" i="106"/>
  <c r="I30" i="107"/>
  <c r="U30" i="107"/>
  <c r="I30" i="108"/>
  <c r="L30" i="108"/>
  <c r="O30" i="108"/>
  <c r="X30" i="108"/>
  <c r="X31" i="108" s="1"/>
  <c r="X34" i="108" s="1"/>
  <c r="X30" i="109"/>
  <c r="X33" i="109" s="1"/>
  <c r="X27" i="115"/>
  <c r="X28" i="115" s="1"/>
  <c r="X31" i="115" s="1"/>
  <c r="X25" i="116"/>
  <c r="X26" i="116" s="1"/>
  <c r="X29" i="116" s="1"/>
  <c r="X24" i="120"/>
  <c r="X27" i="120" s="1"/>
  <c r="I23" i="121"/>
  <c r="U23" i="122"/>
  <c r="X24" i="122" s="1"/>
  <c r="X27" i="122" s="1"/>
  <c r="O21" i="128"/>
  <c r="X21" i="128"/>
  <c r="X22" i="128" s="1"/>
  <c r="X25" i="128" s="1"/>
  <c r="O21" i="129"/>
  <c r="X22" i="129" s="1"/>
  <c r="X25" i="129" s="1"/>
  <c r="R22" i="131"/>
  <c r="F21" i="133"/>
  <c r="L22" i="137"/>
  <c r="X22" i="137"/>
  <c r="X23" i="137" s="1"/>
  <c r="X26" i="137" s="1"/>
  <c r="I22" i="138"/>
  <c r="L22" i="139"/>
  <c r="X22" i="139"/>
  <c r="X23" i="139" s="1"/>
  <c r="X26" i="139" s="1"/>
  <c r="I21" i="140"/>
  <c r="X23" i="141"/>
  <c r="X24" i="141" s="1"/>
  <c r="X27" i="141" s="1"/>
  <c r="X25" i="143"/>
  <c r="X26" i="143" s="1"/>
  <c r="X29" i="143" s="1"/>
  <c r="L26" i="144"/>
  <c r="AE32" i="92"/>
  <c r="AE33" i="92" s="1"/>
  <c r="X34" i="114"/>
  <c r="AE33" i="90"/>
  <c r="X28" i="121"/>
  <c r="X28" i="122"/>
  <c r="X28" i="123"/>
  <c r="X28" i="124"/>
  <c r="X28" i="125"/>
  <c r="X28" i="126"/>
  <c r="X27" i="138"/>
  <c r="X26" i="144"/>
  <c r="AE34" i="85"/>
  <c r="AE34" i="86"/>
  <c r="AE35" i="86" s="1"/>
  <c r="AE34" i="87"/>
  <c r="AE35" i="87" s="1"/>
  <c r="AE33" i="93"/>
  <c r="AE34" i="93" s="1"/>
  <c r="X30" i="143"/>
  <c r="X32" i="95"/>
  <c r="X35" i="107"/>
  <c r="X35" i="108"/>
  <c r="X28" i="142"/>
  <c r="O26" i="144"/>
  <c r="Y10" i="144"/>
  <c r="U26" i="144"/>
  <c r="I26" i="144"/>
  <c r="X27" i="144" l="1"/>
  <c r="X30" i="144" s="1"/>
  <c r="X29" i="88"/>
  <c r="X32" i="88" s="1"/>
  <c r="X28" i="95"/>
  <c r="X31" i="95" s="1"/>
  <c r="X28" i="93"/>
  <c r="X31" i="93" s="1"/>
  <c r="X28" i="94"/>
  <c r="X31" i="94" s="1"/>
  <c r="AE31" i="83"/>
  <c r="AE33" i="83" s="1"/>
  <c r="X22" i="133"/>
  <c r="X25" i="133" s="1"/>
  <c r="X23" i="131"/>
  <c r="X26" i="131" s="1"/>
  <c r="X22" i="140"/>
  <c r="X25" i="140" s="1"/>
  <c r="X30" i="106"/>
  <c r="X33" i="106" s="1"/>
  <c r="X23" i="138"/>
  <c r="X26" i="138" s="1"/>
  <c r="X35" i="80"/>
  <c r="X38" i="80" s="1"/>
  <c r="X29" i="84"/>
  <c r="X32" i="84" s="1"/>
  <c r="X30" i="114"/>
  <c r="X33" i="114" s="1"/>
  <c r="X27" i="83"/>
  <c r="X30" i="83" s="1"/>
  <c r="X30" i="112"/>
  <c r="X33" i="112" s="1"/>
  <c r="X31" i="107"/>
  <c r="X34" i="107" s="1"/>
  <c r="X24" i="121"/>
  <c r="X27" i="121" s="1"/>
  <c r="X24" i="126"/>
  <c r="X27" i="126" s="1"/>
  <c r="X29" i="82"/>
  <c r="X32" i="8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20" authorId="0" shapeId="0" xr:uid="{00000000-0006-0000-0500-000001000000}">
      <text>
        <r>
          <rPr>
            <b/>
            <sz val="9"/>
            <rFont val="Tahoma"/>
            <family val="2"/>
            <charset val="204"/>
          </rPr>
          <t xml:space="preserve">Автор: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19" authorId="0" shapeId="0" xr:uid="{00000000-0006-0000-0600-000001000000}">
      <text>
        <r>
          <rPr>
            <b/>
            <sz val="9"/>
            <rFont val="Tahoma"/>
            <family val="2"/>
            <charset val="204"/>
          </rPr>
          <t xml:space="preserve">Автор: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21" authorId="0" shapeId="0" xr:uid="{00000000-0006-0000-0700-000001000000}">
      <text>
        <r>
          <rPr>
            <b/>
            <sz val="9"/>
            <rFont val="Tahoma"/>
            <family val="2"/>
            <charset val="204"/>
          </rPr>
          <t xml:space="preserve">Автор: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P4" authorId="0" shapeId="0" xr:uid="{00000000-0006-0000-4600-000001000000}">
      <text>
        <r>
          <rPr>
            <sz val="9"/>
            <rFont val="Tahoma"/>
            <family val="2"/>
            <charset val="204"/>
          </rPr>
          <t>с 11 до 13 касса</t>
        </r>
      </text>
    </comment>
    <comment ref="P19" authorId="0" shapeId="0" xr:uid="{00000000-0006-0000-4600-000002000000}">
      <text>
        <r>
          <rPr>
            <sz val="9"/>
            <rFont val="Tahoma"/>
            <family val="2"/>
            <charset val="204"/>
          </rPr>
          <t>c 11 до 13 сало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4" authorId="0" shapeId="0" xr:uid="{00000000-0006-0000-4700-000001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21-23 - касса
</t>
        </r>
      </text>
    </comment>
    <comment ref="P4" authorId="0" shapeId="0" xr:uid="{00000000-0006-0000-4700-000002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10-15 касса
</t>
        </r>
      </text>
    </comment>
    <comment ref="N5" authorId="0" shapeId="0" xr:uid="{00000000-0006-0000-4700-000003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До 12:50</t>
        </r>
      </text>
    </comment>
    <comment ref="N19" authorId="0" shapeId="0" xr:uid="{00000000-0006-0000-4700-000004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13-16 - cаладет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W4" authorId="0" shapeId="0" xr:uid="{00000000-0006-0000-4D00-000001000000}">
      <text>
        <r>
          <rPr>
            <sz val="9"/>
            <rFont val="Tahoma"/>
            <family val="2"/>
            <charset val="204"/>
          </rPr>
          <t>до 19:15</t>
        </r>
      </text>
    </comment>
    <comment ref="D15" authorId="0" shapeId="0" xr:uid="{00000000-0006-0000-4D00-000002000000}">
      <text>
        <r>
          <rPr>
            <sz val="9"/>
            <rFont val="Tahoma"/>
            <family val="2"/>
            <charset val="204"/>
          </rPr>
          <t xml:space="preserve">До 11 на сале
</t>
        </r>
      </text>
    </comment>
    <comment ref="P40" authorId="0" shapeId="0" xr:uid="{00000000-0006-0000-4D00-000003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помочь с закрытием кассы</t>
        </r>
      </text>
    </comment>
    <comment ref="S40" authorId="0" shapeId="0" xr:uid="{00000000-0006-0000-4D00-000004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17-18 сало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V17" authorId="0" shapeId="0" xr:uid="{00000000-0006-0000-4F00-000001000000}">
      <text>
        <r>
          <rPr>
            <sz val="9"/>
            <rFont val="Tahoma"/>
            <family val="2"/>
            <charset val="204"/>
          </rPr>
          <t>с 8:30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1" authorId="0" shapeId="0" xr:uid="{00000000-0006-0000-5000-000001000000}">
      <text>
        <r>
          <rPr>
            <sz val="9"/>
            <rFont val="Tahoma"/>
            <family val="2"/>
            <charset val="204"/>
          </rPr>
          <t>7-13 сало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4" authorId="0" shapeId="0" xr:uid="{00000000-0006-0000-5300-000001000000}">
      <text>
        <r>
          <rPr>
            <sz val="9"/>
            <rFont val="Tahoma"/>
            <family val="2"/>
            <charset val="204"/>
          </rPr>
          <t>12-15 касса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4" authorId="0" shapeId="0" xr:uid="{00000000-0006-0000-5400-000001000000}">
      <text>
        <r>
          <rPr>
            <sz val="9"/>
            <rFont val="Tahoma"/>
            <family val="2"/>
            <charset val="204"/>
          </rPr>
          <t>с 12 на кассе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S6" authorId="0" shapeId="0" xr:uid="{00000000-0006-0000-5800-000001000000}">
      <text>
        <r>
          <rPr>
            <sz val="9"/>
            <rFont val="Tahoma"/>
            <family val="2"/>
            <charset val="204"/>
          </rPr>
          <t>9-11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20" authorId="0" shapeId="0" xr:uid="{00000000-0006-0000-6E00-000001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подсос миньонов
</t>
        </r>
      </text>
    </comment>
    <comment ref="T20" authorId="0" shapeId="0" xr:uid="{00000000-0006-0000-6E00-000002000000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все так же подсос миньонов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KFC Орбитальная</author>
  </authors>
  <commentList>
    <comment ref="G14" authorId="0" shapeId="0" xr:uid="{E4EB4C47-B648-445C-8FFF-4E671B450651}">
      <text>
        <r>
          <rPr>
            <sz val="9"/>
            <color indexed="81"/>
            <rFont val="Tahoma"/>
            <family val="2"/>
            <charset val="204"/>
          </rPr>
          <t>вывоз жира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KFC Орбитальная</author>
  </authors>
  <commentList>
    <comment ref="M9" authorId="0" shapeId="0" xr:uid="{CFDF7C42-9A02-4CA1-A353-18626D60FD08}">
      <text>
        <r>
          <rPr>
            <b/>
            <sz val="9"/>
            <color indexed="81"/>
            <rFont val="Tahoma"/>
            <charset val="1"/>
          </rPr>
          <t>открыть сало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KFC Орбитальная</author>
  </authors>
  <commentList>
    <comment ref="P11" authorId="0" shapeId="0" xr:uid="{643BC4C1-083F-425C-9A5E-AB7C0FE06214}">
      <text>
        <r>
          <rPr>
            <b/>
            <sz val="9"/>
            <color indexed="81"/>
            <rFont val="Tahoma"/>
            <charset val="1"/>
          </rPr>
          <t>открыть сало</t>
        </r>
      </text>
    </comment>
    <comment ref="M17" authorId="0" shapeId="0" xr:uid="{06E97671-8826-40B1-A601-88C3C68B9B75}">
      <text>
        <r>
          <rPr>
            <b/>
            <sz val="9"/>
            <color indexed="81"/>
            <rFont val="Tahoma"/>
            <charset val="1"/>
          </rPr>
          <t>открыть сало</t>
        </r>
      </text>
    </comment>
  </commentList>
</comments>
</file>

<file path=xl/sharedStrings.xml><?xml version="1.0" encoding="utf-8"?>
<sst xmlns="http://schemas.openxmlformats.org/spreadsheetml/2006/main" count="16865" uniqueCount="622">
  <si>
    <t>Пожелания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</si>
  <si>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</si>
  <si>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</si>
  <si>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</si>
  <si>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</si>
  <si>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</si>
  <si>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</si>
  <si>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</si>
  <si>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Примечания</t>
  </si>
  <si>
    <t>Байрачная В</t>
  </si>
  <si>
    <t>7-9</t>
  </si>
  <si>
    <t>15-23</t>
  </si>
  <si>
    <t>16-21</t>
  </si>
  <si>
    <t>Котенева М</t>
  </si>
  <si>
    <t>15-20</t>
  </si>
  <si>
    <t>8-17</t>
  </si>
  <si>
    <t>8-16</t>
  </si>
  <si>
    <t>Садырина Д</t>
  </si>
  <si>
    <t>7-17</t>
  </si>
  <si>
    <t>Магрицкий Д</t>
  </si>
  <si>
    <t>7-19</t>
  </si>
  <si>
    <t>Бусыгина Е</t>
  </si>
  <si>
    <t>Зайцева Е</t>
  </si>
  <si>
    <t>17-21</t>
  </si>
  <si>
    <t>17-23</t>
  </si>
  <si>
    <t>Бойченко К</t>
  </si>
  <si>
    <t>14-17 (панера)
17-23 (сало)</t>
  </si>
  <si>
    <t>14-23</t>
  </si>
  <si>
    <t>14-22</t>
  </si>
  <si>
    <t>Сорокина А</t>
  </si>
  <si>
    <t>12-20</t>
  </si>
  <si>
    <t>Поляков Н</t>
  </si>
  <si>
    <t>10-16 (сало)
16-22 (панера)</t>
  </si>
  <si>
    <t>7-17 (касса)
17-19 (сало)</t>
  </si>
  <si>
    <t>10-22</t>
  </si>
  <si>
    <t>Мухамадеев Ю</t>
  </si>
  <si>
    <t>18-23</t>
  </si>
  <si>
    <t>Аршуков С</t>
  </si>
  <si>
    <t>16-23</t>
  </si>
  <si>
    <t>Сорокина Л</t>
  </si>
  <si>
    <t>11-19</t>
  </si>
  <si>
    <t>Атаева А</t>
  </si>
  <si>
    <t>20:30-23</t>
  </si>
  <si>
    <t>Жукова Е</t>
  </si>
  <si>
    <t>18-21</t>
  </si>
  <si>
    <t>Сидоренко Е</t>
  </si>
  <si>
    <t>9-17</t>
  </si>
  <si>
    <t>Алферова К</t>
  </si>
  <si>
    <t>Алферова П</t>
  </si>
  <si>
    <t>18-22</t>
  </si>
  <si>
    <t>Кадиров Ш</t>
  </si>
  <si>
    <t>Шмавонян В</t>
  </si>
  <si>
    <t>10-15</t>
  </si>
  <si>
    <t>11-23</t>
  </si>
  <si>
    <r>
      <rPr>
        <sz val="11"/>
        <color rgb="FF0070C0"/>
        <rFont val="Andalus"/>
        <charset val="204"/>
      </rPr>
      <t>13-17 (панера)</t>
    </r>
    <r>
      <rPr>
        <sz val="11"/>
        <color rgb="FF000000"/>
        <rFont val="Andalus"/>
        <charset val="204"/>
      </rPr>
      <t xml:space="preserve">
17-23 (сало)</t>
    </r>
  </si>
  <si>
    <t>отпуск</t>
  </si>
  <si>
    <t>15-21 (панера)
21-23 (сало)</t>
  </si>
  <si>
    <t>на мегамаге</t>
  </si>
  <si>
    <r>
      <rPr>
        <sz val="11"/>
        <color rgb="FF000000"/>
        <rFont val="Andalus"/>
        <charset val="204"/>
      </rPr>
      <t xml:space="preserve">7-15 (панера)
</t>
    </r>
    <r>
      <rPr>
        <sz val="11"/>
        <color rgb="FFFFFF00"/>
        <rFont val="Andalus"/>
        <charset val="204"/>
      </rPr>
      <t>15-20 (касса)</t>
    </r>
  </si>
  <si>
    <t>10-22 сало+касса</t>
  </si>
  <si>
    <r>
      <rPr>
        <sz val="11"/>
        <color rgb="FF000000"/>
        <rFont val="Andalus"/>
        <charset val="204"/>
      </rPr>
      <t xml:space="preserve">7-16 (панера)
</t>
    </r>
    <r>
      <rPr>
        <sz val="11"/>
        <color rgb="FFFFFF00"/>
        <rFont val="Andalus"/>
        <charset val="204"/>
      </rPr>
      <t>16-19 (касса)</t>
    </r>
  </si>
  <si>
    <t>12-23</t>
  </si>
  <si>
    <t>16-22</t>
  </si>
  <si>
    <t>на оформлении</t>
  </si>
  <si>
    <t>10-16</t>
  </si>
  <si>
    <t>15-22</t>
  </si>
  <si>
    <t>13-19</t>
  </si>
  <si>
    <t>11-18</t>
  </si>
  <si>
    <t>14-19</t>
  </si>
  <si>
    <t>7-16</t>
  </si>
  <si>
    <t>7-14</t>
  </si>
  <si>
    <t>7-16 (панера)
16-19 (сало)</t>
  </si>
  <si>
    <t>7-13 (касса)
13-19 (панера)</t>
  </si>
  <si>
    <t>13-23</t>
  </si>
  <si>
    <t>13-21</t>
  </si>
  <si>
    <t>Рузанов М.</t>
  </si>
  <si>
    <t>7-13</t>
  </si>
  <si>
    <t>Верещак Д.</t>
  </si>
  <si>
    <t>12-19</t>
  </si>
  <si>
    <t>12-21</t>
  </si>
  <si>
    <t>7-18</t>
  </si>
  <si>
    <t>13-22</t>
  </si>
  <si>
    <t>10-20</t>
  </si>
  <si>
    <t>19-23</t>
  </si>
  <si>
    <t>Солоцкая А.</t>
  </si>
  <si>
    <t>7-12</t>
  </si>
  <si>
    <t>17-22</t>
  </si>
  <si>
    <t>7-20</t>
  </si>
  <si>
    <t>9-15</t>
  </si>
  <si>
    <t>8-18</t>
  </si>
  <si>
    <t>7-15 (панера)
15-19 (сало)</t>
  </si>
  <si>
    <t>7-14 (касса)
14-17 (сало)</t>
  </si>
  <si>
    <t>12-22</t>
  </si>
  <si>
    <t>15-21</t>
  </si>
  <si>
    <t>19:30-23</t>
  </si>
  <si>
    <t>Верещак Л.</t>
  </si>
  <si>
    <t>8-15</t>
  </si>
  <si>
    <t>15-19</t>
  </si>
  <si>
    <t>14-20</t>
  </si>
  <si>
    <t>21-23</t>
  </si>
  <si>
    <t>15-22 (касса)
22-23 (сало)</t>
  </si>
  <si>
    <t>14-21</t>
  </si>
  <si>
    <t>Верещак Д</t>
  </si>
  <si>
    <t>8-13</t>
  </si>
  <si>
    <t>7-15</t>
  </si>
  <si>
    <t>Белецкий Г.</t>
  </si>
  <si>
    <t>7-15 (сало)
15-19 (панера)</t>
  </si>
  <si>
    <t>7-13 (панера)
13-19 (сало)</t>
  </si>
  <si>
    <t>15-22 (сало)
22-23 (касса)</t>
  </si>
  <si>
    <t>день, вечер</t>
  </si>
  <si>
    <t>8 часов</t>
  </si>
  <si>
    <t>чт или ср</t>
  </si>
  <si>
    <t>8-14</t>
  </si>
  <si>
    <t>8-12</t>
  </si>
  <si>
    <t xml:space="preserve">Сидоренко Е. </t>
  </si>
  <si>
    <t>10-19</t>
  </si>
  <si>
    <t>16-22 (сало)
22-23 (касса)</t>
  </si>
  <si>
    <t>10-18</t>
  </si>
  <si>
    <t>смены 8 часов</t>
  </si>
  <si>
    <t>два вых подряд</t>
  </si>
  <si>
    <t>17-20</t>
  </si>
  <si>
    <t>Кодиров Ш</t>
  </si>
  <si>
    <t>Малиновская Е</t>
  </si>
  <si>
    <t>16-20</t>
  </si>
  <si>
    <t>МС</t>
  </si>
  <si>
    <r>
      <rPr>
        <sz val="11"/>
        <color theme="1"/>
        <rFont val="Calibri"/>
        <family val="2"/>
        <charset val="204"/>
        <scheme val="minor"/>
      </rPr>
      <t xml:space="preserve">7-15
</t>
    </r>
    <r>
      <rPr>
        <sz val="11"/>
        <color rgb="FFFF0000"/>
        <rFont val="Calibri"/>
        <family val="2"/>
        <charset val="204"/>
        <scheme val="minor"/>
      </rPr>
      <t>15-17 (чк)</t>
    </r>
  </si>
  <si>
    <t>9-16</t>
  </si>
  <si>
    <r>
      <rPr>
        <sz val="11"/>
        <color rgb="FFFF0000"/>
        <rFont val="Calibri"/>
        <family val="2"/>
        <charset val="204"/>
        <scheme val="minor"/>
      </rPr>
      <t>12-15 (чк)</t>
    </r>
    <r>
      <rPr>
        <sz val="11"/>
        <color theme="1"/>
        <rFont val="Calibri"/>
        <family val="2"/>
        <charset val="204"/>
        <scheme val="minor"/>
      </rPr>
      <t xml:space="preserve">
15-23</t>
    </r>
  </si>
  <si>
    <t xml:space="preserve"> </t>
  </si>
  <si>
    <t>9-19</t>
  </si>
  <si>
    <t>9-21</t>
  </si>
  <si>
    <t>11-17</t>
  </si>
  <si>
    <t>10-21</t>
  </si>
  <si>
    <t>Кобозев А</t>
  </si>
  <si>
    <t>7-12/
15-19</t>
  </si>
  <si>
    <t>8-19</t>
  </si>
  <si>
    <t>17-21
21-23 (касса)</t>
  </si>
  <si>
    <t>17-21
21-23 (сало)</t>
  </si>
  <si>
    <t>13-21 (касса)
21-23 (сало)</t>
  </si>
  <si>
    <t>12-16</t>
  </si>
  <si>
    <t>11-20</t>
  </si>
  <si>
    <t>9-14</t>
  </si>
  <si>
    <t>15-22 
22-23 (сало)</t>
  </si>
  <si>
    <t>8-20</t>
  </si>
  <si>
    <t>7-10</t>
  </si>
  <si>
    <t>7-21</t>
  </si>
  <si>
    <t>9-23</t>
  </si>
  <si>
    <t>8-21</t>
  </si>
  <si>
    <t>13-20</t>
  </si>
  <si>
    <t>7-11/ 14-17</t>
  </si>
  <si>
    <t>15-21 (касса)
21-23 (сало)</t>
  </si>
  <si>
    <t>15-21 (сало)
21-23 (панера)</t>
  </si>
  <si>
    <t>Ковалинская А</t>
  </si>
  <si>
    <t>13-22 (касса)
22-23 (панера)</t>
  </si>
  <si>
    <t>8-11</t>
  </si>
  <si>
    <t>11-15 (панера)</t>
  </si>
  <si>
    <t>7-9 (касса)
9-18 мс</t>
  </si>
  <si>
    <t>7-9 (сало)
9-18 мс</t>
  </si>
  <si>
    <t>13-22 мс
22-23 (касса)</t>
  </si>
  <si>
    <t>9-18</t>
  </si>
  <si>
    <t>7-16
16-23 (касса)</t>
  </si>
  <si>
    <t>13-22
22-23 (касса)</t>
  </si>
  <si>
    <t>13-22 (мс)
22-23 (панера)</t>
  </si>
  <si>
    <t>13-22 (мс)
22-23 (касса)</t>
  </si>
  <si>
    <t>13-22
22-23 (сало)</t>
  </si>
  <si>
    <t>13-20 (мс)
20-23 (сало)</t>
  </si>
  <si>
    <t>Торбин Я</t>
  </si>
  <si>
    <t>13-21
21-23 (сало)</t>
  </si>
  <si>
    <t>13-21
21-23 (касса)</t>
  </si>
  <si>
    <t>13-22
22-23 (панера)</t>
  </si>
  <si>
    <t xml:space="preserve">13-23 </t>
  </si>
  <si>
    <t>Романюк Е</t>
  </si>
  <si>
    <t>13-22:30</t>
  </si>
  <si>
    <t>13-22
22-23 касса</t>
  </si>
  <si>
    <t>13-22
22-23 сало</t>
  </si>
  <si>
    <t>Садырина Диана</t>
  </si>
  <si>
    <t>Романюк Елизавета</t>
  </si>
  <si>
    <t>Зайцева Елизавета</t>
  </si>
  <si>
    <t>Поляков Никита</t>
  </si>
  <si>
    <t>Алферова Карина</t>
  </si>
  <si>
    <t>Торбин Ярослав</t>
  </si>
  <si>
    <t>Кодиров Шукрилло</t>
  </si>
  <si>
    <t>Бойченко Карина</t>
  </si>
  <si>
    <t>Мухамадеев Юрий</t>
  </si>
  <si>
    <t>Алферова Полина</t>
  </si>
  <si>
    <t>15-21!</t>
  </si>
  <si>
    <t>Шмавонян Виктория</t>
  </si>
  <si>
    <t>Малиновская Елена</t>
  </si>
  <si>
    <t>Рейбанд Анна</t>
  </si>
  <si>
    <t>Кобозев Алексей</t>
  </si>
  <si>
    <t>13-21
21-23 касса</t>
  </si>
  <si>
    <t>7-9 сало
9-18</t>
  </si>
  <si>
    <t>рост</t>
  </si>
  <si>
    <t>больничный</t>
  </si>
  <si>
    <t>15-21
21-23 сало</t>
  </si>
  <si>
    <t>Мадина Сулаймонова</t>
  </si>
  <si>
    <t>Атаева Амина</t>
  </si>
  <si>
    <t>15-21
21-23 касса</t>
  </si>
  <si>
    <t>7-10 панера
10-18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</si>
  <si>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</si>
  <si>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</si>
  <si>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</si>
  <si>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</si>
  <si>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</si>
  <si>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</si>
  <si>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</si>
  <si>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Прокопенко Владимир</t>
  </si>
  <si>
    <t>7-12 панера
11-17 сало</t>
  </si>
  <si>
    <t>Ковалинская Анастасия</t>
  </si>
  <si>
    <t>Заира Пашаева</t>
  </si>
  <si>
    <t>7-12 сало
11-17 касса</t>
  </si>
  <si>
    <t>15-20 панера
20-23 сало</t>
  </si>
  <si>
    <t>7-11 сало
11-16</t>
  </si>
  <si>
    <t>15-22
22-23 сало</t>
  </si>
  <si>
    <t>Токин А.</t>
  </si>
  <si>
    <t>касса</t>
  </si>
  <si>
    <t>саладет</t>
  </si>
  <si>
    <t>панера</t>
  </si>
  <si>
    <t>менеджер</t>
  </si>
  <si>
    <t>11-17 касса
17-23 сало</t>
  </si>
  <si>
    <t>11-17 сало
17-23 касса</t>
  </si>
  <si>
    <t>7-11 сало
11-17 касса</t>
  </si>
  <si>
    <t>Хасмагомед Бадиев</t>
  </si>
  <si>
    <t>практика</t>
  </si>
  <si>
    <t>7-9 сало
9-16</t>
  </si>
  <si>
    <t>7-10 сало
10-16</t>
  </si>
  <si>
    <t>Верещак Денис</t>
  </si>
  <si>
    <t>ржд</t>
  </si>
  <si>
    <t>Рамазан Алибеков</t>
  </si>
  <si>
    <t>9-16
21-23 касса</t>
  </si>
  <si>
    <t>11-21</t>
  </si>
  <si>
    <t>20-23</t>
  </si>
  <si>
    <t>9-16 сало
16-21 касса</t>
  </si>
  <si>
    <t>7-16
16-21 касса</t>
  </si>
  <si>
    <t>15-22
22-23 касса</t>
  </si>
  <si>
    <t>Эркинбой Юлдашбай</t>
  </si>
  <si>
    <t>Редкозубова Александра</t>
  </si>
  <si>
    <t>16:30-20:30</t>
  </si>
  <si>
    <t>Антон Лескин</t>
  </si>
  <si>
    <t>7-8
13-18</t>
  </si>
  <si>
    <t>17-22
22-23 касса</t>
  </si>
  <si>
    <t>Фаик Шыхыев</t>
  </si>
  <si>
    <t>15-22
22-23 панера</t>
  </si>
  <si>
    <t>7-13 сало
13-17 касса</t>
  </si>
  <si>
    <t>7-10 сало
10-17 панера</t>
  </si>
  <si>
    <t>8-11/13-15</t>
  </si>
  <si>
    <t>Переходова М.</t>
  </si>
  <si>
    <t>7-15
15-17 сало</t>
  </si>
  <si>
    <t>Василий Лебедев</t>
  </si>
  <si>
    <t>12-15</t>
  </si>
  <si>
    <t>7-8/ 13-21</t>
  </si>
  <si>
    <t>15-21 сало
21-23 касса</t>
  </si>
  <si>
    <t>12-17</t>
  </si>
  <si>
    <t>Байрачная Виктория</t>
  </si>
  <si>
    <t>7-12 касса
12-16</t>
  </si>
  <si>
    <t>Прокопенко В</t>
  </si>
  <si>
    <t>Щелокова Виктория</t>
  </si>
  <si>
    <t>Зубчик Мария</t>
  </si>
  <si>
    <t>8-9</t>
  </si>
  <si>
    <t>9-11</t>
  </si>
  <si>
    <t>12-13</t>
  </si>
  <si>
    <t>7-16
9-11 касса</t>
  </si>
  <si>
    <t>7-16
12-13 сало</t>
  </si>
  <si>
    <t>Шукрилло Кодиров</t>
  </si>
  <si>
    <t>15-21 панера
21-23 сало</t>
  </si>
  <si>
    <t>10-13</t>
  </si>
  <si>
    <t>7-8</t>
  </si>
  <si>
    <t xml:space="preserve">Нестеренко Николай </t>
  </si>
  <si>
    <t>Эркинбой</t>
  </si>
  <si>
    <t xml:space="preserve">8-10 </t>
  </si>
  <si>
    <t>Отпуск</t>
  </si>
  <si>
    <t xml:space="preserve">13-17 - панера    17-21 - саладет </t>
  </si>
  <si>
    <t xml:space="preserve">15-21 - саладет             21-23 - панера </t>
  </si>
  <si>
    <t xml:space="preserve">Соловей Полина </t>
  </si>
  <si>
    <t xml:space="preserve">Рейбанд Анна </t>
  </si>
  <si>
    <t>инвент</t>
  </si>
  <si>
    <t xml:space="preserve">инвет </t>
  </si>
  <si>
    <t>Тогмаджян Левон</t>
  </si>
  <si>
    <t>Кислица Дмитрий</t>
  </si>
  <si>
    <t xml:space="preserve">Мещерякова Елизавета </t>
  </si>
  <si>
    <t>18-22 
22-23 касса</t>
  </si>
  <si>
    <t>16-22
22-23 касса</t>
  </si>
  <si>
    <t>7-16
16-18 касса</t>
  </si>
  <si>
    <t>15-21
22-23 сало</t>
  </si>
  <si>
    <t xml:space="preserve">Зубчик Мария </t>
  </si>
  <si>
    <t xml:space="preserve">Соловей Полина  </t>
  </si>
  <si>
    <t>7-8 (поставка)</t>
  </si>
  <si>
    <t xml:space="preserve">Шыхыев Фаик </t>
  </si>
  <si>
    <t>15-21 - панера     21-23 Сало</t>
  </si>
  <si>
    <t xml:space="preserve">Алексеев Александр </t>
  </si>
  <si>
    <t>Четин Илья</t>
  </si>
  <si>
    <t xml:space="preserve">7 -8 (Поставка) </t>
  </si>
  <si>
    <t>15-22                    22-23 Сало</t>
  </si>
  <si>
    <t>15-22            Сало 22-23</t>
  </si>
  <si>
    <t>7-9          Панера  9-16</t>
  </si>
  <si>
    <t>7-16
21-23 сало</t>
  </si>
  <si>
    <t xml:space="preserve">София Дрыгина </t>
  </si>
  <si>
    <t>10-17</t>
  </si>
  <si>
    <t xml:space="preserve">Редкозубова Александра </t>
  </si>
  <si>
    <t>Левон Тогмаджян</t>
  </si>
  <si>
    <t>7-8 панера
8-16</t>
  </si>
  <si>
    <t>7-9 сало
13-18</t>
  </si>
  <si>
    <t>7-13 касса
13-18</t>
  </si>
  <si>
    <t>БЕЗ ПОСТАВКИ</t>
  </si>
  <si>
    <t xml:space="preserve">Шмавонян Виктория </t>
  </si>
  <si>
    <t>7-10 сало+касса
10-16</t>
  </si>
  <si>
    <t>Дашкевич Елизавета</t>
  </si>
  <si>
    <t xml:space="preserve">Алфёрова Карина </t>
  </si>
  <si>
    <t>Анна Рейбанд</t>
  </si>
  <si>
    <t>7-21
21-23 касса</t>
  </si>
  <si>
    <t>7-13 панера
13-18 касса</t>
  </si>
  <si>
    <t>13-17 
17-21 панера
21-23 касса</t>
  </si>
  <si>
    <t>7-10 панера+рестик
10-17</t>
  </si>
  <si>
    <t>открытие в 10</t>
  </si>
  <si>
    <t>Лебедев Василий</t>
  </si>
  <si>
    <t>7-11                                                17-19</t>
  </si>
  <si>
    <t xml:space="preserve">Мухамадеев Юрий </t>
  </si>
  <si>
    <t xml:space="preserve">23-00 (поставка) </t>
  </si>
  <si>
    <t>7-11                        17-21</t>
  </si>
  <si>
    <t>16-18</t>
  </si>
  <si>
    <t>8-10\16-21</t>
  </si>
  <si>
    <t>8-10/16-21</t>
  </si>
  <si>
    <t>Я</t>
  </si>
  <si>
    <t>23-00</t>
  </si>
  <si>
    <t xml:space="preserve">Бусыгина Екатерина  </t>
  </si>
  <si>
    <t>7-23</t>
  </si>
  <si>
    <t xml:space="preserve">Кислица Дмитрий </t>
  </si>
  <si>
    <t xml:space="preserve">Журавель Диана </t>
  </si>
  <si>
    <t>8-11                               18-22</t>
  </si>
  <si>
    <t>14-18</t>
  </si>
  <si>
    <t>8-10                           16-21</t>
  </si>
  <si>
    <t xml:space="preserve">7-9 (открыть) </t>
  </si>
  <si>
    <t>7-16    (помочь Саше открыть сало, затем касса)</t>
  </si>
  <si>
    <t xml:space="preserve">13-15 касса             15-21 панера </t>
  </si>
  <si>
    <t xml:space="preserve">ЮРА </t>
  </si>
  <si>
    <t xml:space="preserve">7-12 саладет                                12-17 панера </t>
  </si>
  <si>
    <t>10-14</t>
  </si>
  <si>
    <t xml:space="preserve">Ледниченко Иван </t>
  </si>
  <si>
    <t>8-11                               17-21</t>
  </si>
  <si>
    <t>Инвент</t>
  </si>
  <si>
    <t>13-17</t>
  </si>
  <si>
    <t xml:space="preserve">Земцова Софья </t>
  </si>
  <si>
    <t xml:space="preserve">7-12                      </t>
  </si>
  <si>
    <t xml:space="preserve">Юрий </t>
  </si>
  <si>
    <t xml:space="preserve">Верещак Денис </t>
  </si>
  <si>
    <t>7-13                       13-16</t>
  </si>
  <si>
    <t>20-23 академия</t>
  </si>
  <si>
    <t xml:space="preserve">Лучемира Сорокина </t>
  </si>
  <si>
    <t>10-15 панера
15-18 касса</t>
  </si>
  <si>
    <t xml:space="preserve">7-10(сало)          10-16(касса) </t>
  </si>
  <si>
    <t>8-11(касса)                               17-21(саладет)</t>
  </si>
  <si>
    <t xml:space="preserve">23:00-00:00 (Поставка) </t>
  </si>
  <si>
    <t>7-10(панера)                                     10-16</t>
  </si>
  <si>
    <t>7-12
12-16 касса</t>
  </si>
  <si>
    <t>15-23
17-19 панера</t>
  </si>
  <si>
    <t>15-23
16-19 сало
21-23 касса</t>
  </si>
  <si>
    <t>15-23
16-17 касса
21-23 сало</t>
  </si>
  <si>
    <t xml:space="preserve">7-12                    12-16 (касса) </t>
  </si>
  <si>
    <t>Магрицкий Дмитрий</t>
  </si>
  <si>
    <t>8-11
17-21</t>
  </si>
  <si>
    <t>Директор</t>
  </si>
  <si>
    <t xml:space="preserve">Владимир Арутюнов </t>
  </si>
  <si>
    <t>Мышковец Ксения</t>
  </si>
  <si>
    <t xml:space="preserve">Максим Ларинов </t>
  </si>
  <si>
    <t>7-13
21-23(сало)</t>
  </si>
  <si>
    <t>13-21                              21-23(касса)</t>
  </si>
  <si>
    <t>8-11 касса
17-21</t>
  </si>
  <si>
    <t xml:space="preserve">Романов А. </t>
  </si>
  <si>
    <t>7-16
11-13 касса</t>
  </si>
  <si>
    <t>7-11</t>
  </si>
  <si>
    <t xml:space="preserve">ЮРА ПОСТАВКА </t>
  </si>
  <si>
    <t xml:space="preserve">Малиновская Елена </t>
  </si>
  <si>
    <t>7-10(сало)
10-16</t>
  </si>
  <si>
    <t>7-10(саладет)
10-16</t>
  </si>
  <si>
    <t xml:space="preserve">7-13 (касса)
13-16
</t>
  </si>
  <si>
    <t>15-22
22-23 (касса)</t>
  </si>
  <si>
    <t>7-10 (касса)
10-15</t>
  </si>
  <si>
    <t>8-10
16-21</t>
  </si>
  <si>
    <t>7-9(касса)
9-16</t>
  </si>
  <si>
    <t xml:space="preserve">Илья Четин </t>
  </si>
  <si>
    <t>10-15(касса)
15-19</t>
  </si>
  <si>
    <t>7-9(Сало)
9-17</t>
  </si>
  <si>
    <t>7-20 (поставка)</t>
  </si>
  <si>
    <t>ЮРА</t>
  </si>
  <si>
    <t>7-10(касса)
10-16</t>
  </si>
  <si>
    <t>7-11
11-15</t>
  </si>
  <si>
    <t>15-22
22-23(сало)</t>
  </si>
  <si>
    <t>отг</t>
  </si>
  <si>
    <t>7-16 касса
16-19 панера</t>
  </si>
  <si>
    <t>Зарифа Рахмонова</t>
  </si>
  <si>
    <t>Анастасия Сидорова</t>
  </si>
  <si>
    <t xml:space="preserve">Cолоцкая Анна </t>
  </si>
  <si>
    <t>13-18</t>
  </si>
  <si>
    <t xml:space="preserve">18-22
22-23(панера) </t>
  </si>
  <si>
    <t>12-18</t>
  </si>
  <si>
    <t xml:space="preserve">Зайцева Елизавета </t>
  </si>
  <si>
    <t>15-22
22-23 (сало)</t>
  </si>
  <si>
    <t>отгул</t>
  </si>
  <si>
    <t>7-8
15-20</t>
  </si>
  <si>
    <t>8-10(сало)
10-16</t>
  </si>
  <si>
    <t>10-18
18-20 (Сало)</t>
  </si>
  <si>
    <t>7-9 сало
9-16 касса</t>
  </si>
  <si>
    <t>7-9(сало)
9-16</t>
  </si>
  <si>
    <t>Юрий Мухамадеев</t>
  </si>
  <si>
    <t>7-9 сало 
9-16</t>
  </si>
  <si>
    <t xml:space="preserve">Горизонт </t>
  </si>
  <si>
    <t>7-9 (сало)
9-17</t>
  </si>
  <si>
    <t>7-9
9-16</t>
  </si>
  <si>
    <t>18-22
22-23 сало</t>
  </si>
  <si>
    <t>18-21
21-23 сало</t>
  </si>
  <si>
    <t>7-12 сало
12-17 панера</t>
  </si>
  <si>
    <t>Командировка</t>
  </si>
  <si>
    <t>Дома</t>
  </si>
  <si>
    <t>13-21
16-18 сало</t>
  </si>
  <si>
    <t>7-9 сало
9-16 HR аудит</t>
  </si>
  <si>
    <t>обучение</t>
  </si>
  <si>
    <t>9-13</t>
  </si>
  <si>
    <t>7-15 сало
15-17</t>
  </si>
  <si>
    <t>9-20</t>
  </si>
  <si>
    <t>Солоцкая Анна</t>
  </si>
  <si>
    <t>9-12</t>
  </si>
  <si>
    <t>можно поставить панеру:))</t>
  </si>
  <si>
    <t>14-17
17-20(сало)</t>
  </si>
  <si>
    <t>17-19
19-21 (сало)</t>
  </si>
  <si>
    <t>8-23</t>
  </si>
  <si>
    <t>10-17(сало)
17-20(панера)</t>
  </si>
  <si>
    <t>12-18(касса)
18-23</t>
  </si>
  <si>
    <t>9-22</t>
  </si>
  <si>
    <t>по 6 часов</t>
  </si>
  <si>
    <t>16-21
21-23 сало</t>
  </si>
  <si>
    <t>16-22
22-23 сало</t>
  </si>
  <si>
    <t>отгулы</t>
  </si>
  <si>
    <t>на обучении</t>
  </si>
  <si>
    <t>К,С, стажер П</t>
  </si>
  <si>
    <t xml:space="preserve">Кассиры </t>
  </si>
  <si>
    <t>ТР</t>
  </si>
  <si>
    <t>С</t>
  </si>
  <si>
    <t>С, К, стажер П</t>
  </si>
  <si>
    <t>Рахмонова Зарифа</t>
  </si>
  <si>
    <t>оформление</t>
  </si>
  <si>
    <t>Стажер С</t>
  </si>
  <si>
    <t>Шовикова Алиса</t>
  </si>
  <si>
    <t>Мещерякова Елизавета</t>
  </si>
  <si>
    <t>К, стажер С</t>
  </si>
  <si>
    <t>К</t>
  </si>
  <si>
    <t>К, С</t>
  </si>
  <si>
    <t>С, П</t>
  </si>
  <si>
    <t>П</t>
  </si>
  <si>
    <t>С, стажер П</t>
  </si>
  <si>
    <t>Стажер П</t>
  </si>
  <si>
    <t>Четырешников Владимир</t>
  </si>
  <si>
    <t>Матвей Акименко</t>
  </si>
  <si>
    <t>С, К</t>
  </si>
  <si>
    <t>16-19</t>
  </si>
  <si>
    <t>8-13/19-21</t>
  </si>
  <si>
    <t>8-11/16-21</t>
  </si>
  <si>
    <t>8-11/17-22</t>
  </si>
  <si>
    <t>стажер  С</t>
  </si>
  <si>
    <t>Деревянкина Анастасия</t>
  </si>
  <si>
    <t>с</t>
  </si>
  <si>
    <t>до</t>
  </si>
  <si>
    <t>часов</t>
  </si>
  <si>
    <t>7</t>
  </si>
  <si>
    <t>17</t>
  </si>
  <si>
    <t>6 часов</t>
  </si>
  <si>
    <t>Стажер К</t>
  </si>
  <si>
    <t>Итого часов за день</t>
  </si>
  <si>
    <t>План по пр-ти</t>
  </si>
  <si>
    <t>Итого часов за неделю</t>
  </si>
  <si>
    <t>Факт часы за неделю</t>
  </si>
  <si>
    <t>План ТО на неделю</t>
  </si>
  <si>
    <t>План часы за неделю</t>
  </si>
  <si>
    <t>FTR за неделю</t>
  </si>
  <si>
    <t>Факт ТО по накоплению</t>
  </si>
  <si>
    <t>FTR по накоплению</t>
  </si>
  <si>
    <t>Часы факт по накоплению</t>
  </si>
  <si>
    <t>Часы план по накоплению</t>
  </si>
  <si>
    <t>мс открывает кассу</t>
  </si>
  <si>
    <t xml:space="preserve">  </t>
  </si>
  <si>
    <t>стажер  К</t>
  </si>
  <si>
    <t>Журавель Д.</t>
  </si>
  <si>
    <t>R</t>
  </si>
  <si>
    <t xml:space="preserve">Котенева Мария </t>
  </si>
  <si>
    <t xml:space="preserve">Владимир  </t>
  </si>
  <si>
    <t>0-7</t>
  </si>
  <si>
    <t>Зайцева Л</t>
  </si>
  <si>
    <t>отпуск по 11 число</t>
  </si>
  <si>
    <t>отпуск с 12 числа</t>
  </si>
  <si>
    <t>Владимир  Четырешников</t>
  </si>
  <si>
    <t>13-21
12-17 сало</t>
  </si>
  <si>
    <t>7-16
14-16 касса</t>
  </si>
  <si>
    <t>7-16
12-16 сало</t>
  </si>
  <si>
    <t>12-20
12-16 сало</t>
  </si>
  <si>
    <t>нехватка:</t>
  </si>
  <si>
    <t>вечер касса</t>
  </si>
  <si>
    <t>открытие сало</t>
  </si>
  <si>
    <t>открытие касса</t>
  </si>
  <si>
    <t xml:space="preserve">открытие панеры </t>
  </si>
  <si>
    <t xml:space="preserve">7-8 касса
8-16 </t>
  </si>
  <si>
    <t>C</t>
  </si>
  <si>
    <t>Келешян Дарья</t>
  </si>
  <si>
    <t>Елизавета Воронцова</t>
  </si>
  <si>
    <t xml:space="preserve">Не считать часы Лизы 49 </t>
  </si>
  <si>
    <t>7-8 касса
8-16</t>
  </si>
  <si>
    <t>Прокопенко В.</t>
  </si>
  <si>
    <t>15-23
17-18 сало</t>
  </si>
  <si>
    <t>Зайцева Е.</t>
  </si>
  <si>
    <t>49 часов Лизы</t>
  </si>
  <si>
    <t>Часы Зайцевой Е.</t>
  </si>
  <si>
    <t>93-93,9 - 4
94-95,9 - 5</t>
  </si>
  <si>
    <t>С.К</t>
  </si>
  <si>
    <t>Борисенко Алексей</t>
  </si>
  <si>
    <t>Косяков Вячеслав</t>
  </si>
  <si>
    <t>Сидорова Анастасия</t>
  </si>
  <si>
    <t>Чередниченко Алиса</t>
  </si>
  <si>
    <t>Стажер C</t>
  </si>
  <si>
    <t>Ворончихин Владислав</t>
  </si>
  <si>
    <t>Романов А.</t>
  </si>
  <si>
    <t>17-18</t>
  </si>
  <si>
    <t>15-18</t>
  </si>
  <si>
    <t>15-17</t>
  </si>
  <si>
    <t>Великанов Даниил</t>
  </si>
  <si>
    <t>Часы Лебедева В.</t>
  </si>
  <si>
    <t>Лебедев В</t>
  </si>
  <si>
    <t>15-23
21-22 сало</t>
  </si>
  <si>
    <t>15-24</t>
  </si>
  <si>
    <t xml:space="preserve">Сидорова Анастасия </t>
  </si>
  <si>
    <t xml:space="preserve">Лебедев Василий </t>
  </si>
  <si>
    <t>Обучение:</t>
  </si>
  <si>
    <t>Илья панера</t>
  </si>
  <si>
    <t>Нестеренко Николай</t>
  </si>
  <si>
    <t>93-95 - 5
91-92,9 - 4</t>
  </si>
  <si>
    <t>К, П</t>
  </si>
  <si>
    <t>Мещерякова касса</t>
  </si>
  <si>
    <t>Щелокова В</t>
  </si>
  <si>
    <t>01,09.2025</t>
  </si>
  <si>
    <t>02,09,2025</t>
  </si>
  <si>
    <t>03,09,25</t>
  </si>
  <si>
    <t>04,09,25</t>
  </si>
  <si>
    <t>05,09,25</t>
  </si>
  <si>
    <t>06,09,25</t>
  </si>
  <si>
    <t>07,09,25</t>
  </si>
  <si>
    <t xml:space="preserve"> С, стажер</t>
  </si>
  <si>
    <t>Виктория Яковленко</t>
  </si>
  <si>
    <t>С, стажер</t>
  </si>
  <si>
    <t>Мария Зубчик</t>
  </si>
  <si>
    <t>П, стажер</t>
  </si>
  <si>
    <t>Сергей Спасов</t>
  </si>
  <si>
    <t xml:space="preserve">П стажер </t>
  </si>
  <si>
    <t>Масюк Владимир</t>
  </si>
  <si>
    <t>бенч</t>
  </si>
  <si>
    <t>16-00</t>
  </si>
  <si>
    <t>08,09,25</t>
  </si>
  <si>
    <t>09,09,25</t>
  </si>
  <si>
    <t>10,09,25</t>
  </si>
  <si>
    <t>11,09,25</t>
  </si>
  <si>
    <t>12,09,25</t>
  </si>
  <si>
    <t>13,09,25</t>
  </si>
  <si>
    <t>14,09,25</t>
  </si>
  <si>
    <t>590</t>
  </si>
  <si>
    <t>16-24</t>
  </si>
  <si>
    <t xml:space="preserve">Магрицкая Екатерина </t>
  </si>
  <si>
    <t xml:space="preserve">С стажер </t>
  </si>
  <si>
    <t>Лебедев В.</t>
  </si>
  <si>
    <t>Денисов Павел</t>
  </si>
  <si>
    <t xml:space="preserve">Лебедев В.       </t>
  </si>
  <si>
    <t>Спасов Сергей</t>
  </si>
  <si>
    <t xml:space="preserve">10-18  </t>
  </si>
  <si>
    <t xml:space="preserve">Бусыгина Е.     </t>
  </si>
  <si>
    <t>инвенутра</t>
  </si>
  <si>
    <t>Редкозубова С.</t>
  </si>
  <si>
    <t>Омаров Гасан</t>
  </si>
  <si>
    <t>Заира</t>
  </si>
  <si>
    <t>15--24</t>
  </si>
  <si>
    <t>мч</t>
  </si>
  <si>
    <t>Косинова Анна</t>
  </si>
  <si>
    <t>Хачатупян Анаит</t>
  </si>
  <si>
    <t>Хачатурян Анаит</t>
  </si>
  <si>
    <t>к</t>
  </si>
  <si>
    <t>п</t>
  </si>
  <si>
    <t>Арутюнов Владимир</t>
  </si>
  <si>
    <t>дневные</t>
  </si>
  <si>
    <t>стажер П</t>
  </si>
  <si>
    <t>Иван Матвеев</t>
  </si>
  <si>
    <t>ЗАМ</t>
  </si>
  <si>
    <t>Лианочка</t>
  </si>
  <si>
    <t>Журавель Д</t>
  </si>
  <si>
    <t>Никитин Андрей</t>
  </si>
  <si>
    <t>CКП</t>
  </si>
  <si>
    <t>СКП</t>
  </si>
  <si>
    <t>15-25</t>
  </si>
  <si>
    <t>Глотова Анна</t>
  </si>
  <si>
    <t>СК</t>
  </si>
  <si>
    <t>Журавель Диана</t>
  </si>
  <si>
    <t>Верщак Лиана</t>
  </si>
  <si>
    <t>Морозова Анастасия</t>
  </si>
  <si>
    <t>стажер К</t>
  </si>
  <si>
    <t>8</t>
  </si>
  <si>
    <t>стажер С</t>
  </si>
  <si>
    <t>Верещак Лиана</t>
  </si>
  <si>
    <t>Романов А</t>
  </si>
  <si>
    <t>часы совм</t>
  </si>
  <si>
    <t>Воронцова - середина августа</t>
  </si>
  <si>
    <t>Магрицкий - конец июля начало августа</t>
  </si>
  <si>
    <t>Дрыгина - с 10.07-27.07</t>
  </si>
  <si>
    <t>Зубчик - начало июля</t>
  </si>
  <si>
    <t>Мещерякова с 24.07 по 5.08</t>
  </si>
  <si>
    <t>фудтрак</t>
  </si>
  <si>
    <t>вересаева</t>
  </si>
  <si>
    <t>КС</t>
  </si>
  <si>
    <t>8-9 касса
7-16</t>
  </si>
  <si>
    <t>театралка</t>
  </si>
  <si>
    <t>ТО день</t>
  </si>
  <si>
    <t>Часы план день</t>
  </si>
  <si>
    <t>ФТР день</t>
  </si>
  <si>
    <t>Производ</t>
  </si>
  <si>
    <t>7-16
8-9 сало</t>
  </si>
  <si>
    <t>Влад Гашиненко</t>
  </si>
  <si>
    <t>ст П</t>
  </si>
  <si>
    <t>18-24</t>
  </si>
  <si>
    <t>Влад Пивин</t>
  </si>
  <si>
    <t>НЕДЕЛЯ ПЕРЕД ШКОЛОЙ, УСИЛИТЬ РАСПИСАНИЕ
25 И 28 АВАНСЫ У ВСЕЙ СТРАНЫ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</si>
</sst>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9]General"/>
    <numFmt numFmtId="165" formatCode="dd\.mm\.yyyy"/>
    <numFmt numFmtId="166" formatCode="[$-419]0.00"/>
    <numFmt numFmtId="167" formatCode="#\ ##0"/>
    <numFmt numFmtId="168" formatCode="0.0"/>
    <numFmt numFmtId="169" formatCode="mmm\.yy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sz val="10"/>
      <color rgb="FF171D36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 tint="4.9989318521683403E-2"/>
      <name val="Calibri"/>
      <family val="2"/>
      <charset val="204"/>
      <scheme val="minor"/>
    </font>
    <font>
      <sz val="10"/>
      <color rgb="FF000000"/>
      <name val="Arial Rounded MT Bold"/>
      <family val="2"/>
    </font>
    <font>
      <sz val="11"/>
      <color rgb="FF000000"/>
      <name val="Andalus"/>
      <charset val="204"/>
    </font>
    <font>
      <sz val="11"/>
      <color theme="1"/>
      <name val="Andalus"/>
      <charset val="204"/>
    </font>
    <font>
      <sz val="11"/>
      <color rgb="FFFF0000"/>
      <name val="Andalus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Andalus"/>
      <charset val="204"/>
    </font>
    <font>
      <sz val="11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FFFF00"/>
      <name val="Andalus"/>
      <charset val="204"/>
    </font>
    <font>
      <sz val="11"/>
      <color rgb="FF0070C0"/>
      <name val="Andalus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22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66">
    <fill>
      <patternFill patternType="none"/>
    </fill>
    <fill>
      <patternFill patternType="gray125"/>
    </fill>
    <fill>
      <patternFill patternType="solid">
        <fgColor theme="8" tint="0.39979247413556324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3" tint="0.399884029663991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88C65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9BFB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9D54FE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ACB86"/>
        <bgColor indexed="64"/>
      </patternFill>
    </fill>
    <fill>
      <patternFill patternType="solid">
        <fgColor rgb="FFF7994B"/>
        <bgColor indexed="64"/>
      </patternFill>
    </fill>
    <fill>
      <patternFill patternType="solid">
        <fgColor rgb="FFF9A967"/>
        <bgColor indexed="64"/>
      </patternFill>
    </fill>
    <fill>
      <patternFill patternType="solid">
        <fgColor rgb="FFF9A763"/>
        <bgColor indexed="64"/>
      </patternFill>
    </fill>
    <fill>
      <patternFill patternType="solid">
        <fgColor rgb="FFF9BB8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theme="7" tint="0.79979857783745845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1" tint="0.499984740745262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49BFB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164" fontId="42" fillId="0" borderId="0" applyBorder="0" applyProtection="0"/>
    <xf numFmtId="164" fontId="36" fillId="0" borderId="0" applyBorder="0" applyProtection="0"/>
  </cellStyleXfs>
  <cellXfs count="1474">
    <xf numFmtId="0" fontId="0" fillId="0" borderId="0" xfId="0"/>
    <xf numFmtId="0" fontId="0" fillId="0" borderId="0" xfId="0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" fontId="16" fillId="7" borderId="10" xfId="2" applyNumberFormat="1" applyFont="1" applyFill="1" applyBorder="1" applyAlignment="1">
      <alignment horizontal="center" vertical="center" wrapText="1"/>
    </xf>
    <xf numFmtId="1" fontId="16" fillId="7" borderId="9" xfId="2" applyNumberFormat="1" applyFont="1" applyFill="1" applyBorder="1" applyAlignment="1">
      <alignment horizontal="center" vertical="center" wrapText="1"/>
    </xf>
    <xf numFmtId="1" fontId="16" fillId="8" borderId="14" xfId="2" applyNumberFormat="1" applyFont="1" applyFill="1" applyBorder="1" applyAlignment="1">
      <alignment horizontal="center" vertical="center" wrapText="1"/>
    </xf>
    <xf numFmtId="1" fontId="0" fillId="7" borderId="10" xfId="2" applyNumberFormat="1" applyFont="1" applyFill="1" applyBorder="1" applyAlignment="1">
      <alignment horizontal="center" vertical="center" wrapText="1"/>
    </xf>
    <xf numFmtId="1" fontId="0" fillId="7" borderId="9" xfId="2" applyNumberFormat="1" applyFont="1" applyFill="1" applyBorder="1" applyAlignment="1">
      <alignment horizontal="center" vertical="center" wrapText="1"/>
    </xf>
    <xf numFmtId="1" fontId="0" fillId="9" borderId="10" xfId="2" applyNumberFormat="1" applyFont="1" applyFill="1" applyBorder="1" applyAlignment="1">
      <alignment horizontal="center" vertical="center" wrapText="1"/>
    </xf>
    <xf numFmtId="1" fontId="0" fillId="9" borderId="9" xfId="2" applyNumberFormat="1" applyFont="1" applyFill="1" applyBorder="1" applyAlignment="1">
      <alignment horizontal="center" vertical="center" wrapText="1"/>
    </xf>
    <xf numFmtId="1" fontId="0" fillId="9" borderId="11" xfId="2" applyNumberFormat="1" applyFont="1" applyFill="1" applyBorder="1" applyAlignment="1">
      <alignment horizontal="center" vertical="center" wrapText="1"/>
    </xf>
    <xf numFmtId="1" fontId="0" fillId="8" borderId="14" xfId="2" applyNumberFormat="1" applyFont="1" applyFill="1" applyBorder="1" applyAlignment="1">
      <alignment horizontal="center" vertical="center" wrapText="1"/>
    </xf>
    <xf numFmtId="1" fontId="16" fillId="9" borderId="10" xfId="2" applyNumberFormat="1" applyFont="1" applyFill="1" applyBorder="1" applyAlignment="1">
      <alignment horizontal="center" vertical="center" wrapText="1"/>
    </xf>
    <xf numFmtId="1" fontId="16" fillId="9" borderId="9" xfId="2" applyNumberFormat="1" applyFont="1" applyFill="1" applyBorder="1" applyAlignment="1">
      <alignment horizontal="center" vertical="center" wrapText="1"/>
    </xf>
    <xf numFmtId="1" fontId="16" fillId="10" borderId="10" xfId="2" applyNumberFormat="1" applyFont="1" applyFill="1" applyBorder="1" applyAlignment="1">
      <alignment horizontal="center" vertical="center" wrapText="1"/>
    </xf>
    <xf numFmtId="1" fontId="16" fillId="10" borderId="9" xfId="2" applyNumberFormat="1" applyFont="1" applyFill="1" applyBorder="1" applyAlignment="1">
      <alignment horizontal="center" vertical="center" wrapText="1"/>
    </xf>
    <xf numFmtId="0" fontId="0" fillId="10" borderId="0" xfId="0" applyFill="1"/>
    <xf numFmtId="164" fontId="0" fillId="11" borderId="9" xfId="2" applyFont="1" applyFill="1" applyBorder="1" applyAlignment="1">
      <alignment horizontal="center" vertical="center"/>
    </xf>
    <xf numFmtId="1" fontId="16" fillId="7" borderId="11" xfId="2" applyNumberFormat="1" applyFont="1" applyFill="1" applyBorder="1" applyAlignment="1">
      <alignment horizontal="center" vertical="center" wrapText="1"/>
    </xf>
    <xf numFmtId="1" fontId="16" fillId="9" borderId="11" xfId="2" applyNumberFormat="1" applyFont="1" applyFill="1" applyBorder="1" applyAlignment="1">
      <alignment horizontal="center" vertical="center" wrapText="1"/>
    </xf>
    <xf numFmtId="0" fontId="0" fillId="12" borderId="0" xfId="0" applyFill="1"/>
    <xf numFmtId="164" fontId="17" fillId="6" borderId="9" xfId="2" applyFont="1" applyFill="1" applyBorder="1" applyAlignment="1">
      <alignment horizontal="center" vertical="center"/>
    </xf>
    <xf numFmtId="1" fontId="18" fillId="9" borderId="10" xfId="2" applyNumberFormat="1" applyFont="1" applyFill="1" applyBorder="1" applyAlignment="1">
      <alignment horizontal="center" vertical="center" wrapText="1"/>
    </xf>
    <xf numFmtId="1" fontId="18" fillId="10" borderId="11" xfId="2" applyNumberFormat="1" applyFont="1" applyFill="1" applyBorder="1" applyAlignment="1">
      <alignment horizontal="center" vertical="center" wrapText="1"/>
    </xf>
    <xf numFmtId="1" fontId="16" fillId="10" borderId="11" xfId="2" applyNumberFormat="1" applyFont="1" applyFill="1" applyBorder="1" applyAlignment="1">
      <alignment horizontal="center" vertical="center" wrapText="1"/>
    </xf>
    <xf numFmtId="1" fontId="18" fillId="9" borderId="11" xfId="2" applyNumberFormat="1" applyFont="1" applyFill="1" applyBorder="1" applyAlignment="1">
      <alignment horizontal="center" vertical="center" wrapText="1"/>
    </xf>
    <xf numFmtId="0" fontId="19" fillId="13" borderId="0" xfId="0" applyFont="1" applyFill="1"/>
    <xf numFmtId="164" fontId="17" fillId="11" borderId="9" xfId="2" applyFont="1" applyFill="1" applyBorder="1" applyAlignment="1">
      <alignment horizontal="center" vertical="center" wrapText="1"/>
    </xf>
    <xf numFmtId="1" fontId="16" fillId="10" borderId="15" xfId="2" applyNumberFormat="1" applyFont="1" applyFill="1" applyBorder="1" applyAlignment="1">
      <alignment horizontal="center" vertical="center" wrapText="1"/>
    </xf>
    <xf numFmtId="1" fontId="16" fillId="10" borderId="1" xfId="2" applyNumberFormat="1" applyFont="1" applyFill="1" applyBorder="1" applyAlignment="1">
      <alignment horizontal="center" vertical="center" wrapText="1"/>
    </xf>
    <xf numFmtId="0" fontId="0" fillId="14" borderId="0" xfId="0" applyFill="1"/>
    <xf numFmtId="166" fontId="0" fillId="11" borderId="9" xfId="2" applyNumberFormat="1" applyFont="1" applyFill="1" applyBorder="1" applyAlignment="1">
      <alignment horizontal="center" vertical="center" wrapText="1"/>
    </xf>
    <xf numFmtId="1" fontId="20" fillId="9" borderId="10" xfId="2" applyNumberFormat="1" applyFont="1" applyFill="1" applyBorder="1" applyAlignment="1">
      <alignment horizontal="center" vertical="center" wrapText="1"/>
    </xf>
    <xf numFmtId="1" fontId="20" fillId="9" borderId="9" xfId="2" applyNumberFormat="1" applyFont="1" applyFill="1" applyBorder="1" applyAlignment="1">
      <alignment horizontal="center" vertical="center" wrapText="1"/>
    </xf>
    <xf numFmtId="1" fontId="16" fillId="9" borderId="15" xfId="2" applyNumberFormat="1" applyFont="1" applyFill="1" applyBorder="1" applyAlignment="1">
      <alignment horizontal="center" vertical="center" wrapText="1"/>
    </xf>
    <xf numFmtId="1" fontId="16" fillId="9" borderId="1" xfId="2" applyNumberFormat="1" applyFont="1" applyFill="1" applyBorder="1" applyAlignment="1">
      <alignment horizontal="center" vertical="center" wrapText="1"/>
    </xf>
    <xf numFmtId="1" fontId="21" fillId="7" borderId="15" xfId="2" applyNumberFormat="1" applyFont="1" applyFill="1" applyBorder="1" applyAlignment="1">
      <alignment horizontal="center" vertical="center" wrapText="1"/>
    </xf>
    <xf numFmtId="1" fontId="21" fillId="7" borderId="1" xfId="2" applyNumberFormat="1" applyFont="1" applyFill="1" applyBorder="1" applyAlignment="1">
      <alignment horizontal="center" vertical="center" wrapText="1"/>
    </xf>
    <xf numFmtId="1" fontId="16" fillId="7" borderId="15" xfId="2" applyNumberFormat="1" applyFont="1" applyFill="1" applyBorder="1" applyAlignment="1">
      <alignment horizontal="center" vertical="center" wrapText="1"/>
    </xf>
    <xf numFmtId="1" fontId="16" fillId="7" borderId="1" xfId="2" applyNumberFormat="1" applyFont="1" applyFill="1" applyBorder="1" applyAlignment="1">
      <alignment horizontal="center" vertical="center" wrapText="1"/>
    </xf>
    <xf numFmtId="164" fontId="0" fillId="11" borderId="9" xfId="2" applyFont="1" applyFill="1" applyBorder="1" applyAlignment="1">
      <alignment horizontal="center" vertical="center" wrapText="1"/>
    </xf>
    <xf numFmtId="1" fontId="16" fillId="15" borderId="10" xfId="2" applyNumberFormat="1" applyFont="1" applyFill="1" applyBorder="1" applyAlignment="1">
      <alignment horizontal="center" vertical="center" wrapText="1"/>
    </xf>
    <xf numFmtId="1" fontId="16" fillId="15" borderId="11" xfId="2" applyNumberFormat="1" applyFont="1" applyFill="1" applyBorder="1" applyAlignment="1">
      <alignment horizontal="center" vertical="center" wrapText="1"/>
    </xf>
    <xf numFmtId="1" fontId="0" fillId="15" borderId="10" xfId="2" applyNumberFormat="1" applyFont="1" applyFill="1" applyBorder="1" applyAlignment="1">
      <alignment horizontal="center" vertical="center" wrapText="1"/>
    </xf>
    <xf numFmtId="1" fontId="0" fillId="15" borderId="11" xfId="2" applyNumberFormat="1" applyFont="1" applyFill="1" applyBorder="1" applyAlignment="1">
      <alignment horizontal="center" vertical="center" wrapText="1"/>
    </xf>
    <xf numFmtId="1" fontId="16" fillId="15" borderId="15" xfId="2" applyNumberFormat="1" applyFont="1" applyFill="1" applyBorder="1" applyAlignment="1">
      <alignment horizontal="center" vertical="center" wrapText="1"/>
    </xf>
    <xf numFmtId="1" fontId="16" fillId="15" borderId="13" xfId="2" applyNumberFormat="1" applyFont="1" applyFill="1" applyBorder="1" applyAlignment="1">
      <alignment horizontal="center" vertical="center" wrapText="1"/>
    </xf>
    <xf numFmtId="1" fontId="0" fillId="7" borderId="11" xfId="2" applyNumberFormat="1" applyFont="1" applyFill="1" applyBorder="1" applyAlignment="1">
      <alignment horizontal="center" vertical="center" wrapText="1"/>
    </xf>
    <xf numFmtId="1" fontId="16" fillId="7" borderId="16" xfId="2" applyNumberFormat="1" applyFont="1" applyFill="1" applyBorder="1" applyAlignment="1">
      <alignment horizontal="center" vertical="center" wrapText="1"/>
    </xf>
    <xf numFmtId="1" fontId="16" fillId="7" borderId="13" xfId="2" applyNumberFormat="1" applyFont="1" applyFill="1" applyBorder="1" applyAlignment="1">
      <alignment horizontal="center" vertical="center" wrapText="1"/>
    </xf>
    <xf numFmtId="1" fontId="0" fillId="7" borderId="16" xfId="2" applyNumberFormat="1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/>
    </xf>
    <xf numFmtId="1" fontId="0" fillId="10" borderId="10" xfId="2" applyNumberFormat="1" applyFont="1" applyFill="1" applyBorder="1" applyAlignment="1">
      <alignment horizontal="center" vertical="center" wrapText="1"/>
    </xf>
    <xf numFmtId="1" fontId="0" fillId="10" borderId="16" xfId="2" applyNumberFormat="1" applyFont="1" applyFill="1" applyBorder="1" applyAlignment="1">
      <alignment horizontal="center" vertical="center" wrapText="1"/>
    </xf>
    <xf numFmtId="1" fontId="16" fillId="9" borderId="16" xfId="2" applyNumberFormat="1" applyFont="1" applyFill="1" applyBorder="1" applyAlignment="1">
      <alignment horizontal="center" vertical="center" wrapText="1"/>
    </xf>
    <xf numFmtId="1" fontId="0" fillId="9" borderId="16" xfId="2" applyNumberFormat="1" applyFont="1" applyFill="1" applyBorder="1" applyAlignment="1">
      <alignment horizontal="center" vertical="center" wrapText="1"/>
    </xf>
    <xf numFmtId="166" fontId="17" fillId="11" borderId="9" xfId="2" applyNumberFormat="1" applyFont="1" applyFill="1" applyBorder="1" applyAlignment="1">
      <alignment horizontal="center" vertical="center" wrapText="1"/>
    </xf>
    <xf numFmtId="1" fontId="16" fillId="10" borderId="16" xfId="2" applyNumberFormat="1" applyFont="1" applyFill="1" applyBorder="1" applyAlignment="1">
      <alignment horizontal="center" vertical="center" wrapText="1"/>
    </xf>
    <xf numFmtId="1" fontId="16" fillId="7" borderId="17" xfId="2" applyNumberFormat="1" applyFont="1" applyFill="1" applyBorder="1" applyAlignment="1">
      <alignment horizontal="center" vertical="center" wrapText="1"/>
    </xf>
    <xf numFmtId="1" fontId="16" fillId="14" borderId="17" xfId="2" applyNumberFormat="1" applyFont="1" applyFill="1" applyBorder="1" applyAlignment="1">
      <alignment horizontal="center" vertical="center" wrapText="1"/>
    </xf>
    <xf numFmtId="1" fontId="16" fillId="14" borderId="16" xfId="2" applyNumberFormat="1" applyFont="1" applyFill="1" applyBorder="1" applyAlignment="1">
      <alignment horizontal="center" vertical="center" wrapText="1"/>
    </xf>
    <xf numFmtId="1" fontId="0" fillId="14" borderId="17" xfId="2" applyNumberFormat="1" applyFont="1" applyFill="1" applyBorder="1" applyAlignment="1">
      <alignment horizontal="center" vertical="center" wrapText="1"/>
    </xf>
    <xf numFmtId="1" fontId="0" fillId="7" borderId="17" xfId="2" applyNumberFormat="1" applyFont="1" applyFill="1" applyBorder="1" applyAlignment="1">
      <alignment horizontal="center" vertical="center" wrapText="1"/>
    </xf>
    <xf numFmtId="1" fontId="0" fillId="14" borderId="16" xfId="2" applyNumberFormat="1" applyFont="1" applyFill="1" applyBorder="1" applyAlignment="1">
      <alignment horizontal="center" vertical="center" wrapText="1"/>
    </xf>
    <xf numFmtId="1" fontId="16" fillId="14" borderId="18" xfId="2" applyNumberFormat="1" applyFont="1" applyFill="1" applyBorder="1" applyAlignment="1">
      <alignment horizontal="center" vertical="center" wrapText="1"/>
    </xf>
    <xf numFmtId="1" fontId="16" fillId="14" borderId="19" xfId="2" applyNumberFormat="1" applyFont="1" applyFill="1" applyBorder="1" applyAlignment="1">
      <alignment horizontal="center" vertical="center" wrapText="1"/>
    </xf>
    <xf numFmtId="1" fontId="16" fillId="7" borderId="18" xfId="2" applyNumberFormat="1" applyFont="1" applyFill="1" applyBorder="1" applyAlignment="1">
      <alignment horizontal="center" vertical="center" wrapText="1"/>
    </xf>
    <xf numFmtId="1" fontId="16" fillId="7" borderId="19" xfId="2" applyNumberFormat="1" applyFont="1" applyFill="1" applyBorder="1" applyAlignment="1">
      <alignment horizontal="center" vertical="center" wrapText="1"/>
    </xf>
    <xf numFmtId="1" fontId="0" fillId="14" borderId="18" xfId="2" applyNumberFormat="1" applyFont="1" applyFill="1" applyBorder="1" applyAlignment="1">
      <alignment horizontal="center" vertical="center" wrapText="1"/>
    </xf>
    <xf numFmtId="1" fontId="0" fillId="7" borderId="18" xfId="2" applyNumberFormat="1" applyFont="1" applyFill="1" applyBorder="1" applyAlignment="1">
      <alignment horizontal="center" vertical="center" wrapText="1"/>
    </xf>
    <xf numFmtId="1" fontId="0" fillId="7" borderId="19" xfId="2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7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2" fontId="0" fillId="10" borderId="11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2" fontId="0" fillId="21" borderId="11" xfId="0" applyNumberFormat="1" applyFill="1" applyBorder="1" applyAlignment="1">
      <alignment horizontal="center"/>
    </xf>
    <xf numFmtId="2" fontId="0" fillId="6" borderId="11" xfId="0" applyNumberFormat="1" applyFill="1" applyBorder="1" applyAlignment="1">
      <alignment horizontal="center"/>
    </xf>
    <xf numFmtId="2" fontId="0" fillId="22" borderId="11" xfId="0" applyNumberFormat="1" applyFill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2" fontId="0" fillId="13" borderId="11" xfId="0" applyNumberFormat="1" applyFill="1" applyBorder="1" applyAlignment="1">
      <alignment horizontal="center" vertical="center"/>
    </xf>
    <xf numFmtId="2" fontId="0" fillId="16" borderId="11" xfId="0" applyNumberFormat="1" applyFill="1" applyBorder="1" applyAlignment="1">
      <alignment horizontal="center"/>
    </xf>
    <xf numFmtId="2" fontId="0" fillId="17" borderId="11" xfId="0" applyNumberForma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64" fontId="0" fillId="23" borderId="11" xfId="2" applyFont="1" applyFill="1" applyBorder="1" applyAlignment="1">
      <alignment horizontal="center" vertical="center" wrapText="1"/>
    </xf>
    <xf numFmtId="49" fontId="16" fillId="7" borderId="9" xfId="0" applyNumberFormat="1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horizontal="center" vertical="center" wrapText="1"/>
    </xf>
    <xf numFmtId="49" fontId="16" fillId="7" borderId="20" xfId="0" applyNumberFormat="1" applyFont="1" applyFill="1" applyBorder="1" applyAlignment="1">
      <alignment horizontal="center" vertical="center" wrapText="1"/>
    </xf>
    <xf numFmtId="49" fontId="16" fillId="6" borderId="9" xfId="2" applyNumberFormat="1" applyFont="1" applyFill="1" applyBorder="1" applyAlignment="1">
      <alignment horizontal="center" vertical="center" wrapText="1"/>
    </xf>
    <xf numFmtId="49" fontId="16" fillId="6" borderId="20" xfId="2" applyNumberFormat="1" applyFont="1" applyFill="1" applyBorder="1" applyAlignment="1">
      <alignment horizontal="center" vertical="center" wrapText="1"/>
    </xf>
    <xf numFmtId="49" fontId="16" fillId="7" borderId="9" xfId="2" applyNumberFormat="1" applyFont="1" applyFill="1" applyBorder="1" applyAlignment="1">
      <alignment horizontal="center" vertical="center" wrapText="1"/>
    </xf>
    <xf numFmtId="49" fontId="16" fillId="7" borderId="7" xfId="2" applyNumberFormat="1" applyFont="1" applyFill="1" applyBorder="1" applyAlignment="1">
      <alignment horizontal="center" vertical="center" wrapText="1"/>
    </xf>
    <xf numFmtId="49" fontId="16" fillId="7" borderId="20" xfId="2" applyNumberFormat="1" applyFont="1" applyFill="1" applyBorder="1" applyAlignment="1">
      <alignment horizontal="center" vertical="center" wrapText="1"/>
    </xf>
    <xf numFmtId="49" fontId="16" fillId="6" borderId="9" xfId="0" applyNumberFormat="1" applyFont="1" applyFill="1" applyBorder="1" applyAlignment="1">
      <alignment horizontal="center" vertical="center" wrapText="1"/>
    </xf>
    <xf numFmtId="49" fontId="16" fillId="6" borderId="20" xfId="0" applyNumberFormat="1" applyFont="1" applyFill="1" applyBorder="1" applyAlignment="1">
      <alignment horizontal="center" vertical="center" wrapText="1"/>
    </xf>
    <xf numFmtId="164" fontId="17" fillId="23" borderId="11" xfId="2" applyFont="1" applyFill="1" applyBorder="1" applyAlignment="1">
      <alignment horizontal="center" vertical="center" wrapText="1"/>
    </xf>
    <xf numFmtId="1" fontId="0" fillId="24" borderId="10" xfId="2" applyNumberFormat="1" applyFont="1" applyFill="1" applyBorder="1" applyAlignment="1">
      <alignment horizontal="center" vertical="center" wrapText="1"/>
    </xf>
    <xf numFmtId="1" fontId="0" fillId="24" borderId="9" xfId="2" applyNumberFormat="1" applyFont="1" applyFill="1" applyBorder="1" applyAlignment="1">
      <alignment horizontal="center" vertical="center" wrapText="1"/>
    </xf>
    <xf numFmtId="1" fontId="0" fillId="24" borderId="11" xfId="2" applyNumberFormat="1" applyFont="1" applyFill="1" applyBorder="1" applyAlignment="1">
      <alignment horizontal="center" vertical="center" wrapText="1"/>
    </xf>
    <xf numFmtId="1" fontId="16" fillId="24" borderId="10" xfId="2" applyNumberFormat="1" applyFont="1" applyFill="1" applyBorder="1" applyAlignment="1">
      <alignment horizontal="center" vertical="center" wrapText="1"/>
    </xf>
    <xf numFmtId="1" fontId="16" fillId="24" borderId="9" xfId="2" applyNumberFormat="1" applyFont="1" applyFill="1" applyBorder="1" applyAlignment="1">
      <alignment horizontal="center" vertical="center" wrapText="1"/>
    </xf>
    <xf numFmtId="1" fontId="16" fillId="24" borderId="11" xfId="2" applyNumberFormat="1" applyFont="1" applyFill="1" applyBorder="1" applyAlignment="1">
      <alignment horizontal="center" vertical="center" wrapText="1"/>
    </xf>
    <xf numFmtId="1" fontId="21" fillId="9" borderId="15" xfId="2" applyNumberFormat="1" applyFont="1" applyFill="1" applyBorder="1" applyAlignment="1">
      <alignment horizontal="center" vertical="center" wrapText="1"/>
    </xf>
    <xf numFmtId="1" fontId="21" fillId="9" borderId="1" xfId="2" applyNumberFormat="1" applyFont="1" applyFill="1" applyBorder="1" applyAlignment="1">
      <alignment horizontal="center" vertical="center" wrapText="1"/>
    </xf>
    <xf numFmtId="1" fontId="16" fillId="12" borderId="10" xfId="2" applyNumberFormat="1" applyFont="1" applyFill="1" applyBorder="1" applyAlignment="1">
      <alignment horizontal="center" vertical="center" wrapText="1"/>
    </xf>
    <xf numFmtId="1" fontId="16" fillId="12" borderId="11" xfId="2" applyNumberFormat="1" applyFont="1" applyFill="1" applyBorder="1" applyAlignment="1">
      <alignment horizontal="center" vertical="center" wrapText="1"/>
    </xf>
    <xf numFmtId="1" fontId="0" fillId="12" borderId="10" xfId="2" applyNumberFormat="1" applyFont="1" applyFill="1" applyBorder="1" applyAlignment="1">
      <alignment horizontal="center" vertical="center" wrapText="1"/>
    </xf>
    <xf numFmtId="1" fontId="0" fillId="12" borderId="11" xfId="2" applyNumberFormat="1" applyFont="1" applyFill="1" applyBorder="1" applyAlignment="1">
      <alignment horizontal="center" vertical="center" wrapText="1"/>
    </xf>
    <xf numFmtId="1" fontId="16" fillId="12" borderId="15" xfId="2" applyNumberFormat="1" applyFont="1" applyFill="1" applyBorder="1" applyAlignment="1">
      <alignment horizontal="center" vertical="center" wrapText="1"/>
    </xf>
    <xf numFmtId="1" fontId="16" fillId="12" borderId="13" xfId="2" applyNumberFormat="1" applyFont="1" applyFill="1" applyBorder="1" applyAlignment="1">
      <alignment horizontal="center" vertical="center" wrapText="1"/>
    </xf>
    <xf numFmtId="1" fontId="16" fillId="12" borderId="16" xfId="2" applyNumberFormat="1" applyFont="1" applyFill="1" applyBorder="1" applyAlignment="1">
      <alignment horizontal="center" vertical="center" wrapText="1"/>
    </xf>
    <xf numFmtId="1" fontId="0" fillId="12" borderId="16" xfId="2" applyNumberFormat="1" applyFont="1" applyFill="1" applyBorder="1" applyAlignment="1">
      <alignment horizontal="center" vertical="center" wrapText="1"/>
    </xf>
    <xf numFmtId="1" fontId="16" fillId="6" borderId="10" xfId="2" applyNumberFormat="1" applyFont="1" applyFill="1" applyBorder="1" applyAlignment="1">
      <alignment horizontal="center" vertical="center" wrapText="1"/>
    </xf>
    <xf numFmtId="1" fontId="16" fillId="6" borderId="16" xfId="2" applyNumberFormat="1" applyFont="1" applyFill="1" applyBorder="1" applyAlignment="1">
      <alignment horizontal="center" vertical="center" wrapText="1"/>
    </xf>
    <xf numFmtId="1" fontId="0" fillId="6" borderId="10" xfId="2" applyNumberFormat="1" applyFont="1" applyFill="1" applyBorder="1" applyAlignment="1">
      <alignment horizontal="center" vertical="center" wrapText="1"/>
    </xf>
    <xf numFmtId="1" fontId="16" fillId="6" borderId="11" xfId="2" applyNumberFormat="1" applyFont="1" applyFill="1" applyBorder="1" applyAlignment="1">
      <alignment horizontal="center" vertical="center" wrapText="1"/>
    </xf>
    <xf numFmtId="1" fontId="16" fillId="24" borderId="16" xfId="2" applyNumberFormat="1" applyFont="1" applyFill="1" applyBorder="1" applyAlignment="1">
      <alignment horizontal="center" vertical="center" wrapText="1"/>
    </xf>
    <xf numFmtId="49" fontId="16" fillId="10" borderId="20" xfId="2" applyNumberFormat="1" applyFont="1" applyFill="1" applyBorder="1" applyAlignment="1">
      <alignment horizontal="center" vertical="center" wrapText="1"/>
    </xf>
    <xf numFmtId="49" fontId="16" fillId="9" borderId="9" xfId="2" applyNumberFormat="1" applyFont="1" applyFill="1" applyBorder="1" applyAlignment="1">
      <alignment horizontal="center" vertical="center" wrapText="1"/>
    </xf>
    <xf numFmtId="49" fontId="16" fillId="9" borderId="20" xfId="2" applyNumberFormat="1" applyFont="1" applyFill="1" applyBorder="1" applyAlignment="1">
      <alignment horizontal="center" vertical="center" wrapText="1"/>
    </xf>
    <xf numFmtId="49" fontId="16" fillId="10" borderId="9" xfId="2" applyNumberFormat="1" applyFont="1" applyFill="1" applyBorder="1" applyAlignment="1">
      <alignment horizontal="center" vertical="center" wrapText="1"/>
    </xf>
    <xf numFmtId="0" fontId="0" fillId="9" borderId="0" xfId="0" applyFill="1"/>
    <xf numFmtId="1" fontId="21" fillId="10" borderId="15" xfId="2" applyNumberFormat="1" applyFont="1" applyFill="1" applyBorder="1" applyAlignment="1">
      <alignment horizontal="center" vertical="center" wrapText="1"/>
    </xf>
    <xf numFmtId="1" fontId="21" fillId="10" borderId="1" xfId="2" applyNumberFormat="1" applyFont="1" applyFill="1" applyBorder="1" applyAlignment="1">
      <alignment horizontal="center" vertical="center" wrapText="1"/>
    </xf>
    <xf numFmtId="1" fontId="16" fillId="13" borderId="10" xfId="2" applyNumberFormat="1" applyFont="1" applyFill="1" applyBorder="1" applyAlignment="1">
      <alignment horizontal="center" vertical="center" wrapText="1"/>
    </xf>
    <xf numFmtId="1" fontId="16" fillId="13" borderId="9" xfId="2" applyNumberFormat="1" applyFont="1" applyFill="1" applyBorder="1" applyAlignment="1">
      <alignment horizontal="center" vertical="center" wrapText="1"/>
    </xf>
    <xf numFmtId="1" fontId="16" fillId="13" borderId="14" xfId="2" applyNumberFormat="1" applyFont="1" applyFill="1" applyBorder="1" applyAlignment="1">
      <alignment horizontal="center" vertical="center" wrapText="1"/>
    </xf>
    <xf numFmtId="1" fontId="16" fillId="13" borderId="15" xfId="2" applyNumberFormat="1" applyFont="1" applyFill="1" applyBorder="1" applyAlignment="1">
      <alignment horizontal="center" vertical="center" wrapText="1"/>
    </xf>
    <xf numFmtId="1" fontId="16" fillId="13" borderId="1" xfId="2" applyNumberFormat="1" applyFont="1" applyFill="1" applyBorder="1" applyAlignment="1">
      <alignment horizontal="center" vertical="center" wrapText="1"/>
    </xf>
    <xf numFmtId="1" fontId="16" fillId="13" borderId="11" xfId="2" applyNumberFormat="1" applyFont="1" applyFill="1" applyBorder="1" applyAlignment="1">
      <alignment horizontal="center" vertical="center" wrapText="1"/>
    </xf>
    <xf numFmtId="1" fontId="0" fillId="13" borderId="10" xfId="2" applyNumberFormat="1" applyFont="1" applyFill="1" applyBorder="1" applyAlignment="1">
      <alignment horizontal="center" vertical="center" wrapText="1"/>
    </xf>
    <xf numFmtId="1" fontId="0" fillId="13" borderId="14" xfId="2" applyNumberFormat="1" applyFont="1" applyFill="1" applyBorder="1" applyAlignment="1">
      <alignment horizontal="center" vertical="center" wrapText="1"/>
    </xf>
    <xf numFmtId="1" fontId="0" fillId="13" borderId="11" xfId="2" applyNumberFormat="1" applyFont="1" applyFill="1" applyBorder="1" applyAlignment="1">
      <alignment horizontal="center" vertical="center" wrapText="1"/>
    </xf>
    <xf numFmtId="1" fontId="0" fillId="14" borderId="19" xfId="2" applyNumberFormat="1" applyFont="1" applyFill="1" applyBorder="1" applyAlignment="1">
      <alignment horizontal="center" vertical="center" wrapText="1"/>
    </xf>
    <xf numFmtId="1" fontId="16" fillId="8" borderId="21" xfId="2" applyNumberFormat="1" applyFont="1" applyFill="1" applyBorder="1" applyAlignment="1">
      <alignment horizontal="center" vertical="center" wrapText="1"/>
    </xf>
    <xf numFmtId="1" fontId="0" fillId="10" borderId="11" xfId="2" applyNumberFormat="1" applyFont="1" applyFill="1" applyBorder="1" applyAlignment="1">
      <alignment horizontal="center" vertical="center" wrapText="1"/>
    </xf>
    <xf numFmtId="1" fontId="16" fillId="25" borderId="9" xfId="2" applyNumberFormat="1" applyFont="1" applyFill="1" applyBorder="1" applyAlignment="1">
      <alignment horizontal="center" vertical="center" wrapText="1"/>
    </xf>
    <xf numFmtId="1" fontId="0" fillId="25" borderId="10" xfId="2" applyNumberFormat="1" applyFont="1" applyFill="1" applyBorder="1" applyAlignment="1">
      <alignment horizontal="center" vertical="center" wrapText="1"/>
    </xf>
    <xf numFmtId="1" fontId="0" fillId="25" borderId="9" xfId="2" applyNumberFormat="1" applyFont="1" applyFill="1" applyBorder="1" applyAlignment="1">
      <alignment horizontal="center" vertical="center" wrapText="1"/>
    </xf>
    <xf numFmtId="1" fontId="16" fillId="14" borderId="10" xfId="2" applyNumberFormat="1" applyFont="1" applyFill="1" applyBorder="1" applyAlignment="1">
      <alignment horizontal="center" vertical="center" wrapText="1"/>
    </xf>
    <xf numFmtId="1" fontId="16" fillId="14" borderId="11" xfId="2" applyNumberFormat="1" applyFont="1" applyFill="1" applyBorder="1" applyAlignment="1">
      <alignment horizontal="center" vertical="center" wrapText="1"/>
    </xf>
    <xf numFmtId="1" fontId="16" fillId="24" borderId="15" xfId="2" applyNumberFormat="1" applyFont="1" applyFill="1" applyBorder="1" applyAlignment="1">
      <alignment horizontal="center" vertical="center" wrapText="1"/>
    </xf>
    <xf numFmtId="1" fontId="16" fillId="24" borderId="1" xfId="2" applyNumberFormat="1" applyFont="1" applyFill="1" applyBorder="1" applyAlignment="1">
      <alignment horizontal="center" vertical="center" wrapText="1"/>
    </xf>
    <xf numFmtId="1" fontId="16" fillId="25" borderId="10" xfId="2" applyNumberFormat="1" applyFont="1" applyFill="1" applyBorder="1" applyAlignment="1">
      <alignment horizontal="center" vertical="center" wrapText="1"/>
    </xf>
    <xf numFmtId="1" fontId="16" fillId="25" borderId="11" xfId="2" applyNumberFormat="1" applyFont="1" applyFill="1" applyBorder="1" applyAlignment="1">
      <alignment horizontal="center" vertical="center" wrapText="1"/>
    </xf>
    <xf numFmtId="1" fontId="0" fillId="25" borderId="11" xfId="2" applyNumberFormat="1" applyFont="1" applyFill="1" applyBorder="1" applyAlignment="1">
      <alignment horizontal="center" vertical="center" wrapText="1"/>
    </xf>
    <xf numFmtId="1" fontId="16" fillId="25" borderId="15" xfId="2" applyNumberFormat="1" applyFont="1" applyFill="1" applyBorder="1" applyAlignment="1">
      <alignment horizontal="center" vertical="center" wrapText="1"/>
    </xf>
    <xf numFmtId="1" fontId="16" fillId="25" borderId="13" xfId="2" applyNumberFormat="1" applyFont="1" applyFill="1" applyBorder="1" applyAlignment="1">
      <alignment horizontal="center" vertical="center" wrapText="1"/>
    </xf>
    <xf numFmtId="1" fontId="16" fillId="25" borderId="16" xfId="2" applyNumberFormat="1" applyFont="1" applyFill="1" applyBorder="1" applyAlignment="1">
      <alignment horizontal="center" vertical="center" wrapText="1"/>
    </xf>
    <xf numFmtId="1" fontId="16" fillId="26" borderId="17" xfId="2" applyNumberFormat="1" applyFont="1" applyFill="1" applyBorder="1" applyAlignment="1">
      <alignment horizontal="center" vertical="center" wrapText="1"/>
    </xf>
    <xf numFmtId="1" fontId="16" fillId="26" borderId="16" xfId="2" applyNumberFormat="1" applyFont="1" applyFill="1" applyBorder="1" applyAlignment="1">
      <alignment horizontal="center" vertical="center" wrapText="1"/>
    </xf>
    <xf numFmtId="1" fontId="0" fillId="26" borderId="17" xfId="2" applyNumberFormat="1" applyFont="1" applyFill="1" applyBorder="1" applyAlignment="1">
      <alignment horizontal="center" vertical="center" wrapText="1"/>
    </xf>
    <xf numFmtId="1" fontId="0" fillId="26" borderId="16" xfId="2" applyNumberFormat="1" applyFont="1" applyFill="1" applyBorder="1" applyAlignment="1">
      <alignment horizontal="center" vertical="center" wrapText="1"/>
    </xf>
    <xf numFmtId="1" fontId="16" fillId="26" borderId="18" xfId="2" applyNumberFormat="1" applyFont="1" applyFill="1" applyBorder="1" applyAlignment="1">
      <alignment horizontal="center" vertical="center" wrapText="1"/>
    </xf>
    <xf numFmtId="1" fontId="16" fillId="26" borderId="19" xfId="2" applyNumberFormat="1" applyFont="1" applyFill="1" applyBorder="1" applyAlignment="1">
      <alignment horizontal="center" vertical="center" wrapText="1"/>
    </xf>
    <xf numFmtId="1" fontId="0" fillId="26" borderId="18" xfId="2" applyNumberFormat="1" applyFont="1" applyFill="1" applyBorder="1" applyAlignment="1">
      <alignment horizontal="center" vertical="center" wrapText="1"/>
    </xf>
    <xf numFmtId="1" fontId="0" fillId="25" borderId="16" xfId="2" applyNumberFormat="1" applyFont="1" applyFill="1" applyBorder="1" applyAlignment="1">
      <alignment horizontal="center" vertical="center" wrapText="1"/>
    </xf>
    <xf numFmtId="1" fontId="0" fillId="6" borderId="11" xfId="2" applyNumberFormat="1" applyFont="1" applyFill="1" applyBorder="1" applyAlignment="1">
      <alignment horizontal="center" vertical="center" wrapText="1"/>
    </xf>
    <xf numFmtId="1" fontId="16" fillId="27" borderId="17" xfId="2" applyNumberFormat="1" applyFont="1" applyFill="1" applyBorder="1" applyAlignment="1">
      <alignment horizontal="center" vertical="center" wrapText="1"/>
    </xf>
    <xf numFmtId="1" fontId="16" fillId="27" borderId="16" xfId="2" applyNumberFormat="1" applyFont="1" applyFill="1" applyBorder="1" applyAlignment="1">
      <alignment horizontal="center" vertical="center" wrapText="1"/>
    </xf>
    <xf numFmtId="1" fontId="0" fillId="27" borderId="17" xfId="2" applyNumberFormat="1" applyFont="1" applyFill="1" applyBorder="1" applyAlignment="1">
      <alignment horizontal="center" vertical="center" wrapText="1"/>
    </xf>
    <xf numFmtId="1" fontId="0" fillId="27" borderId="16" xfId="2" applyNumberFormat="1" applyFont="1" applyFill="1" applyBorder="1" applyAlignment="1">
      <alignment horizontal="center" vertical="center" wrapText="1"/>
    </xf>
    <xf numFmtId="1" fontId="16" fillId="27" borderId="18" xfId="2" applyNumberFormat="1" applyFont="1" applyFill="1" applyBorder="1" applyAlignment="1">
      <alignment horizontal="center" vertical="center" wrapText="1"/>
    </xf>
    <xf numFmtId="1" fontId="16" fillId="27" borderId="19" xfId="2" applyNumberFormat="1" applyFont="1" applyFill="1" applyBorder="1" applyAlignment="1">
      <alignment horizontal="center" vertical="center" wrapText="1"/>
    </xf>
    <xf numFmtId="1" fontId="0" fillId="27" borderId="18" xfId="2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49" fontId="0" fillId="11" borderId="20" xfId="2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49" fontId="0" fillId="11" borderId="20" xfId="2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1" fontId="16" fillId="25" borderId="22" xfId="2" applyNumberFormat="1" applyFont="1" applyFill="1" applyBorder="1" applyAlignment="1">
      <alignment horizontal="center" vertical="center" wrapText="1"/>
    </xf>
    <xf numFmtId="1" fontId="16" fillId="25" borderId="23" xfId="2" applyNumberFormat="1" applyFont="1" applyFill="1" applyBorder="1" applyAlignment="1">
      <alignment horizontal="center" vertical="center" wrapText="1"/>
    </xf>
    <xf numFmtId="166" fontId="0" fillId="11" borderId="11" xfId="2" applyNumberFormat="1" applyFont="1" applyFill="1" applyBorder="1" applyAlignment="1">
      <alignment horizontal="center" vertical="center" wrapText="1"/>
    </xf>
    <xf numFmtId="1" fontId="0" fillId="7" borderId="24" xfId="2" applyNumberFormat="1" applyFont="1" applyFill="1" applyBorder="1" applyAlignment="1">
      <alignment horizontal="center" vertical="center" wrapText="1"/>
    </xf>
    <xf numFmtId="1" fontId="0" fillId="26" borderId="24" xfId="2" applyNumberFormat="1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1" fontId="0" fillId="7" borderId="20" xfId="2" applyNumberFormat="1" applyFont="1" applyFill="1" applyBorder="1" applyAlignment="1">
      <alignment horizontal="center" vertical="center" wrapText="1"/>
    </xf>
    <xf numFmtId="1" fontId="0" fillId="7" borderId="15" xfId="2" applyNumberFormat="1" applyFont="1" applyFill="1" applyBorder="1" applyAlignment="1">
      <alignment horizontal="center" vertical="center" wrapText="1"/>
    </xf>
    <xf numFmtId="1" fontId="0" fillId="7" borderId="1" xfId="2" applyNumberFormat="1" applyFont="1" applyFill="1" applyBorder="1" applyAlignment="1">
      <alignment horizontal="center" vertical="center" wrapText="1"/>
    </xf>
    <xf numFmtId="2" fontId="0" fillId="18" borderId="11" xfId="0" applyNumberFormat="1" applyFill="1" applyBorder="1" applyAlignment="1">
      <alignment horizontal="center"/>
    </xf>
    <xf numFmtId="49" fontId="0" fillId="11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" fontId="16" fillId="28" borderId="10" xfId="2" applyNumberFormat="1" applyFont="1" applyFill="1" applyBorder="1" applyAlignment="1">
      <alignment horizontal="center" vertical="center" wrapText="1"/>
    </xf>
    <xf numFmtId="1" fontId="16" fillId="28" borderId="11" xfId="2" applyNumberFormat="1" applyFont="1" applyFill="1" applyBorder="1" applyAlignment="1">
      <alignment horizontal="center" vertical="center" wrapText="1"/>
    </xf>
    <xf numFmtId="1" fontId="16" fillId="28" borderId="14" xfId="2" applyNumberFormat="1" applyFont="1" applyFill="1" applyBorder="1" applyAlignment="1">
      <alignment horizontal="center" vertical="center" wrapText="1"/>
    </xf>
    <xf numFmtId="1" fontId="0" fillId="28" borderId="10" xfId="2" applyNumberFormat="1" applyFont="1" applyFill="1" applyBorder="1" applyAlignment="1">
      <alignment horizontal="center" vertical="center" wrapText="1"/>
    </xf>
    <xf numFmtId="1" fontId="0" fillId="28" borderId="20" xfId="2" applyNumberFormat="1" applyFont="1" applyFill="1" applyBorder="1" applyAlignment="1">
      <alignment horizontal="center" vertical="center" wrapText="1"/>
    </xf>
    <xf numFmtId="1" fontId="0" fillId="28" borderId="14" xfId="2" applyNumberFormat="1" applyFont="1" applyFill="1" applyBorder="1" applyAlignment="1">
      <alignment horizontal="center" vertical="center" wrapText="1"/>
    </xf>
    <xf numFmtId="1" fontId="16" fillId="28" borderId="9" xfId="2" applyNumberFormat="1" applyFont="1" applyFill="1" applyBorder="1" applyAlignment="1">
      <alignment horizontal="center" vertical="center" wrapText="1"/>
    </xf>
    <xf numFmtId="1" fontId="16" fillId="17" borderId="10" xfId="2" applyNumberFormat="1" applyFont="1" applyFill="1" applyBorder="1" applyAlignment="1">
      <alignment horizontal="center" vertical="center" wrapText="1"/>
    </xf>
    <xf numFmtId="1" fontId="16" fillId="17" borderId="11" xfId="2" applyNumberFormat="1" applyFont="1" applyFill="1" applyBorder="1" applyAlignment="1">
      <alignment horizontal="center" vertical="center" wrapText="1"/>
    </xf>
    <xf numFmtId="1" fontId="16" fillId="29" borderId="10" xfId="2" applyNumberFormat="1" applyFont="1" applyFill="1" applyBorder="1" applyAlignment="1">
      <alignment horizontal="center" vertical="center" wrapText="1"/>
    </xf>
    <xf numFmtId="1" fontId="16" fillId="29" borderId="9" xfId="2" applyNumberFormat="1" applyFont="1" applyFill="1" applyBorder="1" applyAlignment="1">
      <alignment horizontal="center" vertical="center" wrapText="1"/>
    </xf>
    <xf numFmtId="1" fontId="16" fillId="29" borderId="15" xfId="2" applyNumberFormat="1" applyFont="1" applyFill="1" applyBorder="1" applyAlignment="1">
      <alignment horizontal="center" vertical="center" wrapText="1"/>
    </xf>
    <xf numFmtId="1" fontId="16" fillId="29" borderId="1" xfId="2" applyNumberFormat="1" applyFont="1" applyFill="1" applyBorder="1" applyAlignment="1">
      <alignment horizontal="center" vertical="center" wrapText="1"/>
    </xf>
    <xf numFmtId="1" fontId="0" fillId="6" borderId="24" xfId="2" applyNumberFormat="1" applyFont="1" applyFill="1" applyBorder="1" applyAlignment="1">
      <alignment horizontal="center" vertical="center" wrapText="1"/>
    </xf>
    <xf numFmtId="1" fontId="0" fillId="6" borderId="16" xfId="2" applyNumberFormat="1" applyFont="1" applyFill="1" applyBorder="1" applyAlignment="1">
      <alignment horizontal="center" vertical="center" wrapText="1"/>
    </xf>
    <xf numFmtId="0" fontId="0" fillId="30" borderId="9" xfId="0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1" fontId="16" fillId="30" borderId="14" xfId="2" applyNumberFormat="1" applyFont="1" applyFill="1" applyBorder="1" applyAlignment="1">
      <alignment horizontal="center" vertical="center" wrapText="1"/>
    </xf>
    <xf numFmtId="1" fontId="0" fillId="30" borderId="14" xfId="2" applyNumberFormat="1" applyFont="1" applyFill="1" applyBorder="1" applyAlignment="1">
      <alignment horizontal="center" vertical="center" wrapText="1"/>
    </xf>
    <xf numFmtId="1" fontId="16" fillId="32" borderId="10" xfId="2" applyNumberFormat="1" applyFont="1" applyFill="1" applyBorder="1" applyAlignment="1">
      <alignment horizontal="center" vertical="center" wrapText="1"/>
    </xf>
    <xf numFmtId="1" fontId="16" fillId="32" borderId="11" xfId="2" applyNumberFormat="1" applyFont="1" applyFill="1" applyBorder="1" applyAlignment="1">
      <alignment horizontal="center" vertical="center" wrapText="1"/>
    </xf>
    <xf numFmtId="1" fontId="0" fillId="32" borderId="10" xfId="2" applyNumberFormat="1" applyFont="1" applyFill="1" applyBorder="1" applyAlignment="1">
      <alignment horizontal="center" vertical="center" wrapText="1"/>
    </xf>
    <xf numFmtId="1" fontId="0" fillId="32" borderId="20" xfId="2" applyNumberFormat="1" applyFont="1" applyFill="1" applyBorder="1" applyAlignment="1">
      <alignment horizontal="center" vertical="center" wrapText="1"/>
    </xf>
    <xf numFmtId="1" fontId="16" fillId="32" borderId="9" xfId="2" applyNumberFormat="1" applyFont="1" applyFill="1" applyBorder="1" applyAlignment="1">
      <alignment horizontal="center" vertical="center" wrapText="1"/>
    </xf>
    <xf numFmtId="0" fontId="0" fillId="31" borderId="9" xfId="0" applyFill="1" applyBorder="1" applyAlignment="1">
      <alignment horizontal="center" vertical="center"/>
    </xf>
    <xf numFmtId="0" fontId="0" fillId="25" borderId="0" xfId="0" applyFill="1" applyAlignment="1">
      <alignment horizontal="center"/>
    </xf>
    <xf numFmtId="1" fontId="16" fillId="7" borderId="22" xfId="2" applyNumberFormat="1" applyFont="1" applyFill="1" applyBorder="1" applyAlignment="1">
      <alignment horizontal="center" vertical="center" wrapText="1"/>
    </xf>
    <xf numFmtId="1" fontId="16" fillId="7" borderId="23" xfId="2" applyNumberFormat="1" applyFont="1" applyFill="1" applyBorder="1" applyAlignment="1">
      <alignment horizontal="center" vertical="center" wrapText="1"/>
    </xf>
    <xf numFmtId="1" fontId="16" fillId="0" borderId="11" xfId="2" applyNumberFormat="1" applyFont="1" applyFill="1" applyBorder="1" applyAlignment="1">
      <alignment horizontal="center" vertical="center" wrapText="1"/>
    </xf>
    <xf numFmtId="0" fontId="0" fillId="30" borderId="11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0" borderId="16" xfId="0" applyFill="1" applyBorder="1" applyAlignment="1">
      <alignment horizontal="center"/>
    </xf>
    <xf numFmtId="2" fontId="0" fillId="33" borderId="11" xfId="0" applyNumberFormat="1" applyFill="1" applyBorder="1" applyAlignment="1">
      <alignment horizontal="center"/>
    </xf>
    <xf numFmtId="2" fontId="0" fillId="30" borderId="11" xfId="0" applyNumberFormat="1" applyFill="1" applyBorder="1" applyAlignment="1">
      <alignment horizontal="center"/>
    </xf>
    <xf numFmtId="1" fontId="16" fillId="34" borderId="10" xfId="2" applyNumberFormat="1" applyFont="1" applyFill="1" applyBorder="1" applyAlignment="1">
      <alignment horizontal="center" vertical="center" wrapText="1"/>
    </xf>
    <xf numFmtId="1" fontId="16" fillId="34" borderId="11" xfId="2" applyNumberFormat="1" applyFont="1" applyFill="1" applyBorder="1" applyAlignment="1">
      <alignment horizontal="center" vertical="center" wrapText="1"/>
    </xf>
    <xf numFmtId="1" fontId="16" fillId="34" borderId="9" xfId="2" applyNumberFormat="1" applyFont="1" applyFill="1" applyBorder="1" applyAlignment="1">
      <alignment horizontal="center" vertical="center" wrapText="1"/>
    </xf>
    <xf numFmtId="1" fontId="16" fillId="0" borderId="16" xfId="2" applyNumberFormat="1" applyFont="1" applyFill="1" applyBorder="1" applyAlignment="1">
      <alignment horizontal="center" vertical="center" wrapText="1"/>
    </xf>
    <xf numFmtId="0" fontId="0" fillId="36" borderId="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1" fontId="16" fillId="37" borderId="14" xfId="2" applyNumberFormat="1" applyFont="1" applyFill="1" applyBorder="1" applyAlignment="1">
      <alignment horizontal="center" vertical="center" wrapText="1"/>
    </xf>
    <xf numFmtId="1" fontId="16" fillId="38" borderId="14" xfId="2" applyNumberFormat="1" applyFont="1" applyFill="1" applyBorder="1" applyAlignment="1">
      <alignment horizontal="center" vertical="center" wrapText="1"/>
    </xf>
    <xf numFmtId="1" fontId="16" fillId="39" borderId="14" xfId="2" applyNumberFormat="1" applyFont="1" applyFill="1" applyBorder="1" applyAlignment="1">
      <alignment horizontal="center" vertical="center" wrapText="1"/>
    </xf>
    <xf numFmtId="1" fontId="16" fillId="40" borderId="14" xfId="2" applyNumberFormat="1" applyFont="1" applyFill="1" applyBorder="1" applyAlignment="1">
      <alignment horizontal="center" vertical="center" wrapText="1"/>
    </xf>
    <xf numFmtId="1" fontId="0" fillId="36" borderId="14" xfId="2" applyNumberFormat="1" applyFont="1" applyFill="1" applyBorder="1" applyAlignment="1">
      <alignment horizontal="center" vertical="center" wrapText="1"/>
    </xf>
    <xf numFmtId="1" fontId="16" fillId="9" borderId="24" xfId="2" applyNumberFormat="1" applyFont="1" applyFill="1" applyBorder="1" applyAlignment="1">
      <alignment horizontal="center" vertical="center" wrapText="1"/>
    </xf>
    <xf numFmtId="0" fontId="0" fillId="38" borderId="11" xfId="0" applyFill="1" applyBorder="1" applyAlignment="1">
      <alignment horizontal="center"/>
    </xf>
    <xf numFmtId="0" fontId="0" fillId="38" borderId="16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2" fontId="0" fillId="41" borderId="11" xfId="0" applyNumberFormat="1" applyFill="1" applyBorder="1" applyAlignment="1">
      <alignment horizontal="center"/>
    </xf>
    <xf numFmtId="0" fontId="0" fillId="39" borderId="11" xfId="0" applyFill="1" applyBorder="1" applyAlignment="1">
      <alignment horizontal="center" vertical="center"/>
    </xf>
    <xf numFmtId="49" fontId="16" fillId="21" borderId="9" xfId="2" applyNumberFormat="1" applyFont="1" applyFill="1" applyBorder="1" applyAlignment="1">
      <alignment horizontal="center" vertical="center" wrapText="1"/>
    </xf>
    <xf numFmtId="1" fontId="0" fillId="10" borderId="15" xfId="2" applyNumberFormat="1" applyFont="1" applyFill="1" applyBorder="1" applyAlignment="1">
      <alignment horizontal="center" vertical="center" wrapText="1"/>
    </xf>
    <xf numFmtId="1" fontId="0" fillId="10" borderId="1" xfId="2" applyNumberFormat="1" applyFont="1" applyFill="1" applyBorder="1" applyAlignment="1">
      <alignment horizontal="center" vertical="center" wrapText="1"/>
    </xf>
    <xf numFmtId="1" fontId="16" fillId="7" borderId="24" xfId="2" applyNumberFormat="1" applyFont="1" applyFill="1" applyBorder="1" applyAlignment="1">
      <alignment horizontal="center" vertical="center" wrapText="1"/>
    </xf>
    <xf numFmtId="1" fontId="16" fillId="29" borderId="11" xfId="2" applyNumberFormat="1" applyFont="1" applyFill="1" applyBorder="1" applyAlignment="1">
      <alignment horizontal="center" vertical="center" wrapText="1"/>
    </xf>
    <xf numFmtId="1" fontId="16" fillId="29" borderId="16" xfId="2" applyNumberFormat="1" applyFont="1" applyFill="1" applyBorder="1" applyAlignment="1">
      <alignment horizontal="center" vertical="center" wrapText="1"/>
    </xf>
    <xf numFmtId="1" fontId="0" fillId="25" borderId="24" xfId="2" applyNumberFormat="1" applyFont="1" applyFill="1" applyBorder="1" applyAlignment="1">
      <alignment horizontal="center" vertical="center" wrapText="1"/>
    </xf>
    <xf numFmtId="1" fontId="0" fillId="9" borderId="20" xfId="2" applyNumberFormat="1" applyFont="1" applyFill="1" applyBorder="1" applyAlignment="1">
      <alignment horizontal="center" vertical="center" wrapText="1"/>
    </xf>
    <xf numFmtId="1" fontId="16" fillId="6" borderId="24" xfId="2" applyNumberFormat="1" applyFont="1" applyFill="1" applyBorder="1" applyAlignment="1">
      <alignment horizontal="center" vertical="center" wrapText="1"/>
    </xf>
    <xf numFmtId="1" fontId="19" fillId="7" borderId="10" xfId="2" applyNumberFormat="1" applyFont="1" applyFill="1" applyBorder="1" applyAlignment="1">
      <alignment horizontal="center" vertical="center" wrapText="1"/>
    </xf>
    <xf numFmtId="1" fontId="19" fillId="7" borderId="9" xfId="2" applyNumberFormat="1" applyFont="1" applyFill="1" applyBorder="1" applyAlignment="1">
      <alignment horizontal="center" vertical="center" wrapText="1"/>
    </xf>
    <xf numFmtId="1" fontId="19" fillId="7" borderId="15" xfId="2" applyNumberFormat="1" applyFont="1" applyFill="1" applyBorder="1" applyAlignment="1">
      <alignment horizontal="center" vertical="center" wrapText="1"/>
    </xf>
    <xf numFmtId="1" fontId="19" fillId="7" borderId="1" xfId="2" applyNumberFormat="1" applyFont="1" applyFill="1" applyBorder="1" applyAlignment="1">
      <alignment horizontal="center" vertical="center" wrapText="1"/>
    </xf>
    <xf numFmtId="1" fontId="0" fillId="29" borderId="10" xfId="2" applyNumberFormat="1" applyFont="1" applyFill="1" applyBorder="1" applyAlignment="1">
      <alignment horizontal="center" vertical="center" wrapText="1"/>
    </xf>
    <xf numFmtId="1" fontId="16" fillId="29" borderId="24" xfId="2" applyNumberFormat="1" applyFont="1" applyFill="1" applyBorder="1" applyAlignment="1">
      <alignment horizontal="center" vertical="center" wrapText="1"/>
    </xf>
    <xf numFmtId="1" fontId="0" fillId="9" borderId="15" xfId="2" applyNumberFormat="1" applyFont="1" applyFill="1" applyBorder="1" applyAlignment="1">
      <alignment horizontal="center" vertical="center" wrapText="1"/>
    </xf>
    <xf numFmtId="1" fontId="0" fillId="9" borderId="1" xfId="2" applyNumberFormat="1" applyFont="1" applyFill="1" applyBorder="1" applyAlignment="1">
      <alignment horizontal="center" vertical="center" wrapText="1"/>
    </xf>
    <xf numFmtId="1" fontId="21" fillId="9" borderId="10" xfId="2" applyNumberFormat="1" applyFont="1" applyFill="1" applyBorder="1" applyAlignment="1">
      <alignment horizontal="center" vertical="center" wrapText="1"/>
    </xf>
    <xf numFmtId="1" fontId="21" fillId="9" borderId="11" xfId="2" applyNumberFormat="1" applyFont="1" applyFill="1" applyBorder="1" applyAlignment="1">
      <alignment horizontal="center" vertical="center" wrapText="1"/>
    </xf>
    <xf numFmtId="1" fontId="21" fillId="6" borderId="10" xfId="2" applyNumberFormat="1" applyFont="1" applyFill="1" applyBorder="1" applyAlignment="1">
      <alignment horizontal="center" vertical="center" wrapText="1"/>
    </xf>
    <xf numFmtId="1" fontId="21" fillId="6" borderId="11" xfId="2" applyNumberFormat="1" applyFont="1" applyFill="1" applyBorder="1" applyAlignment="1">
      <alignment horizontal="center" vertical="center" wrapText="1"/>
    </xf>
    <xf numFmtId="1" fontId="19" fillId="7" borderId="11" xfId="2" applyNumberFormat="1" applyFont="1" applyFill="1" applyBorder="1" applyAlignment="1">
      <alignment horizontal="center" vertical="center" wrapText="1"/>
    </xf>
    <xf numFmtId="1" fontId="21" fillId="10" borderId="11" xfId="2" applyNumberFormat="1" applyFont="1" applyFill="1" applyBorder="1" applyAlignment="1">
      <alignment horizontal="center" vertical="center" wrapText="1"/>
    </xf>
    <xf numFmtId="1" fontId="0" fillId="9" borderId="24" xfId="2" applyNumberFormat="1" applyFont="1" applyFill="1" applyBorder="1" applyAlignment="1">
      <alignment horizontal="center" vertical="center" wrapText="1"/>
    </xf>
    <xf numFmtId="1" fontId="21" fillId="10" borderId="10" xfId="2" applyNumberFormat="1" applyFont="1" applyFill="1" applyBorder="1" applyAlignment="1">
      <alignment horizontal="center" vertical="center" wrapText="1"/>
    </xf>
    <xf numFmtId="1" fontId="0" fillId="34" borderId="10" xfId="2" applyNumberFormat="1" applyFont="1" applyFill="1" applyBorder="1" applyAlignment="1">
      <alignment horizontal="center" vertical="center" wrapText="1"/>
    </xf>
    <xf numFmtId="1" fontId="0" fillId="34" borderId="9" xfId="2" applyNumberFormat="1" applyFont="1" applyFill="1" applyBorder="1" applyAlignment="1">
      <alignment horizontal="center" vertical="center" wrapText="1"/>
    </xf>
    <xf numFmtId="1" fontId="0" fillId="34" borderId="11" xfId="2" applyNumberFormat="1" applyFont="1" applyFill="1" applyBorder="1" applyAlignment="1">
      <alignment horizontal="center" vertical="center" wrapText="1"/>
    </xf>
    <xf numFmtId="1" fontId="0" fillId="34" borderId="20" xfId="2" applyNumberFormat="1" applyFont="1" applyFill="1" applyBorder="1" applyAlignment="1">
      <alignment horizontal="center" vertical="center" wrapText="1"/>
    </xf>
    <xf numFmtId="1" fontId="16" fillId="42" borderId="10" xfId="2" applyNumberFormat="1" applyFont="1" applyFill="1" applyBorder="1" applyAlignment="1">
      <alignment horizontal="center" vertical="center" wrapText="1"/>
    </xf>
    <xf numFmtId="1" fontId="16" fillId="42" borderId="11" xfId="2" applyNumberFormat="1" applyFont="1" applyFill="1" applyBorder="1" applyAlignment="1">
      <alignment horizontal="center" vertical="center" wrapText="1"/>
    </xf>
    <xf numFmtId="1" fontId="16" fillId="42" borderId="9" xfId="2" applyNumberFormat="1" applyFont="1" applyFill="1" applyBorder="1" applyAlignment="1">
      <alignment horizontal="center" vertical="center" wrapText="1"/>
    </xf>
    <xf numFmtId="1" fontId="16" fillId="42" borderId="15" xfId="2" applyNumberFormat="1" applyFont="1" applyFill="1" applyBorder="1" applyAlignment="1">
      <alignment horizontal="center" vertical="center" wrapText="1"/>
    </xf>
    <xf numFmtId="1" fontId="16" fillId="42" borderId="1" xfId="2" applyNumberFormat="1" applyFont="1" applyFill="1" applyBorder="1" applyAlignment="1">
      <alignment horizontal="center" vertical="center" wrapText="1"/>
    </xf>
    <xf numFmtId="1" fontId="16" fillId="34" borderId="15" xfId="2" applyNumberFormat="1" applyFont="1" applyFill="1" applyBorder="1" applyAlignment="1">
      <alignment horizontal="center" vertical="center" wrapText="1"/>
    </xf>
    <xf numFmtId="1" fontId="16" fillId="34" borderId="1" xfId="2" applyNumberFormat="1" applyFont="1" applyFill="1" applyBorder="1" applyAlignment="1">
      <alignment horizontal="center" vertical="center" wrapText="1"/>
    </xf>
    <xf numFmtId="1" fontId="0" fillId="42" borderId="10" xfId="2" applyNumberFormat="1" applyFont="1" applyFill="1" applyBorder="1" applyAlignment="1">
      <alignment horizontal="center" vertical="center" wrapText="1"/>
    </xf>
    <xf numFmtId="1" fontId="0" fillId="42" borderId="11" xfId="2" applyNumberFormat="1" applyFont="1" applyFill="1" applyBorder="1" applyAlignment="1">
      <alignment horizontal="center" vertical="center" wrapText="1"/>
    </xf>
    <xf numFmtId="1" fontId="16" fillId="0" borderId="24" xfId="2" applyNumberFormat="1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/>
    </xf>
    <xf numFmtId="1" fontId="16" fillId="2" borderId="10" xfId="2" applyNumberFormat="1" applyFont="1" applyFill="1" applyBorder="1" applyAlignment="1">
      <alignment horizontal="center" vertical="center" wrapText="1"/>
    </xf>
    <xf numFmtId="1" fontId="16" fillId="2" borderId="11" xfId="2" applyNumberFormat="1" applyFont="1" applyFill="1" applyBorder="1" applyAlignment="1">
      <alignment horizontal="center" vertical="center" wrapText="1"/>
    </xf>
    <xf numFmtId="1" fontId="0" fillId="2" borderId="10" xfId="2" applyNumberFormat="1" applyFont="1" applyFill="1" applyBorder="1" applyAlignment="1">
      <alignment horizontal="center" vertical="center" wrapText="1"/>
    </xf>
    <xf numFmtId="1" fontId="0" fillId="2" borderId="11" xfId="2" applyNumberFormat="1" applyFont="1" applyFill="1" applyBorder="1" applyAlignment="1">
      <alignment horizontal="center" vertical="center" wrapText="1"/>
    </xf>
    <xf numFmtId="1" fontId="0" fillId="0" borderId="10" xfId="2" applyNumberFormat="1" applyFont="1" applyFill="1" applyBorder="1" applyAlignment="1">
      <alignment horizontal="center" vertical="center" wrapText="1"/>
    </xf>
    <xf numFmtId="1" fontId="0" fillId="0" borderId="11" xfId="2" applyNumberFormat="1" applyFont="1" applyFill="1" applyBorder="1" applyAlignment="1">
      <alignment horizontal="center" vertical="center" wrapText="1"/>
    </xf>
    <xf numFmtId="1" fontId="0" fillId="42" borderId="24" xfId="2" applyNumberFormat="1" applyFont="1" applyFill="1" applyBorder="1" applyAlignment="1">
      <alignment horizontal="center" vertical="center" wrapText="1"/>
    </xf>
    <xf numFmtId="1" fontId="0" fillId="2" borderId="16" xfId="2" applyNumberFormat="1" applyFont="1" applyFill="1" applyBorder="1" applyAlignment="1">
      <alignment horizontal="center" vertical="center" wrapText="1"/>
    </xf>
    <xf numFmtId="1" fontId="16" fillId="34" borderId="16" xfId="2" applyNumberFormat="1" applyFont="1" applyFill="1" applyBorder="1" applyAlignment="1">
      <alignment horizontal="center" vertical="center" wrapText="1"/>
    </xf>
    <xf numFmtId="1" fontId="0" fillId="42" borderId="16" xfId="2" applyNumberFormat="1" applyFont="1" applyFill="1" applyBorder="1" applyAlignment="1">
      <alignment horizontal="center" vertical="center" wrapText="1"/>
    </xf>
    <xf numFmtId="1" fontId="16" fillId="34" borderId="24" xfId="2" applyNumberFormat="1" applyFont="1" applyFill="1" applyBorder="1" applyAlignment="1">
      <alignment horizontal="center" vertical="center" wrapText="1"/>
    </xf>
    <xf numFmtId="1" fontId="16" fillId="6" borderId="9" xfId="2" applyNumberFormat="1" applyFont="1" applyFill="1" applyBorder="1" applyAlignment="1">
      <alignment horizontal="center" vertical="center" wrapText="1"/>
    </xf>
    <xf numFmtId="1" fontId="0" fillId="6" borderId="15" xfId="2" applyNumberFormat="1" applyFont="1" applyFill="1" applyBorder="1" applyAlignment="1">
      <alignment horizontal="center" vertical="center" wrapText="1"/>
    </xf>
    <xf numFmtId="1" fontId="0" fillId="6" borderId="1" xfId="2" applyNumberFormat="1" applyFont="1" applyFill="1" applyBorder="1" applyAlignment="1">
      <alignment horizontal="center" vertical="center" wrapText="1"/>
    </xf>
    <xf numFmtId="1" fontId="16" fillId="6" borderId="15" xfId="2" applyNumberFormat="1" applyFont="1" applyFill="1" applyBorder="1" applyAlignment="1">
      <alignment horizontal="center" vertical="center" wrapText="1"/>
    </xf>
    <xf numFmtId="1" fontId="16" fillId="6" borderId="1" xfId="2" applyNumberFormat="1" applyFont="1" applyFill="1" applyBorder="1" applyAlignment="1">
      <alignment horizontal="center" vertical="center" wrapText="1"/>
    </xf>
    <xf numFmtId="1" fontId="16" fillId="31" borderId="10" xfId="2" applyNumberFormat="1" applyFont="1" applyFill="1" applyBorder="1" applyAlignment="1">
      <alignment horizontal="center" vertical="center" wrapText="1"/>
    </xf>
    <xf numFmtId="1" fontId="16" fillId="31" borderId="1" xfId="2" applyNumberFormat="1" applyFont="1" applyFill="1" applyBorder="1" applyAlignment="1">
      <alignment horizontal="center" vertical="center" wrapText="1"/>
    </xf>
    <xf numFmtId="1" fontId="16" fillId="31" borderId="11" xfId="2" applyNumberFormat="1" applyFont="1" applyFill="1" applyBorder="1" applyAlignment="1">
      <alignment horizontal="center" vertical="center" wrapText="1"/>
    </xf>
    <xf numFmtId="1" fontId="0" fillId="31" borderId="10" xfId="2" applyNumberFormat="1" applyFont="1" applyFill="1" applyBorder="1" applyAlignment="1">
      <alignment horizontal="center" vertical="center" wrapText="1"/>
    </xf>
    <xf numFmtId="1" fontId="0" fillId="31" borderId="11" xfId="2" applyNumberFormat="1" applyFont="1" applyFill="1" applyBorder="1" applyAlignment="1">
      <alignment horizontal="center" vertical="center" wrapText="1"/>
    </xf>
    <xf numFmtId="1" fontId="16" fillId="6" borderId="22" xfId="2" applyNumberFormat="1" applyFont="1" applyFill="1" applyBorder="1" applyAlignment="1">
      <alignment horizontal="center" vertical="center" wrapText="1"/>
    </xf>
    <xf numFmtId="1" fontId="16" fillId="6" borderId="23" xfId="2" applyNumberFormat="1" applyFont="1" applyFill="1" applyBorder="1" applyAlignment="1">
      <alignment horizontal="center" vertical="center" wrapText="1"/>
    </xf>
    <xf numFmtId="1" fontId="0" fillId="3" borderId="10" xfId="2" applyNumberFormat="1" applyFont="1" applyFill="1" applyBorder="1" applyAlignment="1">
      <alignment horizontal="center" vertical="center" wrapText="1"/>
    </xf>
    <xf numFmtId="1" fontId="0" fillId="3" borderId="11" xfId="2" applyNumberFormat="1" applyFont="1" applyFill="1" applyBorder="1" applyAlignment="1">
      <alignment horizontal="center" vertical="center" wrapText="1"/>
    </xf>
    <xf numFmtId="1" fontId="16" fillId="3" borderId="10" xfId="2" applyNumberFormat="1" applyFont="1" applyFill="1" applyBorder="1" applyAlignment="1">
      <alignment horizontal="center" vertical="center" wrapText="1"/>
    </xf>
    <xf numFmtId="1" fontId="16" fillId="3" borderId="11" xfId="2" applyNumberFormat="1" applyFont="1" applyFill="1" applyBorder="1" applyAlignment="1">
      <alignment horizontal="center" vertical="center" wrapText="1"/>
    </xf>
    <xf numFmtId="1" fontId="16" fillId="43" borderId="11" xfId="2" applyNumberFormat="1" applyFont="1" applyFill="1" applyBorder="1" applyAlignment="1">
      <alignment horizontal="center" vertical="center" wrapText="1"/>
    </xf>
    <xf numFmtId="1" fontId="16" fillId="43" borderId="16" xfId="2" applyNumberFormat="1" applyFont="1" applyFill="1" applyBorder="1" applyAlignment="1">
      <alignment horizontal="center" vertical="center" wrapText="1"/>
    </xf>
    <xf numFmtId="1" fontId="0" fillId="43" borderId="24" xfId="2" applyNumberFormat="1" applyFont="1" applyFill="1" applyBorder="1" applyAlignment="1">
      <alignment horizontal="center" vertical="center" wrapText="1"/>
    </xf>
    <xf numFmtId="1" fontId="0" fillId="43" borderId="16" xfId="2" applyNumberFormat="1" applyFont="1" applyFill="1" applyBorder="1" applyAlignment="1">
      <alignment horizontal="center" vertical="center" wrapText="1"/>
    </xf>
    <xf numFmtId="1" fontId="16" fillId="42" borderId="24" xfId="2" applyNumberFormat="1" applyFont="1" applyFill="1" applyBorder="1" applyAlignment="1">
      <alignment horizontal="center" vertical="center" wrapText="1"/>
    </xf>
    <xf numFmtId="1" fontId="16" fillId="42" borderId="16" xfId="2" applyNumberFormat="1" applyFont="1" applyFill="1" applyBorder="1" applyAlignment="1">
      <alignment horizontal="center" vertical="center" wrapText="1"/>
    </xf>
    <xf numFmtId="0" fontId="0" fillId="32" borderId="10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1" fontId="16" fillId="44" borderId="14" xfId="2" applyNumberFormat="1" applyFont="1" applyFill="1" applyBorder="1" applyAlignment="1">
      <alignment horizontal="center" vertical="center" wrapText="1"/>
    </xf>
    <xf numFmtId="1" fontId="0" fillId="42" borderId="7" xfId="2" applyNumberFormat="1" applyFont="1" applyFill="1" applyBorder="1" applyAlignment="1">
      <alignment horizontal="center" vertical="center" wrapText="1"/>
    </xf>
    <xf numFmtId="164" fontId="17" fillId="13" borderId="9" xfId="2" applyFont="1" applyFill="1" applyBorder="1" applyAlignment="1">
      <alignment horizontal="center" vertical="center"/>
    </xf>
    <xf numFmtId="164" fontId="17" fillId="45" borderId="9" xfId="2" applyFont="1" applyFill="1" applyBorder="1" applyAlignment="1">
      <alignment horizontal="center" vertical="center" wrapText="1"/>
    </xf>
    <xf numFmtId="1" fontId="0" fillId="34" borderId="15" xfId="2" applyNumberFormat="1" applyFont="1" applyFill="1" applyBorder="1" applyAlignment="1">
      <alignment horizontal="center" vertical="center" wrapText="1"/>
    </xf>
    <xf numFmtId="1" fontId="0" fillId="34" borderId="1" xfId="2" applyNumberFormat="1" applyFont="1" applyFill="1" applyBorder="1" applyAlignment="1">
      <alignment horizontal="center" vertical="center" wrapText="1"/>
    </xf>
    <xf numFmtId="166" fontId="0" fillId="45" borderId="9" xfId="2" applyNumberFormat="1" applyFont="1" applyFill="1" applyBorder="1" applyAlignment="1">
      <alignment horizontal="center" vertical="center" wrapText="1"/>
    </xf>
    <xf numFmtId="164" fontId="0" fillId="45" borderId="9" xfId="2" applyFont="1" applyFill="1" applyBorder="1" applyAlignment="1">
      <alignment horizontal="center" vertical="center" wrapText="1"/>
    </xf>
    <xf numFmtId="1" fontId="16" fillId="46" borderId="10" xfId="2" applyNumberFormat="1" applyFont="1" applyFill="1" applyBorder="1" applyAlignment="1">
      <alignment horizontal="center" vertical="center" wrapText="1"/>
    </xf>
    <xf numFmtId="1" fontId="16" fillId="46" borderId="9" xfId="2" applyNumberFormat="1" applyFont="1" applyFill="1" applyBorder="1" applyAlignment="1">
      <alignment horizontal="center" vertical="center" wrapText="1"/>
    </xf>
    <xf numFmtId="1" fontId="16" fillId="46" borderId="11" xfId="2" applyNumberFormat="1" applyFont="1" applyFill="1" applyBorder="1" applyAlignment="1">
      <alignment horizontal="center" vertical="center" wrapText="1"/>
    </xf>
    <xf numFmtId="1" fontId="16" fillId="46" borderId="16" xfId="2" applyNumberFormat="1" applyFont="1" applyFill="1" applyBorder="1" applyAlignment="1">
      <alignment horizontal="center" vertical="center" wrapText="1"/>
    </xf>
    <xf numFmtId="1" fontId="0" fillId="31" borderId="24" xfId="2" applyNumberFormat="1" applyFont="1" applyFill="1" applyBorder="1" applyAlignment="1">
      <alignment horizontal="center" vertical="center" wrapText="1"/>
    </xf>
    <xf numFmtId="1" fontId="0" fillId="31" borderId="16" xfId="2" applyNumberFormat="1" applyFont="1" applyFill="1" applyBorder="1" applyAlignment="1">
      <alignment horizontal="center" vertical="center" wrapText="1"/>
    </xf>
    <xf numFmtId="1" fontId="16" fillId="31" borderId="24" xfId="2" applyNumberFormat="1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2" fontId="0" fillId="31" borderId="11" xfId="0" applyNumberFormat="1" applyFill="1" applyBorder="1" applyAlignment="1">
      <alignment horizontal="center"/>
    </xf>
    <xf numFmtId="166" fontId="0" fillId="0" borderId="9" xfId="2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" fontId="0" fillId="42" borderId="9" xfId="2" applyNumberFormat="1" applyFont="1" applyFill="1" applyBorder="1" applyAlignment="1">
      <alignment horizontal="center" vertical="center" wrapText="1"/>
    </xf>
    <xf numFmtId="164" fontId="0" fillId="0" borderId="9" xfId="2" applyFont="1" applyFill="1" applyBorder="1" applyAlignment="1">
      <alignment horizontal="center" vertical="center"/>
    </xf>
    <xf numFmtId="1" fontId="16" fillId="47" borderId="10" xfId="2" applyNumberFormat="1" applyFont="1" applyFill="1" applyBorder="1" applyAlignment="1">
      <alignment horizontal="center" vertical="center" wrapText="1"/>
    </xf>
    <xf numFmtId="1" fontId="16" fillId="47" borderId="11" xfId="2" applyNumberFormat="1" applyFont="1" applyFill="1" applyBorder="1" applyAlignment="1">
      <alignment horizontal="center" vertical="center" wrapText="1"/>
    </xf>
    <xf numFmtId="1" fontId="16" fillId="47" borderId="14" xfId="2" applyNumberFormat="1" applyFont="1" applyFill="1" applyBorder="1" applyAlignment="1">
      <alignment horizontal="center" vertical="center" wrapText="1"/>
    </xf>
    <xf numFmtId="1" fontId="0" fillId="47" borderId="10" xfId="2" applyNumberFormat="1" applyFont="1" applyFill="1" applyBorder="1" applyAlignment="1">
      <alignment horizontal="center" vertical="center" wrapText="1"/>
    </xf>
    <xf numFmtId="1" fontId="16" fillId="47" borderId="9" xfId="2" applyNumberFormat="1" applyFont="1" applyFill="1" applyBorder="1" applyAlignment="1">
      <alignment horizontal="center" vertical="center" wrapText="1"/>
    </xf>
    <xf numFmtId="1" fontId="0" fillId="47" borderId="11" xfId="2" applyNumberFormat="1" applyFont="1" applyFill="1" applyBorder="1" applyAlignment="1">
      <alignment horizontal="center" vertical="center" wrapText="1"/>
    </xf>
    <xf numFmtId="164" fontId="17" fillId="0" borderId="9" xfId="2" applyFont="1" applyFill="1" applyBorder="1" applyAlignment="1">
      <alignment horizontal="center" vertical="center"/>
    </xf>
    <xf numFmtId="164" fontId="17" fillId="0" borderId="9" xfId="2" applyFont="1" applyFill="1" applyBorder="1" applyAlignment="1">
      <alignment horizontal="center" vertical="center" wrapText="1"/>
    </xf>
    <xf numFmtId="164" fontId="0" fillId="0" borderId="9" xfId="2" applyFont="1" applyFill="1" applyBorder="1" applyAlignment="1">
      <alignment horizontal="center" vertical="center" wrapText="1"/>
    </xf>
    <xf numFmtId="1" fontId="16" fillId="31" borderId="9" xfId="2" applyNumberFormat="1" applyFont="1" applyFill="1" applyBorder="1" applyAlignment="1">
      <alignment horizontal="center" vertical="center" wrapText="1"/>
    </xf>
    <xf numFmtId="1" fontId="16" fillId="31" borderId="22" xfId="2" applyNumberFormat="1" applyFont="1" applyFill="1" applyBorder="1" applyAlignment="1">
      <alignment horizontal="center" vertical="center" wrapText="1"/>
    </xf>
    <xf numFmtId="1" fontId="16" fillId="31" borderId="23" xfId="2" applyNumberFormat="1" applyFont="1" applyFill="1" applyBorder="1" applyAlignment="1">
      <alignment horizontal="center" vertical="center" wrapText="1"/>
    </xf>
    <xf numFmtId="166" fontId="0" fillId="0" borderId="11" xfId="2" applyNumberFormat="1" applyFont="1" applyFill="1" applyBorder="1" applyAlignment="1">
      <alignment horizontal="center" vertical="center" wrapText="1"/>
    </xf>
    <xf numFmtId="1" fontId="0" fillId="0" borderId="24" xfId="2" applyNumberFormat="1" applyFont="1" applyFill="1" applyBorder="1" applyAlignment="1">
      <alignment horizontal="center" vertical="center" wrapText="1"/>
    </xf>
    <xf numFmtId="1" fontId="0" fillId="0" borderId="16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23" borderId="9" xfId="2" applyFont="1" applyFill="1" applyBorder="1" applyAlignment="1">
      <alignment horizontal="center" vertical="center"/>
    </xf>
    <xf numFmtId="164" fontId="17" fillId="10" borderId="9" xfId="2" applyFont="1" applyFill="1" applyBorder="1" applyAlignment="1">
      <alignment horizontal="center" vertical="center"/>
    </xf>
    <xf numFmtId="164" fontId="17" fillId="48" borderId="9" xfId="2" applyFont="1" applyFill="1" applyBorder="1" applyAlignment="1">
      <alignment horizontal="center" vertical="center" wrapText="1"/>
    </xf>
    <xf numFmtId="166" fontId="0" fillId="48" borderId="9" xfId="2" applyNumberFormat="1" applyFont="1" applyFill="1" applyBorder="1" applyAlignment="1">
      <alignment horizontal="center" vertical="center" wrapText="1"/>
    </xf>
    <xf numFmtId="164" fontId="0" fillId="48" borderId="9" xfId="2" applyFont="1" applyFill="1" applyBorder="1" applyAlignment="1">
      <alignment horizontal="center" vertical="center" wrapText="1"/>
    </xf>
    <xf numFmtId="49" fontId="0" fillId="48" borderId="20" xfId="2" applyNumberFormat="1" applyFont="1" applyFill="1" applyBorder="1" applyAlignment="1">
      <alignment horizontal="center" vertical="center" wrapText="1"/>
    </xf>
    <xf numFmtId="164" fontId="0" fillId="23" borderId="9" xfId="2" applyFont="1" applyFill="1" applyBorder="1" applyAlignment="1">
      <alignment horizontal="center" vertical="center" wrapText="1"/>
    </xf>
    <xf numFmtId="166" fontId="0" fillId="23" borderId="9" xfId="2" applyNumberFormat="1" applyFont="1" applyFill="1" applyBorder="1" applyAlignment="1">
      <alignment horizontal="center" vertical="center" wrapText="1"/>
    </xf>
    <xf numFmtId="1" fontId="16" fillId="0" borderId="10" xfId="2" applyNumberFormat="1" applyFont="1" applyFill="1" applyBorder="1" applyAlignment="1">
      <alignment horizontal="center" vertical="center" wrapText="1"/>
    </xf>
    <xf numFmtId="166" fontId="0" fillId="23" borderId="11" xfId="2" applyNumberFormat="1" applyFont="1" applyFill="1" applyBorder="1" applyAlignment="1">
      <alignment horizontal="center" vertical="center" wrapText="1"/>
    </xf>
    <xf numFmtId="1" fontId="16" fillId="25" borderId="1" xfId="2" applyNumberFormat="1" applyFont="1" applyFill="1" applyBorder="1" applyAlignment="1">
      <alignment horizontal="center" vertical="center" wrapText="1"/>
    </xf>
    <xf numFmtId="1" fontId="0" fillId="10" borderId="24" xfId="2" applyNumberFormat="1" applyFont="1" applyFill="1" applyBorder="1" applyAlignment="1">
      <alignment horizontal="center" vertical="center" wrapText="1"/>
    </xf>
    <xf numFmtId="1" fontId="0" fillId="10" borderId="9" xfId="2" applyNumberFormat="1" applyFont="1" applyFill="1" applyBorder="1" applyAlignment="1">
      <alignment horizontal="center" vertical="center" wrapText="1"/>
    </xf>
    <xf numFmtId="1" fontId="0" fillId="34" borderId="24" xfId="2" applyNumberFormat="1" applyFont="1" applyFill="1" applyBorder="1" applyAlignment="1">
      <alignment horizontal="center" vertical="center" wrapText="1"/>
    </xf>
    <xf numFmtId="1" fontId="0" fillId="34" borderId="16" xfId="2" applyNumberFormat="1" applyFont="1" applyFill="1" applyBorder="1" applyAlignment="1">
      <alignment horizontal="center" vertical="center" wrapText="1"/>
    </xf>
    <xf numFmtId="1" fontId="0" fillId="46" borderId="24" xfId="2" applyNumberFormat="1" applyFont="1" applyFill="1" applyBorder="1" applyAlignment="1">
      <alignment horizontal="center" vertical="center" wrapText="1"/>
    </xf>
    <xf numFmtId="1" fontId="0" fillId="46" borderId="16" xfId="2" applyNumberFormat="1" applyFont="1" applyFill="1" applyBorder="1" applyAlignment="1">
      <alignment horizontal="center" vertical="center" wrapText="1"/>
    </xf>
    <xf numFmtId="1" fontId="16" fillId="3" borderId="9" xfId="2" applyNumberFormat="1" applyFont="1" applyFill="1" applyBorder="1" applyAlignment="1">
      <alignment horizontal="center" vertical="center" wrapText="1"/>
    </xf>
    <xf numFmtId="1" fontId="16" fillId="3" borderId="14" xfId="2" applyNumberFormat="1" applyFont="1" applyFill="1" applyBorder="1" applyAlignment="1">
      <alignment horizontal="center" vertical="center" wrapText="1"/>
    </xf>
    <xf numFmtId="1" fontId="0" fillId="3" borderId="9" xfId="2" applyNumberFormat="1" applyFont="1" applyFill="1" applyBorder="1" applyAlignment="1">
      <alignment horizontal="center" vertical="center" wrapText="1"/>
    </xf>
    <xf numFmtId="1" fontId="16" fillId="44" borderId="25" xfId="2" applyNumberFormat="1" applyFont="1" applyFill="1" applyBorder="1" applyAlignment="1">
      <alignment horizontal="center" vertical="center" wrapText="1"/>
    </xf>
    <xf numFmtId="164" fontId="0" fillId="49" borderId="9" xfId="2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3" borderId="11" xfId="0" applyNumberFormat="1" applyFill="1" applyBorder="1" applyAlignment="1">
      <alignment horizontal="center"/>
    </xf>
    <xf numFmtId="1" fontId="0" fillId="35" borderId="10" xfId="2" applyNumberFormat="1" applyFont="1" applyFill="1" applyBorder="1" applyAlignment="1">
      <alignment horizontal="center" vertical="center" wrapText="1"/>
    </xf>
    <xf numFmtId="1" fontId="16" fillId="35" borderId="11" xfId="2" applyNumberFormat="1" applyFont="1" applyFill="1" applyBorder="1" applyAlignment="1">
      <alignment horizontal="center" vertical="center" wrapText="1"/>
    </xf>
    <xf numFmtId="1" fontId="16" fillId="50" borderId="10" xfId="2" applyNumberFormat="1" applyFont="1" applyFill="1" applyBorder="1" applyAlignment="1">
      <alignment horizontal="center" vertical="center" wrapText="1"/>
    </xf>
    <xf numFmtId="1" fontId="16" fillId="50" borderId="11" xfId="2" applyNumberFormat="1" applyFont="1" applyFill="1" applyBorder="1" applyAlignment="1">
      <alignment horizontal="center" vertical="center" wrapText="1"/>
    </xf>
    <xf numFmtId="1" fontId="16" fillId="50" borderId="14" xfId="2" applyNumberFormat="1" applyFont="1" applyFill="1" applyBorder="1" applyAlignment="1">
      <alignment horizontal="center" vertical="center" wrapText="1"/>
    </xf>
    <xf numFmtId="1" fontId="0" fillId="50" borderId="10" xfId="2" applyNumberFormat="1" applyFont="1" applyFill="1" applyBorder="1" applyAlignment="1">
      <alignment horizontal="center" vertical="center" wrapText="1"/>
    </xf>
    <xf numFmtId="1" fontId="0" fillId="50" borderId="11" xfId="2" applyNumberFormat="1" applyFont="1" applyFill="1" applyBorder="1" applyAlignment="1">
      <alignment horizontal="center" vertical="center" wrapText="1"/>
    </xf>
    <xf numFmtId="1" fontId="16" fillId="10" borderId="22" xfId="2" applyNumberFormat="1" applyFont="1" applyFill="1" applyBorder="1" applyAlignment="1">
      <alignment horizontal="center" vertical="center" wrapText="1"/>
    </xf>
    <xf numFmtId="1" fontId="16" fillId="10" borderId="23" xfId="2" applyNumberFormat="1" applyFont="1" applyFill="1" applyBorder="1" applyAlignment="1">
      <alignment horizontal="center" vertical="center" wrapText="1"/>
    </xf>
    <xf numFmtId="1" fontId="16" fillId="9" borderId="22" xfId="2" applyNumberFormat="1" applyFont="1" applyFill="1" applyBorder="1" applyAlignment="1">
      <alignment horizontal="center" vertical="center" wrapText="1"/>
    </xf>
    <xf numFmtId="1" fontId="16" fillId="9" borderId="23" xfId="2" applyNumberFormat="1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1" fontId="0" fillId="25" borderId="15" xfId="2" applyNumberFormat="1" applyFont="1" applyFill="1" applyBorder="1" applyAlignment="1">
      <alignment horizontal="center" vertical="center" wrapText="1"/>
    </xf>
    <xf numFmtId="1" fontId="0" fillId="25" borderId="13" xfId="2" applyNumberFormat="1" applyFont="1" applyFill="1" applyBorder="1" applyAlignment="1">
      <alignment horizontal="center" vertical="center" wrapText="1"/>
    </xf>
    <xf numFmtId="1" fontId="0" fillId="7" borderId="13" xfId="2" applyNumberFormat="1" applyFont="1" applyFill="1" applyBorder="1" applyAlignment="1">
      <alignment horizontal="center" vertical="center" wrapText="1"/>
    </xf>
    <xf numFmtId="1" fontId="16" fillId="32" borderId="14" xfId="2" applyNumberFormat="1" applyFont="1" applyFill="1" applyBorder="1" applyAlignment="1">
      <alignment horizontal="center" vertical="center" wrapText="1"/>
    </xf>
    <xf numFmtId="2" fontId="0" fillId="9" borderId="11" xfId="0" applyNumberFormat="1" applyFill="1" applyBorder="1" applyAlignment="1">
      <alignment horizontal="center"/>
    </xf>
    <xf numFmtId="1" fontId="0" fillId="29" borderId="11" xfId="2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" fontId="16" fillId="7" borderId="14" xfId="2" applyNumberFormat="1" applyFont="1" applyFill="1" applyBorder="1" applyAlignment="1">
      <alignment horizontal="center" vertical="center" wrapText="1"/>
    </xf>
    <xf numFmtId="164" fontId="17" fillId="23" borderId="9" xfId="2" applyFont="1" applyFill="1" applyBorder="1" applyAlignment="1">
      <alignment horizontal="center" vertical="center" wrapText="1"/>
    </xf>
    <xf numFmtId="1" fontId="0" fillId="25" borderId="1" xfId="2" applyNumberFormat="1" applyFont="1" applyFill="1" applyBorder="1" applyAlignment="1">
      <alignment horizontal="center" vertical="center" wrapText="1"/>
    </xf>
    <xf numFmtId="1" fontId="16" fillId="0" borderId="15" xfId="2" applyNumberFormat="1" applyFont="1" applyFill="1" applyBorder="1" applyAlignment="1">
      <alignment horizontal="center" vertical="center" wrapText="1"/>
    </xf>
    <xf numFmtId="1" fontId="16" fillId="0" borderId="13" xfId="2" applyNumberFormat="1" applyFont="1" applyFill="1" applyBorder="1" applyAlignment="1">
      <alignment horizontal="center" vertical="center" wrapText="1"/>
    </xf>
    <xf numFmtId="1" fontId="16" fillId="51" borderId="10" xfId="2" applyNumberFormat="1" applyFont="1" applyFill="1" applyBorder="1" applyAlignment="1">
      <alignment horizontal="center" vertical="center" wrapText="1"/>
    </xf>
    <xf numFmtId="1" fontId="16" fillId="51" borderId="11" xfId="2" applyNumberFormat="1" applyFont="1" applyFill="1" applyBorder="1" applyAlignment="1">
      <alignment horizontal="center" vertical="center" wrapText="1"/>
    </xf>
    <xf numFmtId="1" fontId="16" fillId="43" borderId="14" xfId="2" applyNumberFormat="1" applyFont="1" applyFill="1" applyBorder="1" applyAlignment="1">
      <alignment horizontal="center" vertical="center" wrapText="1"/>
    </xf>
    <xf numFmtId="1" fontId="16" fillId="51" borderId="15" xfId="2" applyNumberFormat="1" applyFont="1" applyFill="1" applyBorder="1" applyAlignment="1">
      <alignment horizontal="center" vertical="center" wrapText="1"/>
    </xf>
    <xf numFmtId="1" fontId="16" fillId="51" borderId="1" xfId="2" applyNumberFormat="1" applyFont="1" applyFill="1" applyBorder="1" applyAlignment="1">
      <alignment horizontal="center" vertical="center" wrapText="1"/>
    </xf>
    <xf numFmtId="1" fontId="0" fillId="51" borderId="10" xfId="2" applyNumberFormat="1" applyFont="1" applyFill="1" applyBorder="1" applyAlignment="1">
      <alignment horizontal="center" vertical="center" wrapText="1"/>
    </xf>
    <xf numFmtId="1" fontId="0" fillId="51" borderId="11" xfId="2" applyNumberFormat="1" applyFont="1" applyFill="1" applyBorder="1" applyAlignment="1">
      <alignment horizontal="center" vertical="center" wrapText="1"/>
    </xf>
    <xf numFmtId="1" fontId="16" fillId="10" borderId="13" xfId="2" applyNumberFormat="1" applyFont="1" applyFill="1" applyBorder="1" applyAlignment="1">
      <alignment horizontal="center" vertical="center" wrapText="1"/>
    </xf>
    <xf numFmtId="1" fontId="16" fillId="6" borderId="13" xfId="2" applyNumberFormat="1" applyFont="1" applyFill="1" applyBorder="1" applyAlignment="1">
      <alignment horizontal="center" vertical="center" wrapText="1"/>
    </xf>
    <xf numFmtId="1" fontId="0" fillId="6" borderId="13" xfId="2" applyNumberFormat="1" applyFont="1" applyFill="1" applyBorder="1" applyAlignment="1">
      <alignment horizontal="center" vertical="center" wrapText="1"/>
    </xf>
    <xf numFmtId="1" fontId="16" fillId="6" borderId="27" xfId="2" applyNumberFormat="1" applyFont="1" applyFill="1" applyBorder="1" applyAlignment="1">
      <alignment horizontal="center" vertical="center" wrapText="1"/>
    </xf>
    <xf numFmtId="1" fontId="16" fillId="26" borderId="14" xfId="2" applyNumberFormat="1" applyFont="1" applyFill="1" applyBorder="1" applyAlignment="1">
      <alignment horizontal="center" vertical="center" wrapText="1"/>
    </xf>
    <xf numFmtId="1" fontId="22" fillId="7" borderId="10" xfId="2" applyNumberFormat="1" applyFont="1" applyFill="1" applyBorder="1" applyAlignment="1">
      <alignment horizontal="center" vertical="center" wrapText="1"/>
    </xf>
    <xf numFmtId="1" fontId="22" fillId="7" borderId="9" xfId="2" applyNumberFormat="1" applyFont="1" applyFill="1" applyBorder="1" applyAlignment="1">
      <alignment horizontal="center" vertical="center" wrapText="1"/>
    </xf>
    <xf numFmtId="1" fontId="16" fillId="7" borderId="27" xfId="2" applyNumberFormat="1" applyFont="1" applyFill="1" applyBorder="1" applyAlignment="1">
      <alignment horizontal="center" vertical="center" wrapText="1"/>
    </xf>
    <xf numFmtId="1" fontId="16" fillId="32" borderId="21" xfId="2" applyNumberFormat="1" applyFont="1" applyFill="1" applyBorder="1" applyAlignment="1">
      <alignment horizontal="center" vertical="center" wrapText="1"/>
    </xf>
    <xf numFmtId="49" fontId="16" fillId="7" borderId="11" xfId="2" applyNumberFormat="1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1" fontId="16" fillId="32" borderId="12" xfId="2" applyNumberFormat="1" applyFont="1" applyFill="1" applyBorder="1" applyAlignment="1">
      <alignment horizontal="center" vertical="center" wrapText="1"/>
    </xf>
    <xf numFmtId="1" fontId="16" fillId="26" borderId="12" xfId="2" applyNumberFormat="1" applyFont="1" applyFill="1" applyBorder="1" applyAlignment="1">
      <alignment horizontal="center" vertical="center" wrapText="1"/>
    </xf>
    <xf numFmtId="2" fontId="0" fillId="16" borderId="0" xfId="0" applyNumberFormat="1" applyFill="1" applyBorder="1" applyAlignment="1">
      <alignment horizontal="center"/>
    </xf>
    <xf numFmtId="2" fontId="0" fillId="17" borderId="0" xfId="0" applyNumberFormat="1" applyFill="1" applyBorder="1" applyAlignment="1">
      <alignment horizontal="center"/>
    </xf>
    <xf numFmtId="2" fontId="0" fillId="18" borderId="0" xfId="0" applyNumberFormat="1" applyFill="1" applyBorder="1" applyAlignment="1">
      <alignment horizontal="center"/>
    </xf>
    <xf numFmtId="1" fontId="16" fillId="32" borderId="1" xfId="2" applyNumberFormat="1" applyFont="1" applyFill="1" applyBorder="1" applyAlignment="1">
      <alignment horizontal="center" vertical="center" wrapText="1"/>
    </xf>
    <xf numFmtId="49" fontId="16" fillId="10" borderId="11" xfId="2" applyNumberFormat="1" applyFont="1" applyFill="1" applyBorder="1" applyAlignment="1">
      <alignment horizontal="center" vertical="center" wrapText="1"/>
    </xf>
    <xf numFmtId="49" fontId="16" fillId="6" borderId="11" xfId="2" applyNumberFormat="1" applyFont="1" applyFill="1" applyBorder="1" applyAlignment="1">
      <alignment horizontal="center" vertical="center" wrapText="1"/>
    </xf>
    <xf numFmtId="1" fontId="16" fillId="7" borderId="11" xfId="2" applyNumberFormat="1" applyFont="1" applyFill="1" applyBorder="1" applyAlignment="1">
      <alignment vertical="center" wrapText="1"/>
    </xf>
    <xf numFmtId="1" fontId="16" fillId="7" borderId="20" xfId="2" applyNumberFormat="1" applyFont="1" applyFill="1" applyBorder="1" applyAlignment="1">
      <alignment vertical="center" wrapText="1"/>
    </xf>
    <xf numFmtId="1" fontId="16" fillId="52" borderId="14" xfId="2" applyNumberFormat="1" applyFont="1" applyFill="1" applyBorder="1" applyAlignment="1">
      <alignment horizontal="center" vertical="center" wrapText="1"/>
    </xf>
    <xf numFmtId="1" fontId="16" fillId="52" borderId="12" xfId="2" applyNumberFormat="1" applyFont="1" applyFill="1" applyBorder="1" applyAlignment="1">
      <alignment horizontal="center" vertical="center" wrapText="1"/>
    </xf>
    <xf numFmtId="1" fontId="16" fillId="52" borderId="21" xfId="2" applyNumberFormat="1" applyFont="1" applyFill="1" applyBorder="1" applyAlignment="1">
      <alignment horizontal="center" vertical="center" wrapText="1"/>
    </xf>
    <xf numFmtId="1" fontId="16" fillId="52" borderId="31" xfId="2" applyNumberFormat="1" applyFont="1" applyFill="1" applyBorder="1" applyAlignment="1">
      <alignment horizontal="center" vertical="center" wrapText="1"/>
    </xf>
    <xf numFmtId="1" fontId="16" fillId="32" borderId="31" xfId="2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32" borderId="20" xfId="0" applyFill="1" applyBorder="1" applyAlignment="1">
      <alignment horizontal="center" vertical="center"/>
    </xf>
    <xf numFmtId="1" fontId="16" fillId="9" borderId="20" xfId="2" applyNumberFormat="1" applyFont="1" applyFill="1" applyBorder="1" applyAlignment="1">
      <alignment horizontal="center" vertical="center" wrapText="1"/>
    </xf>
    <xf numFmtId="1" fontId="16" fillId="7" borderId="20" xfId="2" applyNumberFormat="1" applyFont="1" applyFill="1" applyBorder="1" applyAlignment="1">
      <alignment horizontal="center" vertical="center" wrapText="1"/>
    </xf>
    <xf numFmtId="1" fontId="0" fillId="25" borderId="20" xfId="2" applyNumberFormat="1" applyFont="1" applyFill="1" applyBorder="1" applyAlignment="1">
      <alignment horizontal="center" vertical="center" wrapText="1"/>
    </xf>
    <xf numFmtId="1" fontId="16" fillId="10" borderId="20" xfId="2" applyNumberFormat="1" applyFont="1" applyFill="1" applyBorder="1" applyAlignment="1">
      <alignment horizontal="center" vertical="center" wrapText="1"/>
    </xf>
    <xf numFmtId="1" fontId="16" fillId="25" borderId="20" xfId="2" applyNumberFormat="1" applyFont="1" applyFill="1" applyBorder="1" applyAlignment="1">
      <alignment horizontal="center" vertical="center" wrapText="1"/>
    </xf>
    <xf numFmtId="1" fontId="16" fillId="6" borderId="20" xfId="2" applyNumberFormat="1" applyFont="1" applyFill="1" applyBorder="1" applyAlignment="1">
      <alignment horizontal="center" vertical="center" wrapText="1"/>
    </xf>
    <xf numFmtId="166" fontId="0" fillId="23" borderId="1" xfId="2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49" fontId="16" fillId="9" borderId="11" xfId="2" applyNumberFormat="1" applyFont="1" applyFill="1" applyBorder="1" applyAlignment="1">
      <alignment horizontal="center" vertical="center" wrapText="1"/>
    </xf>
    <xf numFmtId="164" fontId="0" fillId="23" borderId="13" xfId="2" applyFont="1" applyFill="1" applyBorder="1" applyAlignment="1">
      <alignment horizontal="center" vertical="center" wrapText="1"/>
    </xf>
    <xf numFmtId="1" fontId="16" fillId="9" borderId="13" xfId="2" applyNumberFormat="1" applyFont="1" applyFill="1" applyBorder="1" applyAlignment="1">
      <alignment horizontal="center" vertical="center" wrapText="1"/>
    </xf>
    <xf numFmtId="1" fontId="16" fillId="7" borderId="10" xfId="0" applyNumberFormat="1" applyFont="1" applyFill="1" applyBorder="1" applyAlignment="1">
      <alignment horizontal="center" vertical="center"/>
    </xf>
    <xf numFmtId="1" fontId="16" fillId="7" borderId="11" xfId="0" applyNumberFormat="1" applyFont="1" applyFill="1" applyBorder="1" applyAlignment="1">
      <alignment horizontal="center" vertical="center"/>
    </xf>
    <xf numFmtId="1" fontId="16" fillId="9" borderId="20" xfId="0" applyNumberFormat="1" applyFont="1" applyFill="1" applyBorder="1" applyAlignment="1">
      <alignment horizontal="center" vertical="center"/>
    </xf>
    <xf numFmtId="1" fontId="16" fillId="9" borderId="11" xfId="0" applyNumberFormat="1" applyFont="1" applyFill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/>
    </xf>
    <xf numFmtId="1" fontId="16" fillId="9" borderId="23" xfId="0" applyNumberFormat="1" applyFont="1" applyFill="1" applyBorder="1" applyAlignment="1">
      <alignment horizontal="center" vertical="center"/>
    </xf>
    <xf numFmtId="1" fontId="16" fillId="7" borderId="22" xfId="0" applyNumberFormat="1" applyFont="1" applyFill="1" applyBorder="1" applyAlignment="1">
      <alignment horizontal="center" vertical="center"/>
    </xf>
    <xf numFmtId="1" fontId="16" fillId="7" borderId="23" xfId="0" applyNumberFormat="1" applyFont="1" applyFill="1" applyBorder="1" applyAlignment="1">
      <alignment horizontal="center" vertical="center"/>
    </xf>
    <xf numFmtId="1" fontId="16" fillId="9" borderId="33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1" fontId="19" fillId="7" borderId="2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6" fillId="7" borderId="33" xfId="0" applyNumberFormat="1" applyFont="1" applyFill="1" applyBorder="1" applyAlignment="1">
      <alignment horizontal="center" vertical="center"/>
    </xf>
    <xf numFmtId="1" fontId="0" fillId="10" borderId="20" xfId="2" applyNumberFormat="1" applyFont="1" applyFill="1" applyBorder="1" applyAlignment="1">
      <alignment horizontal="center" vertical="center" wrapText="1"/>
    </xf>
    <xf numFmtId="1" fontId="16" fillId="7" borderId="20" xfId="0" applyNumberFormat="1" applyFont="1" applyFill="1" applyBorder="1" applyAlignment="1">
      <alignment horizontal="center" vertical="center"/>
    </xf>
    <xf numFmtId="1" fontId="16" fillId="10" borderId="20" xfId="0" applyNumberFormat="1" applyFont="1" applyFill="1" applyBorder="1" applyAlignment="1">
      <alignment horizontal="center" vertical="center"/>
    </xf>
    <xf numFmtId="1" fontId="16" fillId="10" borderId="11" xfId="0" applyNumberFormat="1" applyFont="1" applyFill="1" applyBorder="1" applyAlignment="1">
      <alignment horizontal="center" vertical="center"/>
    </xf>
    <xf numFmtId="1" fontId="16" fillId="26" borderId="15" xfId="2" applyNumberFormat="1" applyFont="1" applyFill="1" applyBorder="1" applyAlignment="1">
      <alignment horizontal="center" vertical="center" wrapText="1"/>
    </xf>
    <xf numFmtId="1" fontId="16" fillId="26" borderId="1" xfId="2" applyNumberFormat="1" applyFont="1" applyFill="1" applyBorder="1" applyAlignment="1">
      <alignment horizontal="center" vertical="center" wrapText="1"/>
    </xf>
    <xf numFmtId="1" fontId="16" fillId="7" borderId="34" xfId="2" applyNumberFormat="1" applyFont="1" applyFill="1" applyBorder="1" applyAlignment="1">
      <alignment horizontal="center" vertical="center" wrapText="1"/>
    </xf>
    <xf numFmtId="1" fontId="16" fillId="9" borderId="34" xfId="2" applyNumberFormat="1" applyFont="1" applyFill="1" applyBorder="1" applyAlignment="1">
      <alignment horizontal="center" vertical="center" wrapText="1"/>
    </xf>
    <xf numFmtId="1" fontId="16" fillId="7" borderId="17" xfId="0" applyNumberFormat="1" applyFont="1" applyFill="1" applyBorder="1" applyAlignment="1">
      <alignment horizontal="center" vertical="center"/>
    </xf>
    <xf numFmtId="1" fontId="16" fillId="7" borderId="5" xfId="0" applyNumberFormat="1" applyFont="1" applyFill="1" applyBorder="1" applyAlignment="1">
      <alignment horizontal="center" vertical="center"/>
    </xf>
    <xf numFmtId="1" fontId="16" fillId="32" borderId="35" xfId="2" applyNumberFormat="1" applyFont="1" applyFill="1" applyBorder="1" applyAlignment="1">
      <alignment horizontal="center" vertical="center" wrapText="1"/>
    </xf>
    <xf numFmtId="1" fontId="16" fillId="7" borderId="16" xfId="0" applyNumberFormat="1" applyFont="1" applyFill="1" applyBorder="1" applyAlignment="1">
      <alignment horizontal="center" vertical="center"/>
    </xf>
    <xf numFmtId="1" fontId="16" fillId="7" borderId="10" xfId="2" applyNumberFormat="1" applyFont="1" applyFill="1" applyBorder="1" applyAlignment="1">
      <alignment vertical="center" wrapText="1"/>
    </xf>
    <xf numFmtId="1" fontId="16" fillId="26" borderId="10" xfId="2" applyNumberFormat="1" applyFont="1" applyFill="1" applyBorder="1" applyAlignment="1">
      <alignment horizontal="center" vertical="center" wrapText="1"/>
    </xf>
    <xf numFmtId="1" fontId="16" fillId="26" borderId="11" xfId="2" applyNumberFormat="1" applyFont="1" applyFill="1" applyBorder="1" applyAlignment="1">
      <alignment horizontal="center" vertical="center" wrapText="1"/>
    </xf>
    <xf numFmtId="1" fontId="16" fillId="7" borderId="9" xfId="0" applyNumberFormat="1" applyFont="1" applyFill="1" applyBorder="1" applyAlignment="1">
      <alignment horizontal="center" vertical="center"/>
    </xf>
    <xf numFmtId="165" fontId="0" fillId="10" borderId="11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49" fontId="16" fillId="6" borderId="13" xfId="2" applyNumberFormat="1" applyFont="1" applyFill="1" applyBorder="1" applyAlignment="1">
      <alignment horizontal="center" vertical="center" wrapText="1"/>
    </xf>
    <xf numFmtId="49" fontId="16" fillId="7" borderId="27" xfId="2" applyNumberFormat="1" applyFont="1" applyFill="1" applyBorder="1" applyAlignment="1">
      <alignment horizontal="center" vertical="center" wrapText="1"/>
    </xf>
    <xf numFmtId="49" fontId="16" fillId="7" borderId="13" xfId="2" applyNumberFormat="1" applyFont="1" applyFill="1" applyBorder="1" applyAlignment="1">
      <alignment horizontal="center" vertical="center" wrapText="1"/>
    </xf>
    <xf numFmtId="49" fontId="0" fillId="11" borderId="11" xfId="2" applyNumberFormat="1" applyFont="1" applyFill="1" applyBorder="1" applyAlignment="1">
      <alignment horizontal="center" vertical="center"/>
    </xf>
    <xf numFmtId="49" fontId="0" fillId="6" borderId="11" xfId="2" applyNumberFormat="1" applyFont="1" applyFill="1" applyBorder="1" applyAlignment="1">
      <alignment horizontal="center" vertical="center" wrapText="1"/>
    </xf>
    <xf numFmtId="49" fontId="16" fillId="6" borderId="1" xfId="2" applyNumberFormat="1" applyFont="1" applyFill="1" applyBorder="1" applyAlignment="1">
      <alignment horizontal="center" vertical="center" wrapText="1"/>
    </xf>
    <xf numFmtId="49" fontId="16" fillId="6" borderId="27" xfId="2" applyNumberFormat="1" applyFont="1" applyFill="1" applyBorder="1" applyAlignment="1">
      <alignment horizontal="center" vertical="center" wrapText="1"/>
    </xf>
    <xf numFmtId="49" fontId="16" fillId="7" borderId="1" xfId="2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/>
    </xf>
    <xf numFmtId="49" fontId="16" fillId="25" borderId="13" xfId="2" applyNumberFormat="1" applyFont="1" applyFill="1" applyBorder="1" applyAlignment="1">
      <alignment horizontal="center" vertical="center" wrapText="1"/>
    </xf>
    <xf numFmtId="49" fontId="0" fillId="6" borderId="1" xfId="2" applyNumberFormat="1" applyFont="1" applyFill="1" applyBorder="1" applyAlignment="1">
      <alignment horizontal="center" vertical="center" wrapText="1"/>
    </xf>
    <xf numFmtId="49" fontId="16" fillId="25" borderId="11" xfId="2" applyNumberFormat="1" applyFont="1" applyFill="1" applyBorder="1" applyAlignment="1">
      <alignment horizontal="center" vertical="center" wrapText="1"/>
    </xf>
    <xf numFmtId="49" fontId="16" fillId="25" borderId="1" xfId="2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13" borderId="7" xfId="0" applyFill="1" applyBorder="1" applyAlignment="1">
      <alignment horizontal="center" vertical="center"/>
    </xf>
    <xf numFmtId="49" fontId="16" fillId="6" borderId="11" xfId="0" applyNumberFormat="1" applyFont="1" applyFill="1" applyBorder="1" applyAlignment="1">
      <alignment horizontal="center" vertical="center" wrapText="1"/>
    </xf>
    <xf numFmtId="49" fontId="16" fillId="6" borderId="11" xfId="0" applyNumberFormat="1" applyFont="1" applyFill="1" applyBorder="1" applyAlignment="1">
      <alignment horizontal="center" vertical="center"/>
    </xf>
    <xf numFmtId="49" fontId="16" fillId="6" borderId="2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/>
    </xf>
    <xf numFmtId="49" fontId="16" fillId="25" borderId="9" xfId="2" applyNumberFormat="1" applyFont="1" applyFill="1" applyBorder="1" applyAlignment="1">
      <alignment horizontal="center" vertical="center" wrapText="1"/>
    </xf>
    <xf numFmtId="49" fontId="16" fillId="9" borderId="13" xfId="2" applyNumberFormat="1" applyFont="1" applyFill="1" applyBorder="1" applyAlignment="1">
      <alignment horizontal="center" vertical="center" wrapText="1"/>
    </xf>
    <xf numFmtId="49" fontId="0" fillId="9" borderId="11" xfId="2" applyNumberFormat="1" applyFont="1" applyFill="1" applyBorder="1" applyAlignment="1">
      <alignment horizontal="center" vertical="center" wrapText="1"/>
    </xf>
    <xf numFmtId="49" fontId="16" fillId="9" borderId="1" xfId="2" applyNumberFormat="1" applyFont="1" applyFill="1" applyBorder="1" applyAlignment="1">
      <alignment horizontal="center" vertical="center" wrapText="1"/>
    </xf>
    <xf numFmtId="49" fontId="16" fillId="9" borderId="27" xfId="2" applyNumberFormat="1" applyFont="1" applyFill="1" applyBorder="1" applyAlignment="1">
      <alignment horizontal="center" vertical="center" wrapText="1"/>
    </xf>
    <xf numFmtId="49" fontId="16" fillId="10" borderId="1" xfId="2" applyNumberFormat="1" applyFont="1" applyFill="1" applyBorder="1" applyAlignment="1">
      <alignment horizontal="center" vertical="center" wrapText="1"/>
    </xf>
    <xf numFmtId="49" fontId="16" fillId="10" borderId="13" xfId="2" applyNumberFormat="1" applyFont="1" applyFill="1" applyBorder="1" applyAlignment="1">
      <alignment horizontal="center" vertical="center" wrapText="1"/>
    </xf>
    <xf numFmtId="49" fontId="16" fillId="25" borderId="27" xfId="2" applyNumberFormat="1" applyFont="1" applyFill="1" applyBorder="1" applyAlignment="1">
      <alignment horizontal="center" vertical="center" wrapText="1"/>
    </xf>
    <xf numFmtId="49" fontId="0" fillId="11" borderId="0" xfId="2" applyNumberFormat="1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49" fontId="16" fillId="7" borderId="11" xfId="0" applyNumberFormat="1" applyFont="1" applyFill="1" applyBorder="1" applyAlignment="1">
      <alignment horizontal="center" vertical="center"/>
    </xf>
    <xf numFmtId="49" fontId="16" fillId="7" borderId="20" xfId="0" applyNumberFormat="1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/>
    </xf>
    <xf numFmtId="49" fontId="16" fillId="7" borderId="11" xfId="0" applyNumberFormat="1" applyFont="1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49" fontId="0" fillId="6" borderId="11" xfId="2" applyNumberFormat="1" applyFont="1" applyFill="1" applyBorder="1" applyAlignment="1">
      <alignment vertical="center" wrapText="1"/>
    </xf>
    <xf numFmtId="49" fontId="0" fillId="11" borderId="0" xfId="2" applyNumberFormat="1" applyFont="1" applyFill="1" applyBorder="1" applyAlignment="1">
      <alignment horizontal="center" vertical="center"/>
    </xf>
    <xf numFmtId="49" fontId="16" fillId="29" borderId="11" xfId="2" applyNumberFormat="1" applyFont="1" applyFill="1" applyBorder="1" applyAlignment="1">
      <alignment horizontal="center" vertical="center" wrapText="1"/>
    </xf>
    <xf numFmtId="49" fontId="16" fillId="25" borderId="20" xfId="2" applyNumberFormat="1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/>
    </xf>
    <xf numFmtId="49" fontId="0" fillId="9" borderId="13" xfId="2" applyNumberFormat="1" applyFont="1" applyFill="1" applyBorder="1" applyAlignment="1">
      <alignment horizontal="center" vertical="center" wrapText="1"/>
    </xf>
    <xf numFmtId="49" fontId="16" fillId="9" borderId="11" xfId="0" applyNumberFormat="1" applyFont="1" applyFill="1" applyBorder="1" applyAlignment="1">
      <alignment horizontal="center" vertical="center"/>
    </xf>
    <xf numFmtId="165" fontId="0" fillId="10" borderId="9" xfId="0" applyNumberFormat="1" applyFill="1" applyBorder="1" applyAlignment="1">
      <alignment horizontal="center" vertical="center"/>
    </xf>
    <xf numFmtId="165" fontId="0" fillId="10" borderId="20" xfId="0" applyNumberFormat="1" applyFill="1" applyBorder="1" applyAlignment="1">
      <alignment horizontal="center" vertical="center"/>
    </xf>
    <xf numFmtId="49" fontId="16" fillId="10" borderId="27" xfId="2" applyNumberFormat="1" applyFont="1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49" fontId="16" fillId="10" borderId="11" xfId="0" applyNumberFormat="1" applyFont="1" applyFill="1" applyBorder="1" applyAlignment="1">
      <alignment horizontal="center" vertical="center" wrapText="1"/>
    </xf>
    <xf numFmtId="49" fontId="16" fillId="7" borderId="11" xfId="2" applyNumberFormat="1" applyFont="1" applyFill="1" applyBorder="1" applyAlignment="1">
      <alignment vertical="center" wrapText="1"/>
    </xf>
    <xf numFmtId="49" fontId="0" fillId="6" borderId="11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 wrapText="1"/>
    </xf>
    <xf numFmtId="49" fontId="0" fillId="10" borderId="11" xfId="2" applyNumberFormat="1" applyFont="1" applyFill="1" applyBorder="1" applyAlignment="1">
      <alignment horizontal="center" vertical="center" wrapText="1"/>
    </xf>
    <xf numFmtId="49" fontId="0" fillId="10" borderId="11" xfId="0" applyNumberFormat="1" applyFill="1" applyBorder="1" applyAlignment="1">
      <alignment horizontal="center" vertical="center"/>
    </xf>
    <xf numFmtId="49" fontId="18" fillId="6" borderId="11" xfId="0" applyNumberFormat="1" applyFont="1" applyFill="1" applyBorder="1" applyAlignment="1">
      <alignment horizontal="center" vertical="center" wrapText="1"/>
    </xf>
    <xf numFmtId="49" fontId="19" fillId="7" borderId="11" xfId="2" applyNumberFormat="1" applyFont="1" applyFill="1" applyBorder="1" applyAlignment="1">
      <alignment horizontal="center" vertical="center" wrapText="1"/>
    </xf>
    <xf numFmtId="49" fontId="0" fillId="7" borderId="11" xfId="2" applyNumberFormat="1" applyFont="1" applyFill="1" applyBorder="1" applyAlignment="1">
      <alignment horizontal="center" vertical="center" wrapText="1"/>
    </xf>
    <xf numFmtId="49" fontId="0" fillId="7" borderId="11" xfId="2" applyNumberFormat="1" applyFont="1" applyFill="1" applyBorder="1" applyAlignment="1">
      <alignment vertical="center" wrapText="1"/>
    </xf>
    <xf numFmtId="49" fontId="17" fillId="7" borderId="11" xfId="2" applyNumberFormat="1" applyFont="1" applyFill="1" applyBorder="1" applyAlignment="1">
      <alignment horizontal="center" vertical="center" wrapText="1"/>
    </xf>
    <xf numFmtId="49" fontId="0" fillId="7" borderId="13" xfId="2" applyNumberFormat="1" applyFont="1" applyFill="1" applyBorder="1" applyAlignment="1">
      <alignment horizontal="center" vertical="center" wrapText="1"/>
    </xf>
    <xf numFmtId="49" fontId="0" fillId="10" borderId="13" xfId="2" applyNumberFormat="1" applyFont="1" applyFill="1" applyBorder="1" applyAlignment="1">
      <alignment horizontal="center" vertical="center" wrapText="1"/>
    </xf>
    <xf numFmtId="49" fontId="17" fillId="10" borderId="11" xfId="2" applyNumberFormat="1" applyFont="1" applyFill="1" applyBorder="1" applyAlignment="1">
      <alignment horizontal="center" vertical="center" wrapText="1"/>
    </xf>
    <xf numFmtId="49" fontId="0" fillId="25" borderId="13" xfId="2" applyNumberFormat="1" applyFont="1" applyFill="1" applyBorder="1" applyAlignment="1">
      <alignment horizontal="center" vertical="center" wrapText="1"/>
    </xf>
    <xf numFmtId="49" fontId="0" fillId="25" borderId="11" xfId="2" applyNumberFormat="1" applyFont="1" applyFill="1" applyBorder="1" applyAlignment="1">
      <alignment horizontal="center" vertical="center" wrapText="1"/>
    </xf>
    <xf numFmtId="49" fontId="0" fillId="6" borderId="13" xfId="2" applyNumberFormat="1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49" fontId="0" fillId="6" borderId="11" xfId="0" applyNumberFormat="1" applyFill="1" applyBorder="1" applyAlignment="1">
      <alignment horizontal="center" vertical="center" wrapText="1"/>
    </xf>
    <xf numFmtId="49" fontId="17" fillId="9" borderId="11" xfId="2" applyNumberFormat="1" applyFont="1" applyFill="1" applyBorder="1" applyAlignment="1">
      <alignment horizontal="center" vertical="center" wrapText="1"/>
    </xf>
    <xf numFmtId="164" fontId="0" fillId="23" borderId="0" xfId="2" applyFont="1" applyFill="1" applyBorder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 wrapText="1"/>
    </xf>
    <xf numFmtId="49" fontId="0" fillId="6" borderId="0" xfId="2" applyNumberFormat="1" applyFont="1" applyFill="1" applyBorder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/>
    </xf>
    <xf numFmtId="49" fontId="18" fillId="6" borderId="0" xfId="0" applyNumberFormat="1" applyFont="1" applyFill="1" applyAlignment="1">
      <alignment horizontal="center" vertical="center" wrapText="1"/>
    </xf>
    <xf numFmtId="49" fontId="23" fillId="6" borderId="11" xfId="0" applyNumberFormat="1" applyFont="1" applyFill="1" applyBorder="1" applyAlignment="1">
      <alignment horizontal="center" vertical="center" wrapText="1"/>
    </xf>
    <xf numFmtId="49" fontId="23" fillId="10" borderId="11" xfId="2" applyNumberFormat="1" applyFont="1" applyFill="1" applyBorder="1" applyAlignment="1">
      <alignment horizontal="center" vertical="center" wrapText="1"/>
    </xf>
    <xf numFmtId="49" fontId="23" fillId="6" borderId="11" xfId="2" applyNumberFormat="1" applyFont="1" applyFill="1" applyBorder="1" applyAlignment="1">
      <alignment horizontal="center" vertical="center" wrapText="1"/>
    </xf>
    <xf numFmtId="49" fontId="18" fillId="10" borderId="11" xfId="0" applyNumberFormat="1" applyFont="1" applyFill="1" applyBorder="1" applyAlignment="1">
      <alignment horizontal="center" vertical="center" wrapText="1"/>
    </xf>
    <xf numFmtId="49" fontId="0" fillId="29" borderId="11" xfId="2" applyNumberFormat="1" applyFont="1" applyFill="1" applyBorder="1" applyAlignment="1">
      <alignment horizontal="center" vertical="center" wrapText="1"/>
    </xf>
    <xf numFmtId="2" fontId="0" fillId="9" borderId="11" xfId="2" applyNumberFormat="1" applyFont="1" applyFill="1" applyBorder="1" applyAlignment="1">
      <alignment horizontal="center" vertical="center" wrapText="1"/>
    </xf>
    <xf numFmtId="49" fontId="16" fillId="21" borderId="11" xfId="0" applyNumberFormat="1" applyFont="1" applyFill="1" applyBorder="1" applyAlignment="1">
      <alignment horizontal="center" vertical="center" wrapText="1"/>
    </xf>
    <xf numFmtId="49" fontId="0" fillId="7" borderId="11" xfId="0" applyNumberForma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 wrapText="1"/>
    </xf>
    <xf numFmtId="49" fontId="16" fillId="21" borderId="11" xfId="2" applyNumberFormat="1" applyFont="1" applyFill="1" applyBorder="1" applyAlignment="1">
      <alignment horizontal="center" vertical="center" wrapText="1"/>
    </xf>
    <xf numFmtId="49" fontId="0" fillId="21" borderId="13" xfId="2" applyNumberFormat="1" applyFont="1" applyFill="1" applyBorder="1" applyAlignment="1">
      <alignment horizontal="center" vertical="center" wrapText="1"/>
    </xf>
    <xf numFmtId="49" fontId="18" fillId="6" borderId="11" xfId="2" applyNumberFormat="1" applyFont="1" applyFill="1" applyBorder="1" applyAlignment="1">
      <alignment horizontal="center" vertical="center" wrapText="1"/>
    </xf>
    <xf numFmtId="49" fontId="16" fillId="25" borderId="11" xfId="0" applyNumberFormat="1" applyFont="1" applyFill="1" applyBorder="1" applyAlignment="1">
      <alignment horizontal="center" vertical="center"/>
    </xf>
    <xf numFmtId="49" fontId="16" fillId="21" borderId="13" xfId="2" applyNumberFormat="1" applyFont="1" applyFill="1" applyBorder="1" applyAlignment="1">
      <alignment horizontal="center" vertical="center" wrapText="1"/>
    </xf>
    <xf numFmtId="49" fontId="19" fillId="7" borderId="11" xfId="0" applyNumberFormat="1" applyFont="1" applyFill="1" applyBorder="1" applyAlignment="1">
      <alignment horizontal="center" vertical="center" wrapText="1"/>
    </xf>
    <xf numFmtId="49" fontId="16" fillId="25" borderId="11" xfId="0" applyNumberFormat="1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/>
    </xf>
    <xf numFmtId="49" fontId="0" fillId="20" borderId="11" xfId="0" applyNumberFormat="1" applyFill="1" applyBorder="1" applyAlignment="1">
      <alignment horizontal="center" vertical="center" wrapText="1"/>
    </xf>
    <xf numFmtId="49" fontId="18" fillId="20" borderId="11" xfId="0" applyNumberFormat="1" applyFont="1" applyFill="1" applyBorder="1" applyAlignment="1">
      <alignment horizontal="center" vertical="center" wrapText="1"/>
    </xf>
    <xf numFmtId="49" fontId="0" fillId="20" borderId="11" xfId="2" applyNumberFormat="1" applyFont="1" applyFill="1" applyBorder="1" applyAlignment="1">
      <alignment horizontal="center" vertical="center" wrapText="1"/>
    </xf>
    <xf numFmtId="49" fontId="16" fillId="20" borderId="11" xfId="2" applyNumberFormat="1" applyFont="1" applyFill="1" applyBorder="1" applyAlignment="1">
      <alignment horizontal="center" vertical="center" wrapText="1"/>
    </xf>
    <xf numFmtId="49" fontId="19" fillId="7" borderId="13" xfId="2" applyNumberFormat="1" applyFont="1" applyFill="1" applyBorder="1" applyAlignment="1">
      <alignment horizontal="center" vertical="center" wrapText="1"/>
    </xf>
    <xf numFmtId="49" fontId="18" fillId="10" borderId="13" xfId="2" applyNumberFormat="1" applyFont="1" applyFill="1" applyBorder="1" applyAlignment="1">
      <alignment horizontal="center" vertical="center" wrapText="1"/>
    </xf>
    <xf numFmtId="49" fontId="18" fillId="9" borderId="13" xfId="2" applyNumberFormat="1" applyFont="1" applyFill="1" applyBorder="1" applyAlignment="1">
      <alignment horizontal="center" vertical="center" wrapText="1"/>
    </xf>
    <xf numFmtId="49" fontId="18" fillId="7" borderId="13" xfId="2" applyNumberFormat="1" applyFont="1" applyFill="1" applyBorder="1" applyAlignment="1">
      <alignment horizontal="center" vertical="center" wrapText="1"/>
    </xf>
    <xf numFmtId="0" fontId="0" fillId="6" borderId="7" xfId="0" applyFill="1" applyBorder="1"/>
    <xf numFmtId="0" fontId="0" fillId="6" borderId="20" xfId="0" applyFill="1" applyBorder="1"/>
    <xf numFmtId="49" fontId="0" fillId="21" borderId="11" xfId="0" applyNumberFormat="1" applyFill="1" applyBorder="1" applyAlignment="1">
      <alignment horizontal="center" vertical="center" wrapText="1"/>
    </xf>
    <xf numFmtId="49" fontId="0" fillId="25" borderId="11" xfId="0" applyNumberFormat="1" applyFill="1" applyBorder="1" applyAlignment="1">
      <alignment horizontal="center" vertical="center"/>
    </xf>
    <xf numFmtId="49" fontId="0" fillId="10" borderId="11" xfId="0" applyNumberFormat="1" applyFill="1" applyBorder="1" applyAlignment="1">
      <alignment horizontal="center" vertical="center" wrapText="1"/>
    </xf>
    <xf numFmtId="49" fontId="0" fillId="53" borderId="11" xfId="2" applyNumberFormat="1" applyFont="1" applyFill="1" applyBorder="1" applyAlignment="1">
      <alignment horizontal="center" vertical="center"/>
    </xf>
    <xf numFmtId="49" fontId="0" fillId="21" borderId="11" xfId="0" applyNumberFormat="1" applyFill="1" applyBorder="1" applyAlignment="1">
      <alignment horizontal="center" vertical="center"/>
    </xf>
    <xf numFmtId="49" fontId="0" fillId="25" borderId="11" xfId="0" applyNumberFormat="1" applyFill="1" applyBorder="1" applyAlignment="1">
      <alignment horizontal="center" vertical="center" wrapText="1"/>
    </xf>
    <xf numFmtId="49" fontId="0" fillId="9" borderId="11" xfId="0" applyNumberFormat="1" applyFill="1" applyBorder="1" applyAlignment="1">
      <alignment horizontal="center" vertical="center" wrapText="1"/>
    </xf>
    <xf numFmtId="49" fontId="0" fillId="9" borderId="11" xfId="0" applyNumberFormat="1" applyFill="1" applyBorder="1" applyAlignment="1">
      <alignment horizontal="center" vertical="center"/>
    </xf>
    <xf numFmtId="49" fontId="18" fillId="25" borderId="11" xfId="0" applyNumberFormat="1" applyFont="1" applyFill="1" applyBorder="1" applyAlignment="1">
      <alignment horizontal="center" vertical="center" wrapText="1"/>
    </xf>
    <xf numFmtId="164" fontId="0" fillId="23" borderId="39" xfId="2" applyFont="1" applyFill="1" applyBorder="1" applyAlignment="1">
      <alignment horizontal="center" vertical="center" wrapText="1"/>
    </xf>
    <xf numFmtId="49" fontId="24" fillId="7" borderId="11" xfId="2" applyNumberFormat="1" applyFont="1" applyFill="1" applyBorder="1" applyAlignment="1">
      <alignment horizontal="center" vertical="center" wrapText="1"/>
    </xf>
    <xf numFmtId="164" fontId="0" fillId="11" borderId="11" xfId="2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11" xfId="2" applyNumberFormat="1" applyFont="1" applyBorder="1" applyAlignment="1">
      <alignment horizontal="center" vertical="center" wrapText="1"/>
    </xf>
    <xf numFmtId="165" fontId="0" fillId="9" borderId="11" xfId="0" applyNumberForma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49" fontId="0" fillId="48" borderId="11" xfId="2" applyNumberFormat="1" applyFont="1" applyFill="1" applyBorder="1" applyAlignment="1">
      <alignment horizontal="center" vertical="center" wrapText="1"/>
    </xf>
    <xf numFmtId="49" fontId="0" fillId="53" borderId="11" xfId="2" applyNumberFormat="1" applyFont="1" applyFill="1" applyBorder="1" applyAlignment="1">
      <alignment horizontal="center" vertical="center" wrapText="1"/>
    </xf>
    <xf numFmtId="49" fontId="0" fillId="54" borderId="11" xfId="2" applyNumberFormat="1" applyFont="1" applyFill="1" applyBorder="1" applyAlignment="1">
      <alignment horizontal="center" vertical="center" wrapText="1"/>
    </xf>
    <xf numFmtId="49" fontId="0" fillId="49" borderId="13" xfId="2" applyNumberFormat="1" applyFont="1" applyFill="1" applyBorder="1" applyAlignment="1">
      <alignment horizontal="center" vertical="center" wrapText="1"/>
    </xf>
    <xf numFmtId="49" fontId="0" fillId="49" borderId="11" xfId="2" applyNumberFormat="1" applyFont="1" applyFill="1" applyBorder="1" applyAlignment="1">
      <alignment horizontal="center" vertical="center" wrapText="1"/>
    </xf>
    <xf numFmtId="49" fontId="0" fillId="48" borderId="13" xfId="2" applyNumberFormat="1" applyFont="1" applyFill="1" applyBorder="1" applyAlignment="1">
      <alignment horizontal="center" vertical="center" wrapText="1"/>
    </xf>
    <xf numFmtId="49" fontId="0" fillId="53" borderId="13" xfId="2" applyNumberFormat="1" applyFont="1" applyFill="1" applyBorder="1" applyAlignment="1">
      <alignment horizontal="center" vertical="center" wrapText="1"/>
    </xf>
    <xf numFmtId="49" fontId="16" fillId="48" borderId="13" xfId="2" applyNumberFormat="1" applyFont="1" applyFill="1" applyBorder="1" applyAlignment="1">
      <alignment horizontal="center" vertical="center" wrapText="1"/>
    </xf>
    <xf numFmtId="49" fontId="16" fillId="53" borderId="13" xfId="2" applyNumberFormat="1" applyFont="1" applyFill="1" applyBorder="1" applyAlignment="1">
      <alignment horizontal="center" vertical="center" wrapText="1"/>
    </xf>
    <xf numFmtId="49" fontId="16" fillId="54" borderId="13" xfId="2" applyNumberFormat="1" applyFont="1" applyFill="1" applyBorder="1" applyAlignment="1">
      <alignment horizontal="center" vertical="center" wrapText="1"/>
    </xf>
    <xf numFmtId="49" fontId="0" fillId="54" borderId="13" xfId="2" applyNumberFormat="1" applyFont="1" applyFill="1" applyBorder="1" applyAlignment="1">
      <alignment horizontal="center" vertical="center" wrapText="1"/>
    </xf>
    <xf numFmtId="49" fontId="19" fillId="53" borderId="11" xfId="2" applyNumberFormat="1" applyFont="1" applyFill="1" applyBorder="1" applyAlignment="1">
      <alignment horizontal="center" vertical="center" wrapText="1"/>
    </xf>
    <xf numFmtId="166" fontId="0" fillId="53" borderId="11" xfId="2" applyNumberFormat="1" applyFont="1" applyFill="1" applyBorder="1" applyAlignment="1">
      <alignment horizontal="center" vertical="center" wrapText="1"/>
    </xf>
    <xf numFmtId="166" fontId="0" fillId="53" borderId="11" xfId="2" applyNumberFormat="1" applyFont="1" applyFill="1" applyBorder="1" applyAlignment="1">
      <alignment vertical="center" wrapText="1"/>
    </xf>
    <xf numFmtId="166" fontId="0" fillId="23" borderId="0" xfId="2" applyNumberFormat="1" applyFont="1" applyFill="1" applyBorder="1" applyAlignment="1">
      <alignment horizontal="center" vertical="center" wrapText="1"/>
    </xf>
    <xf numFmtId="164" fontId="0" fillId="23" borderId="40" xfId="2" applyFont="1" applyFill="1" applyBorder="1" applyAlignment="1">
      <alignment horizontal="center" vertical="center" wrapText="1"/>
    </xf>
    <xf numFmtId="49" fontId="16" fillId="53" borderId="11" xfId="2" applyNumberFormat="1" applyFont="1" applyFill="1" applyBorder="1" applyAlignment="1">
      <alignment horizontal="center" vertical="center" wrapText="1"/>
    </xf>
    <xf numFmtId="164" fontId="0" fillId="11" borderId="0" xfId="2" applyFont="1" applyFill="1" applyBorder="1" applyAlignment="1">
      <alignment horizontal="center" vertical="center" wrapText="1"/>
    </xf>
    <xf numFmtId="49" fontId="0" fillId="11" borderId="13" xfId="2" applyNumberFormat="1" applyFont="1" applyFill="1" applyBorder="1" applyAlignment="1">
      <alignment horizontal="center" vertical="center" wrapText="1"/>
    </xf>
    <xf numFmtId="166" fontId="0" fillId="54" borderId="11" xfId="2" applyNumberFormat="1" applyFont="1" applyFill="1" applyBorder="1" applyAlignment="1">
      <alignment horizontal="center" vertical="center" wrapText="1"/>
    </xf>
    <xf numFmtId="166" fontId="0" fillId="48" borderId="11" xfId="2" applyNumberFormat="1" applyFont="1" applyFill="1" applyBorder="1" applyAlignment="1">
      <alignment horizontal="center" vertical="center" wrapText="1"/>
    </xf>
    <xf numFmtId="0" fontId="0" fillId="7" borderId="11" xfId="0" applyFill="1" applyBorder="1"/>
    <xf numFmtId="49" fontId="0" fillId="55" borderId="11" xfId="2" applyNumberFormat="1" applyFont="1" applyFill="1" applyBorder="1" applyAlignment="1">
      <alignment horizontal="center" vertical="center" wrapText="1"/>
    </xf>
    <xf numFmtId="49" fontId="0" fillId="53" borderId="11" xfId="2" applyNumberFormat="1" applyFont="1" applyFill="1" applyBorder="1" applyAlignment="1">
      <alignment vertical="center" wrapText="1"/>
    </xf>
    <xf numFmtId="49" fontId="16" fillId="48" borderId="11" xfId="2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49" fontId="0" fillId="56" borderId="13" xfId="2" applyNumberFormat="1" applyFont="1" applyFill="1" applyBorder="1" applyAlignment="1">
      <alignment horizontal="center" vertical="center" wrapText="1"/>
    </xf>
    <xf numFmtId="49" fontId="0" fillId="23" borderId="20" xfId="2" applyNumberFormat="1" applyFont="1" applyFill="1" applyBorder="1" applyAlignment="1">
      <alignment horizontal="center" vertical="center"/>
    </xf>
    <xf numFmtId="49" fontId="0" fillId="20" borderId="11" xfId="0" applyNumberFormat="1" applyFill="1" applyBorder="1" applyAlignment="1">
      <alignment horizontal="center" vertical="center"/>
    </xf>
    <xf numFmtId="166" fontId="0" fillId="48" borderId="11" xfId="2" applyNumberFormat="1" applyFont="1" applyFill="1" applyBorder="1" applyAlignment="1">
      <alignment vertical="center" wrapText="1"/>
    </xf>
    <xf numFmtId="166" fontId="0" fillId="54" borderId="11" xfId="2" applyNumberFormat="1" applyFont="1" applyFill="1" applyBorder="1" applyAlignment="1">
      <alignment vertical="center" wrapText="1"/>
    </xf>
    <xf numFmtId="49" fontId="0" fillId="48" borderId="7" xfId="2" applyNumberFormat="1" applyFont="1" applyFill="1" applyBorder="1" applyAlignment="1">
      <alignment horizontal="center" vertical="center" wrapText="1"/>
    </xf>
    <xf numFmtId="49" fontId="0" fillId="57" borderId="11" xfId="2" applyNumberFormat="1" applyFont="1" applyFill="1" applyBorder="1" applyAlignment="1">
      <alignment horizontal="center" vertical="center" wrapText="1"/>
    </xf>
    <xf numFmtId="49" fontId="0" fillId="53" borderId="16" xfId="2" applyNumberFormat="1" applyFont="1" applyFill="1" applyBorder="1" applyAlignment="1">
      <alignment horizontal="center" vertical="center" wrapText="1"/>
    </xf>
    <xf numFmtId="49" fontId="0" fillId="48" borderId="16" xfId="2" applyNumberFormat="1" applyFont="1" applyFill="1" applyBorder="1" applyAlignment="1">
      <alignment horizontal="center" vertical="center" wrapText="1"/>
    </xf>
    <xf numFmtId="49" fontId="0" fillId="54" borderId="16" xfId="2" applyNumberFormat="1" applyFont="1" applyFill="1" applyBorder="1" applyAlignment="1">
      <alignment horizontal="center" vertical="center" wrapText="1"/>
    </xf>
    <xf numFmtId="164" fontId="0" fillId="23" borderId="41" xfId="2" applyFont="1" applyFill="1" applyBorder="1" applyAlignment="1">
      <alignment horizontal="center" vertical="center" wrapText="1"/>
    </xf>
    <xf numFmtId="49" fontId="0" fillId="29" borderId="11" xfId="0" applyNumberFormat="1" applyFill="1" applyBorder="1" applyAlignment="1">
      <alignment horizontal="center" vertical="center" wrapText="1"/>
    </xf>
    <xf numFmtId="49" fontId="0" fillId="29" borderId="11" xfId="0" applyNumberFormat="1" applyFill="1" applyBorder="1" applyAlignment="1">
      <alignment horizontal="center" vertical="center"/>
    </xf>
    <xf numFmtId="49" fontId="0" fillId="53" borderId="9" xfId="2" applyNumberFormat="1" applyFont="1" applyFill="1" applyBorder="1" applyAlignment="1">
      <alignment vertical="center" wrapText="1"/>
    </xf>
    <xf numFmtId="49" fontId="0" fillId="53" borderId="7" xfId="2" applyNumberFormat="1" applyFont="1" applyFill="1" applyBorder="1" applyAlignment="1">
      <alignment vertical="center" wrapText="1"/>
    </xf>
    <xf numFmtId="49" fontId="19" fillId="53" borderId="16" xfId="2" applyNumberFormat="1" applyFont="1" applyFill="1" applyBorder="1" applyAlignment="1">
      <alignment horizontal="center" vertical="center" wrapText="1"/>
    </xf>
    <xf numFmtId="49" fontId="0" fillId="7" borderId="11" xfId="0" applyNumberForma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165" fontId="17" fillId="9" borderId="11" xfId="0" applyNumberFormat="1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0" fontId="17" fillId="10" borderId="3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23" borderId="39" xfId="2" applyFont="1" applyFill="1" applyBorder="1" applyAlignment="1">
      <alignment horizontal="center" vertical="center" wrapText="1"/>
    </xf>
    <xf numFmtId="49" fontId="18" fillId="53" borderId="11" xfId="2" applyNumberFormat="1" applyFont="1" applyFill="1" applyBorder="1" applyAlignment="1">
      <alignment horizontal="center" vertical="center" wrapText="1"/>
    </xf>
    <xf numFmtId="49" fontId="18" fillId="48" borderId="11" xfId="2" applyNumberFormat="1" applyFont="1" applyFill="1" applyBorder="1" applyAlignment="1">
      <alignment horizontal="center" vertical="center" wrapText="1"/>
    </xf>
    <xf numFmtId="49" fontId="17" fillId="11" borderId="11" xfId="2" applyNumberFormat="1" applyFont="1" applyFill="1" applyBorder="1" applyAlignment="1">
      <alignment horizontal="center" vertical="center" wrapText="1"/>
    </xf>
    <xf numFmtId="49" fontId="18" fillId="54" borderId="11" xfId="2" applyNumberFormat="1" applyFont="1" applyFill="1" applyBorder="1" applyAlignment="1">
      <alignment horizontal="center" vertical="center" wrapText="1"/>
    </xf>
    <xf numFmtId="49" fontId="17" fillId="48" borderId="11" xfId="2" applyNumberFormat="1" applyFont="1" applyFill="1" applyBorder="1" applyAlignment="1">
      <alignment horizontal="center" vertical="center" wrapText="1"/>
    </xf>
    <xf numFmtId="49" fontId="18" fillId="49" borderId="11" xfId="2" applyNumberFormat="1" applyFont="1" applyFill="1" applyBorder="1" applyAlignment="1">
      <alignment horizontal="center" vertical="center" wrapText="1"/>
    </xf>
    <xf numFmtId="49" fontId="17" fillId="11" borderId="11" xfId="2" applyNumberFormat="1" applyFont="1" applyFill="1" applyBorder="1" applyAlignment="1">
      <alignment horizontal="center" vertical="center"/>
    </xf>
    <xf numFmtId="166" fontId="17" fillId="23" borderId="11" xfId="2" applyNumberFormat="1" applyFont="1" applyFill="1" applyBorder="1" applyAlignment="1">
      <alignment horizontal="center" vertical="center" wrapText="1"/>
    </xf>
    <xf numFmtId="166" fontId="17" fillId="23" borderId="9" xfId="2" applyNumberFormat="1" applyFont="1" applyFill="1" applyBorder="1" applyAlignment="1">
      <alignment horizontal="center" vertical="center" wrapText="1"/>
    </xf>
    <xf numFmtId="166" fontId="17" fillId="23" borderId="0" xfId="2" applyNumberFormat="1" applyFont="1" applyFill="1" applyBorder="1" applyAlignment="1">
      <alignment horizontal="center" vertical="center" wrapText="1"/>
    </xf>
    <xf numFmtId="49" fontId="27" fillId="53" borderId="11" xfId="2" applyNumberFormat="1" applyFont="1" applyFill="1" applyBorder="1" applyAlignment="1">
      <alignment horizontal="center" vertical="center" wrapText="1"/>
    </xf>
    <xf numFmtId="49" fontId="17" fillId="53" borderId="11" xfId="2" applyNumberFormat="1" applyFont="1" applyFill="1" applyBorder="1" applyAlignment="1">
      <alignment horizontal="center" vertical="center" wrapText="1"/>
    </xf>
    <xf numFmtId="49" fontId="17" fillId="49" borderId="11" xfId="2" applyNumberFormat="1" applyFont="1" applyFill="1" applyBorder="1" applyAlignment="1">
      <alignment horizontal="center" vertical="center" wrapText="1"/>
    </xf>
    <xf numFmtId="164" fontId="17" fillId="23" borderId="40" xfId="2" applyFont="1" applyFill="1" applyBorder="1" applyAlignment="1">
      <alignment horizontal="center" vertical="center" wrapText="1"/>
    </xf>
    <xf numFmtId="49" fontId="18" fillId="49" borderId="13" xfId="2" applyNumberFormat="1" applyFont="1" applyFill="1" applyBorder="1" applyAlignment="1">
      <alignment horizontal="center" vertical="center" wrapText="1"/>
    </xf>
    <xf numFmtId="49" fontId="18" fillId="53" borderId="13" xfId="2" applyNumberFormat="1" applyFont="1" applyFill="1" applyBorder="1" applyAlignment="1">
      <alignment horizontal="center" vertical="center" wrapText="1"/>
    </xf>
    <xf numFmtId="164" fontId="28" fillId="23" borderId="11" xfId="2" applyFont="1" applyFill="1" applyBorder="1" applyAlignment="1">
      <alignment horizontal="center" vertical="center" wrapText="1"/>
    </xf>
    <xf numFmtId="49" fontId="28" fillId="11" borderId="11" xfId="2" applyNumberFormat="1" applyFont="1" applyFill="1" applyBorder="1" applyAlignment="1">
      <alignment horizontal="center" vertical="center"/>
    </xf>
    <xf numFmtId="166" fontId="28" fillId="23" borderId="11" xfId="2" applyNumberFormat="1" applyFont="1" applyFill="1" applyBorder="1" applyAlignment="1">
      <alignment horizontal="center" vertical="center" wrapText="1"/>
    </xf>
    <xf numFmtId="49" fontId="28" fillId="23" borderId="20" xfId="2" applyNumberFormat="1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20" xfId="0" applyFont="1" applyFill="1" applyBorder="1" applyAlignment="1">
      <alignment horizontal="center" vertical="center"/>
    </xf>
    <xf numFmtId="49" fontId="28" fillId="11" borderId="20" xfId="2" applyNumberFormat="1" applyFont="1" applyFill="1" applyBorder="1" applyAlignment="1">
      <alignment horizontal="center" vertical="center"/>
    </xf>
    <xf numFmtId="49" fontId="29" fillId="7" borderId="11" xfId="0" applyNumberFormat="1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49" fontId="29" fillId="20" borderId="11" xfId="0" applyNumberFormat="1" applyFont="1" applyFill="1" applyBorder="1" applyAlignment="1">
      <alignment horizontal="center" vertical="center" wrapText="1"/>
    </xf>
    <xf numFmtId="49" fontId="29" fillId="7" borderId="11" xfId="0" applyNumberFormat="1" applyFont="1" applyFill="1" applyBorder="1" applyAlignment="1">
      <alignment horizontal="center" vertical="center" wrapText="1"/>
    </xf>
    <xf numFmtId="49" fontId="17" fillId="20" borderId="11" xfId="0" applyNumberFormat="1" applyFont="1" applyFill="1" applyBorder="1" applyAlignment="1">
      <alignment horizontal="center" vertical="center" wrapText="1"/>
    </xf>
    <xf numFmtId="49" fontId="17" fillId="7" borderId="11" xfId="0" applyNumberFormat="1" applyFont="1" applyFill="1" applyBorder="1" applyAlignment="1">
      <alignment horizontal="center" vertical="center"/>
    </xf>
    <xf numFmtId="49" fontId="17" fillId="55" borderId="11" xfId="2" applyNumberFormat="1" applyFont="1" applyFill="1" applyBorder="1" applyAlignment="1">
      <alignment horizontal="center" vertical="center" wrapText="1"/>
    </xf>
    <xf numFmtId="49" fontId="28" fillId="11" borderId="11" xfId="2" applyNumberFormat="1" applyFont="1" applyFill="1" applyBorder="1" applyAlignment="1">
      <alignment horizontal="center" vertical="center" wrapText="1"/>
    </xf>
    <xf numFmtId="0" fontId="16" fillId="20" borderId="0" xfId="0" applyFont="1" applyFill="1" applyAlignment="1">
      <alignment horizontal="center"/>
    </xf>
    <xf numFmtId="49" fontId="17" fillId="23" borderId="11" xfId="2" applyNumberFormat="1" applyFont="1" applyFill="1" applyBorder="1" applyAlignment="1">
      <alignment horizontal="center" vertical="center" wrapText="1"/>
    </xf>
    <xf numFmtId="49" fontId="17" fillId="23" borderId="11" xfId="2" applyNumberFormat="1" applyFont="1" applyFill="1" applyBorder="1" applyAlignment="1">
      <alignment horizontal="center" vertical="center"/>
    </xf>
    <xf numFmtId="49" fontId="17" fillId="54" borderId="11" xfId="2" applyNumberFormat="1" applyFont="1" applyFill="1" applyBorder="1" applyAlignment="1">
      <alignment horizontal="center" vertical="center" wrapText="1"/>
    </xf>
    <xf numFmtId="49" fontId="18" fillId="48" borderId="16" xfId="2" applyNumberFormat="1" applyFont="1" applyFill="1" applyBorder="1" applyAlignment="1">
      <alignment horizontal="center" vertical="center" wrapText="1"/>
    </xf>
    <xf numFmtId="49" fontId="18" fillId="53" borderId="16" xfId="2" applyNumberFormat="1" applyFont="1" applyFill="1" applyBorder="1" applyAlignment="1">
      <alignment horizontal="center" vertical="center" wrapText="1"/>
    </xf>
    <xf numFmtId="49" fontId="28" fillId="23" borderId="11" xfId="2" applyNumberFormat="1" applyFont="1" applyFill="1" applyBorder="1" applyAlignment="1">
      <alignment horizontal="center" vertical="center"/>
    </xf>
    <xf numFmtId="49" fontId="17" fillId="20" borderId="11" xfId="0" applyNumberFormat="1" applyFont="1" applyFill="1" applyBorder="1" applyAlignment="1">
      <alignment horizontal="center" vertical="center"/>
    </xf>
    <xf numFmtId="49" fontId="29" fillId="20" borderId="11" xfId="0" applyNumberFormat="1" applyFont="1" applyFill="1" applyBorder="1" applyAlignment="1">
      <alignment horizontal="center" vertical="center"/>
    </xf>
    <xf numFmtId="49" fontId="17" fillId="7" borderId="11" xfId="0" applyNumberFormat="1" applyFont="1" applyFill="1" applyBorder="1" applyAlignment="1">
      <alignment horizontal="center" vertical="center" wrapText="1"/>
    </xf>
    <xf numFmtId="49" fontId="18" fillId="53" borderId="11" xfId="2" applyNumberFormat="1" applyFont="1" applyFill="1" applyBorder="1" applyAlignment="1">
      <alignment vertical="center" wrapText="1"/>
    </xf>
    <xf numFmtId="49" fontId="29" fillId="25" borderId="11" xfId="0" applyNumberFormat="1" applyFont="1" applyFill="1" applyBorder="1" applyAlignment="1">
      <alignment horizontal="center" vertical="center"/>
    </xf>
    <xf numFmtId="49" fontId="29" fillId="7" borderId="11" xfId="0" applyNumberFormat="1" applyFont="1" applyFill="1" applyBorder="1" applyAlignment="1">
      <alignment vertical="center"/>
    </xf>
    <xf numFmtId="49" fontId="29" fillId="9" borderId="11" xfId="0" applyNumberFormat="1" applyFont="1" applyFill="1" applyBorder="1" applyAlignment="1">
      <alignment horizontal="center" vertical="center" wrapText="1"/>
    </xf>
    <xf numFmtId="164" fontId="28" fillId="23" borderId="39" xfId="2" applyFont="1" applyFill="1" applyBorder="1" applyAlignment="1">
      <alignment horizontal="center" vertical="center" wrapText="1"/>
    </xf>
    <xf numFmtId="49" fontId="29" fillId="10" borderId="11" xfId="0" applyNumberFormat="1" applyFont="1" applyFill="1" applyBorder="1" applyAlignment="1">
      <alignment horizontal="center" vertical="center" wrapText="1"/>
    </xf>
    <xf numFmtId="0" fontId="0" fillId="6" borderId="0" xfId="0" applyFill="1"/>
    <xf numFmtId="49" fontId="17" fillId="49" borderId="13" xfId="2" applyNumberFormat="1" applyFont="1" applyFill="1" applyBorder="1" applyAlignment="1">
      <alignment horizontal="center" vertical="center" wrapText="1"/>
    </xf>
    <xf numFmtId="49" fontId="17" fillId="53" borderId="13" xfId="2" applyNumberFormat="1" applyFont="1" applyFill="1" applyBorder="1" applyAlignment="1">
      <alignment horizontal="center" vertical="center" wrapText="1"/>
    </xf>
    <xf numFmtId="49" fontId="29" fillId="9" borderId="11" xfId="0" applyNumberFormat="1" applyFont="1" applyFill="1" applyBorder="1" applyAlignment="1">
      <alignment horizontal="center" vertical="center"/>
    </xf>
    <xf numFmtId="49" fontId="17" fillId="10" borderId="11" xfId="0" applyNumberFormat="1" applyFont="1" applyFill="1" applyBorder="1" applyAlignment="1">
      <alignment horizontal="center" vertical="center" wrapText="1"/>
    </xf>
    <xf numFmtId="49" fontId="17" fillId="10" borderId="11" xfId="0" applyNumberFormat="1" applyFont="1" applyFill="1" applyBorder="1" applyAlignment="1">
      <alignment horizontal="center" vertical="center"/>
    </xf>
    <xf numFmtId="49" fontId="30" fillId="53" borderId="11" xfId="2" applyNumberFormat="1" applyFont="1" applyFill="1" applyBorder="1" applyAlignment="1">
      <alignment horizontal="center" vertical="center" wrapText="1"/>
    </xf>
    <xf numFmtId="49" fontId="28" fillId="23" borderId="11" xfId="2" applyNumberFormat="1" applyFont="1" applyFill="1" applyBorder="1" applyAlignment="1">
      <alignment horizontal="center" vertical="center" wrapText="1"/>
    </xf>
    <xf numFmtId="166" fontId="28" fillId="23" borderId="0" xfId="2" applyNumberFormat="1" applyFont="1" applyFill="1" applyBorder="1" applyAlignment="1">
      <alignment horizontal="center" vertical="center" wrapText="1"/>
    </xf>
    <xf numFmtId="49" fontId="27" fillId="53" borderId="11" xfId="2" applyNumberFormat="1" applyFont="1" applyFill="1" applyBorder="1" applyAlignment="1">
      <alignment vertical="center" wrapText="1"/>
    </xf>
    <xf numFmtId="164" fontId="28" fillId="23" borderId="40" xfId="2" applyFont="1" applyFill="1" applyBorder="1" applyAlignment="1">
      <alignment horizontal="center" vertical="center" wrapText="1"/>
    </xf>
    <xf numFmtId="49" fontId="29" fillId="6" borderId="11" xfId="0" applyNumberFormat="1" applyFont="1" applyFill="1" applyBorder="1" applyAlignment="1">
      <alignment vertical="center"/>
    </xf>
    <xf numFmtId="49" fontId="29" fillId="13" borderId="11" xfId="0" applyNumberFormat="1" applyFont="1" applyFill="1" applyBorder="1" applyAlignment="1">
      <alignment horizontal="center" vertical="center" wrapText="1"/>
    </xf>
    <xf numFmtId="49" fontId="29" fillId="6" borderId="11" xfId="0" applyNumberFormat="1" applyFont="1" applyFill="1" applyBorder="1" applyAlignment="1">
      <alignment horizontal="center" vertical="center"/>
    </xf>
    <xf numFmtId="164" fontId="28" fillId="23" borderId="0" xfId="2" applyFont="1" applyFill="1" applyBorder="1" applyAlignment="1">
      <alignment horizontal="center" vertical="center" wrapText="1"/>
    </xf>
    <xf numFmtId="0" fontId="0" fillId="25" borderId="0" xfId="0" applyFill="1"/>
    <xf numFmtId="0" fontId="16" fillId="20" borderId="0" xfId="0" applyFont="1" applyFill="1"/>
    <xf numFmtId="49" fontId="29" fillId="48" borderId="11" xfId="2" applyNumberFormat="1" applyFont="1" applyFill="1" applyBorder="1" applyAlignment="1">
      <alignment horizontal="center" vertical="center" wrapText="1"/>
    </xf>
    <xf numFmtId="49" fontId="29" fillId="53" borderId="11" xfId="2" applyNumberFormat="1" applyFont="1" applyFill="1" applyBorder="1" applyAlignment="1">
      <alignment horizontal="center" vertical="center" wrapText="1"/>
    </xf>
    <xf numFmtId="49" fontId="29" fillId="54" borderId="11" xfId="2" applyNumberFormat="1" applyFont="1" applyFill="1" applyBorder="1" applyAlignment="1">
      <alignment horizontal="center" vertical="center" wrapText="1"/>
    </xf>
    <xf numFmtId="49" fontId="29" fillId="49" borderId="11" xfId="2" applyNumberFormat="1" applyFont="1" applyFill="1" applyBorder="1" applyAlignment="1">
      <alignment horizontal="center" vertical="center" wrapText="1"/>
    </xf>
    <xf numFmtId="49" fontId="29" fillId="53" borderId="11" xfId="2" applyNumberFormat="1" applyFont="1" applyFill="1" applyBorder="1" applyAlignment="1">
      <alignment horizontal="center" vertical="center"/>
    </xf>
    <xf numFmtId="49" fontId="29" fillId="25" borderId="11" xfId="0" applyNumberFormat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20" borderId="11" xfId="0" applyFont="1" applyFill="1" applyBorder="1" applyAlignment="1">
      <alignment horizontal="center" vertical="center"/>
    </xf>
    <xf numFmtId="169" fontId="17" fillId="20" borderId="11" xfId="0" applyNumberFormat="1" applyFont="1" applyFill="1" applyBorder="1" applyAlignment="1">
      <alignment horizontal="center" vertical="center"/>
    </xf>
    <xf numFmtId="49" fontId="29" fillId="54" borderId="11" xfId="2" applyNumberFormat="1" applyFont="1" applyFill="1" applyBorder="1" applyAlignment="1">
      <alignment horizontal="center" vertical="center"/>
    </xf>
    <xf numFmtId="49" fontId="29" fillId="49" borderId="11" xfId="2" applyNumberFormat="1" applyFont="1" applyFill="1" applyBorder="1" applyAlignment="1">
      <alignment horizontal="center" vertical="center"/>
    </xf>
    <xf numFmtId="49" fontId="29" fillId="10" borderId="11" xfId="2" applyNumberFormat="1" applyFont="1" applyFill="1" applyBorder="1" applyAlignment="1">
      <alignment horizontal="center" vertical="center"/>
    </xf>
    <xf numFmtId="49" fontId="29" fillId="7" borderId="11" xfId="2" applyNumberFormat="1" applyFont="1" applyFill="1" applyBorder="1" applyAlignment="1">
      <alignment horizontal="center" vertical="center"/>
    </xf>
    <xf numFmtId="49" fontId="29" fillId="48" borderId="11" xfId="2" applyNumberFormat="1" applyFont="1" applyFill="1" applyBorder="1" applyAlignment="1">
      <alignment horizontal="center" vertical="center"/>
    </xf>
    <xf numFmtId="49" fontId="17" fillId="48" borderId="11" xfId="2" applyNumberFormat="1" applyFont="1" applyFill="1" applyBorder="1" applyAlignment="1">
      <alignment horizontal="center" vertical="center"/>
    </xf>
    <xf numFmtId="49" fontId="29" fillId="10" borderId="11" xfId="0" applyNumberFormat="1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49" fontId="31" fillId="20" borderId="11" xfId="0" applyNumberFormat="1" applyFont="1" applyFill="1" applyBorder="1" applyAlignment="1">
      <alignment horizontal="center" vertical="center" wrapText="1"/>
    </xf>
    <xf numFmtId="49" fontId="31" fillId="7" borderId="11" xfId="0" applyNumberFormat="1" applyFont="1" applyFill="1" applyBorder="1" applyAlignment="1">
      <alignment horizontal="center" vertical="center" wrapText="1"/>
    </xf>
    <xf numFmtId="49" fontId="29" fillId="9" borderId="11" xfId="2" applyNumberFormat="1" applyFont="1" applyFill="1" applyBorder="1" applyAlignment="1">
      <alignment horizontal="center" vertical="center"/>
    </xf>
    <xf numFmtId="164" fontId="28" fillId="23" borderId="40" xfId="2" applyFont="1" applyFill="1" applyBorder="1" applyAlignment="1">
      <alignment horizontal="center" vertical="center"/>
    </xf>
    <xf numFmtId="49" fontId="29" fillId="53" borderId="13" xfId="2" applyNumberFormat="1" applyFont="1" applyFill="1" applyBorder="1" applyAlignment="1">
      <alignment horizontal="center" vertical="center"/>
    </xf>
    <xf numFmtId="164" fontId="28" fillId="23" borderId="41" xfId="2" applyFont="1" applyFill="1" applyBorder="1" applyAlignment="1">
      <alignment horizontal="center" vertical="center" wrapText="1"/>
    </xf>
    <xf numFmtId="49" fontId="29" fillId="49" borderId="13" xfId="2" applyNumberFormat="1" applyFont="1" applyFill="1" applyBorder="1" applyAlignment="1">
      <alignment horizontal="center" vertical="center"/>
    </xf>
    <xf numFmtId="0" fontId="0" fillId="7" borderId="0" xfId="0" applyFill="1"/>
    <xf numFmtId="49" fontId="29" fillId="7" borderId="7" xfId="0" applyNumberFormat="1" applyFont="1" applyFill="1" applyBorder="1" applyAlignment="1">
      <alignment vertical="center"/>
    </xf>
    <xf numFmtId="49" fontId="29" fillId="10" borderId="9" xfId="0" applyNumberFormat="1" applyFont="1" applyFill="1" applyBorder="1" applyAlignment="1">
      <alignment horizontal="center" vertical="center"/>
    </xf>
    <xf numFmtId="49" fontId="29" fillId="7" borderId="20" xfId="0" applyNumberFormat="1" applyFont="1" applyFill="1" applyBorder="1" applyAlignment="1">
      <alignment vertical="center"/>
    </xf>
    <xf numFmtId="0" fontId="29" fillId="7" borderId="0" xfId="0" applyFont="1" applyFill="1" applyAlignment="1">
      <alignment horizontal="center" vertical="center"/>
    </xf>
    <xf numFmtId="49" fontId="17" fillId="53" borderId="11" xfId="2" applyNumberFormat="1" applyFont="1" applyFill="1" applyBorder="1" applyAlignment="1">
      <alignment horizontal="center" vertical="center"/>
    </xf>
    <xf numFmtId="0" fontId="17" fillId="25" borderId="11" xfId="0" applyFont="1" applyFill="1" applyBorder="1" applyAlignment="1">
      <alignment horizontal="center" vertical="center"/>
    </xf>
    <xf numFmtId="49" fontId="29" fillId="7" borderId="9" xfId="0" applyNumberFormat="1" applyFont="1" applyFill="1" applyBorder="1" applyAlignment="1">
      <alignment vertical="center"/>
    </xf>
    <xf numFmtId="49" fontId="29" fillId="9" borderId="20" xfId="0" applyNumberFormat="1" applyFont="1" applyFill="1" applyBorder="1" applyAlignment="1">
      <alignment horizontal="center" vertical="center"/>
    </xf>
    <xf numFmtId="164" fontId="28" fillId="11" borderId="0" xfId="2" applyFont="1" applyFill="1" applyBorder="1" applyAlignment="1">
      <alignment horizontal="center" vertical="center" wrapText="1"/>
    </xf>
    <xf numFmtId="49" fontId="29" fillId="26" borderId="11" xfId="0" applyNumberFormat="1" applyFont="1" applyFill="1" applyBorder="1" applyAlignment="1">
      <alignment horizontal="center" vertical="center" wrapText="1"/>
    </xf>
    <xf numFmtId="49" fontId="29" fillId="26" borderId="11" xfId="0" applyNumberFormat="1" applyFont="1" applyFill="1" applyBorder="1" applyAlignment="1">
      <alignment horizontal="center" vertical="center"/>
    </xf>
    <xf numFmtId="0" fontId="29" fillId="25" borderId="0" xfId="0" applyFont="1" applyFill="1" applyAlignment="1">
      <alignment horizontal="center" vertical="center"/>
    </xf>
    <xf numFmtId="0" fontId="29" fillId="26" borderId="11" xfId="0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horizontal="center" vertical="center"/>
    </xf>
    <xf numFmtId="49" fontId="28" fillId="53" borderId="11" xfId="2" applyNumberFormat="1" applyFont="1" applyFill="1" applyBorder="1" applyAlignment="1">
      <alignment horizontal="center" vertical="center" wrapText="1"/>
    </xf>
    <xf numFmtId="49" fontId="28" fillId="48" borderId="11" xfId="2" applyNumberFormat="1" applyFont="1" applyFill="1" applyBorder="1" applyAlignment="1">
      <alignment horizontal="center" vertical="center" wrapText="1"/>
    </xf>
    <xf numFmtId="49" fontId="28" fillId="54" borderId="11" xfId="2" applyNumberFormat="1" applyFont="1" applyFill="1" applyBorder="1" applyAlignment="1">
      <alignment horizontal="center" vertical="center" wrapText="1"/>
    </xf>
    <xf numFmtId="49" fontId="28" fillId="49" borderId="11" xfId="2" applyNumberFormat="1" applyFont="1" applyFill="1" applyBorder="1" applyAlignment="1">
      <alignment horizontal="center" vertical="center" wrapText="1"/>
    </xf>
    <xf numFmtId="49" fontId="28" fillId="53" borderId="11" xfId="2" applyNumberFormat="1" applyFont="1" applyFill="1" applyBorder="1" applyAlignment="1">
      <alignment horizontal="center" vertical="center"/>
    </xf>
    <xf numFmtId="49" fontId="28" fillId="54" borderId="11" xfId="2" applyNumberFormat="1" applyFont="1" applyFill="1" applyBorder="1" applyAlignment="1">
      <alignment horizontal="center" vertical="center"/>
    </xf>
    <xf numFmtId="49" fontId="28" fillId="7" borderId="11" xfId="2" applyNumberFormat="1" applyFont="1" applyFill="1" applyBorder="1" applyAlignment="1">
      <alignment horizontal="center" vertical="center"/>
    </xf>
    <xf numFmtId="49" fontId="17" fillId="49" borderId="11" xfId="2" applyNumberFormat="1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49" fontId="28" fillId="49" borderId="11" xfId="2" applyNumberFormat="1" applyFont="1" applyFill="1" applyBorder="1" applyAlignment="1">
      <alignment horizontal="center" vertical="center"/>
    </xf>
    <xf numFmtId="49" fontId="28" fillId="48" borderId="11" xfId="2" applyNumberFormat="1" applyFont="1" applyFill="1" applyBorder="1" applyAlignment="1">
      <alignment horizontal="center" vertical="center"/>
    </xf>
    <xf numFmtId="49" fontId="17" fillId="9" borderId="11" xfId="2" applyNumberFormat="1" applyFont="1" applyFill="1" applyBorder="1" applyAlignment="1">
      <alignment horizontal="center" vertical="center"/>
    </xf>
    <xf numFmtId="49" fontId="17" fillId="54" borderId="11" xfId="2" applyNumberFormat="1" applyFont="1" applyFill="1" applyBorder="1" applyAlignment="1">
      <alignment horizontal="center" vertical="center"/>
    </xf>
    <xf numFmtId="49" fontId="17" fillId="49" borderId="13" xfId="2" applyNumberFormat="1" applyFont="1" applyFill="1" applyBorder="1" applyAlignment="1">
      <alignment horizontal="center" vertical="center"/>
    </xf>
    <xf numFmtId="49" fontId="17" fillId="53" borderId="13" xfId="2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49" fontId="17" fillId="25" borderId="11" xfId="0" applyNumberFormat="1" applyFont="1" applyFill="1" applyBorder="1" applyAlignment="1">
      <alignment horizontal="center" vertical="center"/>
    </xf>
    <xf numFmtId="49" fontId="17" fillId="26" borderId="11" xfId="0" applyNumberFormat="1" applyFont="1" applyFill="1" applyBorder="1" applyAlignment="1">
      <alignment horizontal="center" vertical="center" wrapText="1"/>
    </xf>
    <xf numFmtId="49" fontId="17" fillId="26" borderId="11" xfId="0" applyNumberFormat="1" applyFont="1" applyFill="1" applyBorder="1" applyAlignment="1">
      <alignment horizontal="center" vertical="center"/>
    </xf>
    <xf numFmtId="49" fontId="17" fillId="9" borderId="11" xfId="0" applyNumberFormat="1" applyFont="1" applyFill="1" applyBorder="1" applyAlignment="1">
      <alignment horizontal="center" vertical="center"/>
    </xf>
    <xf numFmtId="0" fontId="17" fillId="26" borderId="11" xfId="0" applyFont="1" applyFill="1" applyBorder="1" applyAlignment="1">
      <alignment horizontal="center" vertical="center"/>
    </xf>
    <xf numFmtId="165" fontId="0" fillId="9" borderId="11" xfId="0" applyNumberFormat="1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0" borderId="11" xfId="0" applyBorder="1"/>
    <xf numFmtId="164" fontId="32" fillId="23" borderId="41" xfId="2" applyFont="1" applyFill="1" applyBorder="1" applyAlignment="1">
      <alignment vertical="center" wrapText="1"/>
    </xf>
    <xf numFmtId="49" fontId="33" fillId="53" borderId="11" xfId="2" applyNumberFormat="1" applyFont="1" applyFill="1" applyBorder="1" applyAlignment="1">
      <alignment horizontal="center" vertical="center" wrapText="1"/>
    </xf>
    <xf numFmtId="49" fontId="33" fillId="54" borderId="11" xfId="2" applyNumberFormat="1" applyFont="1" applyFill="1" applyBorder="1" applyAlignment="1">
      <alignment horizontal="center" vertical="center" wrapText="1"/>
    </xf>
    <xf numFmtId="166" fontId="33" fillId="23" borderId="11" xfId="2" applyNumberFormat="1" applyFont="1" applyFill="1" applyBorder="1" applyAlignment="1">
      <alignment horizontal="center" vertical="center" wrapText="1"/>
    </xf>
    <xf numFmtId="164" fontId="32" fillId="23" borderId="39" xfId="2" applyFont="1" applyFill="1" applyBorder="1" applyAlignment="1">
      <alignment vertical="center" wrapText="1"/>
    </xf>
    <xf numFmtId="49" fontId="33" fillId="48" borderId="11" xfId="2" applyNumberFormat="1" applyFont="1" applyFill="1" applyBorder="1" applyAlignment="1">
      <alignment horizontal="center" vertical="center" wrapText="1"/>
    </xf>
    <xf numFmtId="49" fontId="33" fillId="23" borderId="11" xfId="2" applyNumberFormat="1" applyFont="1" applyFill="1" applyBorder="1" applyAlignment="1">
      <alignment horizontal="center" vertical="center" wrapText="1"/>
    </xf>
    <xf numFmtId="49" fontId="33" fillId="49" borderId="11" xfId="2" applyNumberFormat="1" applyFont="1" applyFill="1" applyBorder="1" applyAlignment="1">
      <alignment horizontal="center" vertical="center" wrapText="1"/>
    </xf>
    <xf numFmtId="49" fontId="33" fillId="53" borderId="11" xfId="2" applyNumberFormat="1" applyFont="1" applyFill="1" applyBorder="1" applyAlignment="1">
      <alignment horizontal="center" vertical="center"/>
    </xf>
    <xf numFmtId="49" fontId="34" fillId="53" borderId="11" xfId="2" applyNumberFormat="1" applyFont="1" applyFill="1" applyBorder="1" applyAlignment="1">
      <alignment horizontal="center" vertical="center" wrapText="1"/>
    </xf>
    <xf numFmtId="49" fontId="33" fillId="54" borderId="11" xfId="2" applyNumberFormat="1" applyFont="1" applyFill="1" applyBorder="1" applyAlignment="1">
      <alignment horizontal="center" vertical="center"/>
    </xf>
    <xf numFmtId="49" fontId="34" fillId="54" borderId="11" xfId="2" applyNumberFormat="1" applyFont="1" applyFill="1" applyBorder="1" applyAlignment="1">
      <alignment horizontal="center" vertical="center" wrapText="1"/>
    </xf>
    <xf numFmtId="49" fontId="33" fillId="23" borderId="11" xfId="2" applyNumberFormat="1" applyFont="1" applyFill="1" applyBorder="1"/>
    <xf numFmtId="49" fontId="33" fillId="7" borderId="11" xfId="2" applyNumberFormat="1" applyFont="1" applyFill="1" applyBorder="1" applyAlignment="1">
      <alignment horizontal="center" vertical="center"/>
    </xf>
    <xf numFmtId="49" fontId="33" fillId="48" borderId="11" xfId="2" applyNumberFormat="1" applyFont="1" applyFill="1" applyBorder="1" applyAlignment="1">
      <alignment horizontal="center" vertical="center"/>
    </xf>
    <xf numFmtId="49" fontId="35" fillId="53" borderId="11" xfId="2" applyNumberFormat="1" applyFont="1" applyFill="1" applyBorder="1" applyAlignment="1">
      <alignment horizontal="center" vertical="center" wrapText="1"/>
    </xf>
    <xf numFmtId="49" fontId="35" fillId="53" borderId="11" xfId="2" applyNumberFormat="1" applyFont="1" applyFill="1" applyBorder="1" applyAlignment="1">
      <alignment horizontal="center" vertical="center"/>
    </xf>
    <xf numFmtId="49" fontId="33" fillId="49" borderId="11" xfId="2" applyNumberFormat="1" applyFont="1" applyFill="1" applyBorder="1" applyAlignment="1">
      <alignment horizontal="center" vertical="center"/>
    </xf>
    <xf numFmtId="49" fontId="34" fillId="49" borderId="11" xfId="2" applyNumberFormat="1" applyFont="1" applyFill="1" applyBorder="1" applyAlignment="1">
      <alignment horizontal="center" vertical="center"/>
    </xf>
    <xf numFmtId="164" fontId="32" fillId="23" borderId="39" xfId="2" applyFont="1" applyFill="1" applyBorder="1" applyAlignment="1">
      <alignment horizontal="left" vertical="center" wrapText="1"/>
    </xf>
    <xf numFmtId="49" fontId="36" fillId="48" borderId="11" xfId="2" applyNumberFormat="1" applyFill="1" applyBorder="1" applyAlignment="1">
      <alignment horizontal="center" vertical="center"/>
    </xf>
    <xf numFmtId="49" fontId="36" fillId="53" borderId="11" xfId="2" applyNumberFormat="1" applyFill="1" applyBorder="1" applyAlignment="1">
      <alignment horizontal="center" vertical="center"/>
    </xf>
    <xf numFmtId="49" fontId="36" fillId="23" borderId="11" xfId="2" applyNumberFormat="1" applyFill="1" applyBorder="1"/>
    <xf numFmtId="49" fontId="37" fillId="9" borderId="11" xfId="2" applyNumberFormat="1" applyFont="1" applyFill="1" applyBorder="1" applyAlignment="1">
      <alignment horizontal="center" vertical="center"/>
    </xf>
    <xf numFmtId="49" fontId="37" fillId="54" borderId="11" xfId="2" applyNumberFormat="1" applyFont="1" applyFill="1" applyBorder="1" applyAlignment="1">
      <alignment horizontal="center" vertical="center"/>
    </xf>
    <xf numFmtId="49" fontId="37" fillId="53" borderId="11" xfId="2" applyNumberFormat="1" applyFont="1" applyFill="1" applyBorder="1" applyAlignment="1">
      <alignment horizontal="center" vertical="center"/>
    </xf>
    <xf numFmtId="49" fontId="37" fillId="48" borderId="11" xfId="2" applyNumberFormat="1" applyFont="1" applyFill="1" applyBorder="1" applyAlignment="1">
      <alignment horizontal="center" vertical="center"/>
    </xf>
    <xf numFmtId="164" fontId="32" fillId="23" borderId="40" xfId="2" applyFont="1" applyFill="1" applyBorder="1"/>
    <xf numFmtId="49" fontId="37" fillId="49" borderId="13" xfId="2" applyNumberFormat="1" applyFont="1" applyFill="1" applyBorder="1" applyAlignment="1">
      <alignment horizontal="center" vertical="center"/>
    </xf>
    <xf numFmtId="49" fontId="37" fillId="53" borderId="13" xfId="2" applyNumberFormat="1" applyFont="1" applyFill="1" applyBorder="1" applyAlignment="1">
      <alignment horizontal="center" vertical="center"/>
    </xf>
    <xf numFmtId="49" fontId="37" fillId="49" borderId="11" xfId="2" applyNumberFormat="1" applyFont="1" applyFill="1" applyBorder="1" applyAlignment="1">
      <alignment horizontal="center" vertical="center"/>
    </xf>
    <xf numFmtId="166" fontId="32" fillId="23" borderId="11" xfId="2" applyNumberFormat="1" applyFont="1" applyFill="1" applyBorder="1" applyAlignment="1">
      <alignment horizontal="left" vertical="center" wrapText="1"/>
    </xf>
    <xf numFmtId="49" fontId="36" fillId="23" borderId="20" xfId="2" applyNumberFormat="1" applyFill="1" applyBorder="1"/>
    <xf numFmtId="164" fontId="32" fillId="23" borderId="11" xfId="2" applyFont="1" applyFill="1" applyBorder="1" applyAlignment="1">
      <alignment horizontal="center" vertical="center" wrapText="1"/>
    </xf>
    <xf numFmtId="49" fontId="0" fillId="7" borderId="11" xfId="0" applyNumberFormat="1" applyFont="1" applyFill="1" applyBorder="1" applyAlignment="1">
      <alignment horizontal="center"/>
    </xf>
    <xf numFmtId="49" fontId="0" fillId="25" borderId="11" xfId="0" applyNumberFormat="1" applyFont="1" applyFill="1" applyBorder="1" applyAlignment="1">
      <alignment horizontal="center" vertical="center"/>
    </xf>
    <xf numFmtId="49" fontId="0" fillId="7" borderId="11" xfId="0" applyNumberFormat="1" applyFont="1" applyFill="1" applyBorder="1" applyAlignment="1">
      <alignment horizontal="center" vertical="center"/>
    </xf>
    <xf numFmtId="49" fontId="0" fillId="26" borderId="11" xfId="0" applyNumberFormat="1" applyFont="1" applyFill="1" applyBorder="1" applyAlignment="1">
      <alignment horizontal="center" vertical="center"/>
    </xf>
    <xf numFmtId="49" fontId="0" fillId="26" borderId="11" xfId="0" applyNumberFormat="1" applyFont="1" applyFill="1" applyBorder="1" applyAlignment="1">
      <alignment horizontal="center"/>
    </xf>
    <xf numFmtId="49" fontId="0" fillId="9" borderId="11" xfId="0" applyNumberFormat="1" applyFont="1" applyFill="1" applyBorder="1" applyAlignment="1">
      <alignment horizontal="center"/>
    </xf>
    <xf numFmtId="0" fontId="0" fillId="26" borderId="11" xfId="0" applyFill="1" applyBorder="1" applyAlignment="1">
      <alignment horizontal="center"/>
    </xf>
    <xf numFmtId="49" fontId="34" fillId="48" borderId="11" xfId="2" applyNumberFormat="1" applyFont="1" applyFill="1" applyBorder="1" applyAlignment="1">
      <alignment horizontal="center" vertical="center" wrapText="1"/>
    </xf>
    <xf numFmtId="49" fontId="37" fillId="7" borderId="11" xfId="2" applyNumberFormat="1" applyFont="1" applyFill="1" applyBorder="1" applyAlignment="1">
      <alignment horizontal="center" vertical="center"/>
    </xf>
    <xf numFmtId="49" fontId="0" fillId="9" borderId="11" xfId="0" applyNumberFormat="1" applyFont="1" applyFill="1" applyBorder="1" applyAlignment="1">
      <alignment horizontal="center" vertical="center"/>
    </xf>
    <xf numFmtId="49" fontId="33" fillId="58" borderId="11" xfId="2" applyNumberFormat="1" applyFont="1" applyFill="1" applyBorder="1" applyAlignment="1">
      <alignment horizontal="center" vertical="center" wrapText="1"/>
    </xf>
    <xf numFmtId="49" fontId="33" fillId="58" borderId="11" xfId="2" applyNumberFormat="1" applyFont="1" applyFill="1" applyBorder="1" applyAlignment="1">
      <alignment horizontal="center" vertical="center"/>
    </xf>
    <xf numFmtId="49" fontId="33" fillId="10" borderId="11" xfId="2" applyNumberFormat="1" applyFont="1" applyFill="1" applyBorder="1" applyAlignment="1">
      <alignment horizontal="center" vertical="center"/>
    </xf>
    <xf numFmtId="49" fontId="33" fillId="53" borderId="11" xfId="2" applyNumberFormat="1" applyFont="1" applyFill="1" applyBorder="1" applyAlignment="1">
      <alignment vertical="center"/>
    </xf>
    <xf numFmtId="49" fontId="38" fillId="7" borderId="11" xfId="2" applyNumberFormat="1" applyFont="1" applyFill="1" applyBorder="1" applyAlignment="1">
      <alignment horizontal="center" vertical="center"/>
    </xf>
    <xf numFmtId="49" fontId="36" fillId="58" borderId="11" xfId="2" applyNumberFormat="1" applyFill="1" applyBorder="1" applyAlignment="1">
      <alignment horizontal="center" vertical="center"/>
    </xf>
    <xf numFmtId="49" fontId="36" fillId="49" borderId="13" xfId="2" applyNumberFormat="1" applyFill="1" applyBorder="1" applyAlignment="1">
      <alignment horizontal="center" vertical="center"/>
    </xf>
    <xf numFmtId="49" fontId="36" fillId="53" borderId="13" xfId="2" applyNumberFormat="1" applyFill="1" applyBorder="1" applyAlignment="1">
      <alignment horizontal="center" vertical="center"/>
    </xf>
    <xf numFmtId="49" fontId="39" fillId="49" borderId="13" xfId="2" applyNumberFormat="1" applyFont="1" applyFill="1" applyBorder="1" applyAlignment="1">
      <alignment horizontal="center" vertical="center"/>
    </xf>
    <xf numFmtId="49" fontId="36" fillId="49" borderId="11" xfId="2" applyNumberFormat="1" applyFill="1" applyBorder="1" applyAlignment="1">
      <alignment horizontal="center" vertical="center"/>
    </xf>
    <xf numFmtId="49" fontId="0" fillId="59" borderId="11" xfId="0" applyNumberFormat="1" applyFill="1" applyBorder="1" applyAlignment="1">
      <alignment horizontal="center" vertical="center"/>
    </xf>
    <xf numFmtId="49" fontId="33" fillId="45" borderId="16" xfId="2" applyNumberFormat="1" applyFont="1" applyFill="1" applyBorder="1" applyAlignment="1">
      <alignment horizontal="center" vertical="center" wrapText="1"/>
    </xf>
    <xf numFmtId="49" fontId="33" fillId="54" borderId="16" xfId="2" applyNumberFormat="1" applyFont="1" applyFill="1" applyBorder="1" applyAlignment="1">
      <alignment horizontal="center" vertical="center" wrapText="1"/>
    </xf>
    <xf numFmtId="49" fontId="33" fillId="45" borderId="11" xfId="2" applyNumberFormat="1" applyFont="1" applyFill="1" applyBorder="1" applyAlignment="1">
      <alignment horizontal="center" vertical="center" wrapText="1"/>
    </xf>
    <xf numFmtId="49" fontId="33" fillId="45" borderId="11" xfId="2" applyNumberFormat="1" applyFont="1" applyFill="1" applyBorder="1" applyAlignment="1">
      <alignment horizontal="center" vertical="center"/>
    </xf>
    <xf numFmtId="49" fontId="40" fillId="49" borderId="11" xfId="2" applyNumberFormat="1" applyFont="1" applyFill="1" applyBorder="1" applyAlignment="1">
      <alignment horizontal="center" vertical="center" wrapText="1"/>
    </xf>
    <xf numFmtId="49" fontId="41" fillId="48" borderId="11" xfId="2" applyNumberFormat="1" applyFont="1" applyFill="1" applyBorder="1" applyAlignment="1">
      <alignment horizontal="center" vertical="center"/>
    </xf>
    <xf numFmtId="49" fontId="41" fillId="45" borderId="11" xfId="2" applyNumberFormat="1" applyFont="1" applyFill="1" applyBorder="1" applyAlignment="1">
      <alignment horizontal="center" vertical="center"/>
    </xf>
    <xf numFmtId="49" fontId="36" fillId="45" borderId="11" xfId="2" applyNumberFormat="1" applyFill="1" applyBorder="1" applyAlignment="1">
      <alignment horizontal="center" vertical="center"/>
    </xf>
    <xf numFmtId="0" fontId="0" fillId="0" borderId="13" xfId="0" applyBorder="1"/>
    <xf numFmtId="49" fontId="36" fillId="45" borderId="13" xfId="2" applyNumberFormat="1" applyFill="1" applyBorder="1" applyAlignment="1">
      <alignment horizontal="center" vertical="center"/>
    </xf>
    <xf numFmtId="164" fontId="32" fillId="23" borderId="11" xfId="2" applyFont="1" applyFill="1" applyBorder="1" applyAlignment="1">
      <alignment vertical="center" wrapText="1"/>
    </xf>
    <xf numFmtId="0" fontId="0" fillId="13" borderId="11" xfId="0" applyFill="1" applyBorder="1"/>
    <xf numFmtId="0" fontId="0" fillId="13" borderId="11" xfId="0" applyFill="1" applyBorder="1" applyAlignment="1">
      <alignment horizontal="center"/>
    </xf>
    <xf numFmtId="49" fontId="33" fillId="53" borderId="16" xfId="2" applyNumberFormat="1" applyFont="1" applyFill="1" applyBorder="1" applyAlignment="1">
      <alignment horizontal="center" vertical="center" wrapText="1"/>
    </xf>
    <xf numFmtId="49" fontId="33" fillId="48" borderId="16" xfId="2" applyNumberFormat="1" applyFont="1" applyFill="1" applyBorder="1" applyAlignment="1">
      <alignment horizontal="center" vertical="center" wrapText="1"/>
    </xf>
    <xf numFmtId="164" fontId="32" fillId="23" borderId="39" xfId="2" applyFont="1" applyFill="1" applyBorder="1"/>
    <xf numFmtId="49" fontId="39" fillId="49" borderId="11" xfId="2" applyNumberFormat="1" applyFont="1" applyFill="1" applyBorder="1" applyAlignment="1">
      <alignment horizontal="center" vertical="center"/>
    </xf>
    <xf numFmtId="166" fontId="32" fillId="23" borderId="40" xfId="2" applyNumberFormat="1" applyFont="1" applyFill="1" applyBorder="1" applyAlignment="1">
      <alignment horizontal="left" vertical="center" wrapText="1"/>
    </xf>
    <xf numFmtId="49" fontId="36" fillId="48" borderId="13" xfId="2" applyNumberFormat="1" applyFill="1" applyBorder="1" applyAlignment="1">
      <alignment horizontal="center" vertical="center"/>
    </xf>
    <xf numFmtId="164" fontId="32" fillId="23" borderId="20" xfId="2" applyFont="1" applyFill="1" applyBorder="1" applyAlignment="1">
      <alignment vertical="center" wrapText="1"/>
    </xf>
    <xf numFmtId="49" fontId="0" fillId="7" borderId="11" xfId="0" applyNumberFormat="1" applyFill="1" applyBorder="1" applyAlignment="1">
      <alignment horizontal="center"/>
    </xf>
    <xf numFmtId="164" fontId="32" fillId="23" borderId="42" xfId="2" applyFont="1" applyFill="1" applyBorder="1" applyAlignment="1">
      <alignment vertical="center" wrapText="1"/>
    </xf>
    <xf numFmtId="164" fontId="32" fillId="23" borderId="43" xfId="2" applyFont="1" applyFill="1" applyBorder="1" applyAlignment="1">
      <alignment vertical="center" wrapText="1"/>
    </xf>
    <xf numFmtId="164" fontId="32" fillId="23" borderId="43" xfId="2" applyFont="1" applyFill="1" applyBorder="1" applyAlignment="1">
      <alignment horizontal="left" vertical="center" wrapText="1"/>
    </xf>
    <xf numFmtId="49" fontId="36" fillId="54" borderId="11" xfId="2" applyNumberFormat="1" applyFill="1" applyBorder="1" applyAlignment="1">
      <alignment horizontal="center" vertical="center"/>
    </xf>
    <xf numFmtId="164" fontId="32" fillId="23" borderId="43" xfId="2" applyFont="1" applyFill="1" applyBorder="1" applyAlignment="1">
      <alignment horizontal="left"/>
    </xf>
    <xf numFmtId="49" fontId="38" fillId="53" borderId="11" xfId="2" applyNumberFormat="1" applyFont="1" applyFill="1" applyBorder="1" applyAlignment="1">
      <alignment horizontal="center" vertical="center"/>
    </xf>
    <xf numFmtId="164" fontId="32" fillId="23" borderId="43" xfId="2" applyFont="1" applyFill="1" applyBorder="1"/>
    <xf numFmtId="166" fontId="32" fillId="23" borderId="43" xfId="2" applyNumberFormat="1" applyFont="1" applyFill="1" applyBorder="1" applyAlignment="1">
      <alignment horizontal="left" vertical="center" wrapText="1"/>
    </xf>
    <xf numFmtId="164" fontId="33" fillId="23" borderId="0" xfId="2" applyFont="1" applyFill="1"/>
    <xf numFmtId="164" fontId="36" fillId="23" borderId="0" xfId="2" applyFill="1"/>
    <xf numFmtId="0" fontId="0" fillId="23" borderId="0" xfId="0" applyFill="1"/>
    <xf numFmtId="166" fontId="33" fillId="53" borderId="16" xfId="2" applyNumberFormat="1" applyFont="1" applyFill="1" applyBorder="1" applyAlignment="1">
      <alignment horizontal="center" vertical="center" wrapText="1"/>
    </xf>
    <xf numFmtId="166" fontId="33" fillId="48" borderId="16" xfId="2" applyNumberFormat="1" applyFont="1" applyFill="1" applyBorder="1" applyAlignment="1">
      <alignment horizontal="center" vertical="center" wrapText="1"/>
    </xf>
    <xf numFmtId="166" fontId="33" fillId="54" borderId="16" xfId="2" applyNumberFormat="1" applyFont="1" applyFill="1" applyBorder="1" applyAlignment="1">
      <alignment horizontal="center" vertical="center" wrapText="1"/>
    </xf>
    <xf numFmtId="166" fontId="33" fillId="23" borderId="11" xfId="2" applyNumberFormat="1" applyFont="1" applyFill="1" applyBorder="1" applyAlignment="1">
      <alignment horizontal="right" vertical="center" wrapText="1"/>
    </xf>
    <xf numFmtId="164" fontId="33" fillId="23" borderId="11" xfId="2" applyFont="1" applyFill="1" applyBorder="1" applyAlignment="1">
      <alignment horizontal="right" vertical="center" wrapText="1"/>
    </xf>
    <xf numFmtId="164" fontId="33" fillId="23" borderId="11" xfId="2" applyFont="1" applyFill="1" applyBorder="1"/>
    <xf numFmtId="164" fontId="36" fillId="23" borderId="11" xfId="2" applyFill="1" applyBorder="1"/>
    <xf numFmtId="49" fontId="36" fillId="11" borderId="11" xfId="2" applyNumberFormat="1" applyFill="1" applyBorder="1" applyAlignment="1">
      <alignment horizontal="center" vertical="center"/>
    </xf>
    <xf numFmtId="49" fontId="36" fillId="11" borderId="11" xfId="2" applyNumberFormat="1" applyFill="1" applyBorder="1" applyAlignment="1">
      <alignment horizontal="center"/>
    </xf>
    <xf numFmtId="49" fontId="0" fillId="0" borderId="0" xfId="0" applyNumberFormat="1"/>
    <xf numFmtId="1" fontId="18" fillId="7" borderId="10" xfId="2" applyNumberFormat="1" applyFont="1" applyFill="1" applyBorder="1" applyAlignment="1">
      <alignment horizontal="center" vertical="center" wrapText="1"/>
    </xf>
    <xf numFmtId="1" fontId="18" fillId="7" borderId="11" xfId="2" applyNumberFormat="1" applyFont="1" applyFill="1" applyBorder="1" applyAlignment="1">
      <alignment horizontal="center" vertical="center" wrapText="1"/>
    </xf>
    <xf numFmtId="1" fontId="16" fillId="60" borderId="10" xfId="2" applyNumberFormat="1" applyFont="1" applyFill="1" applyBorder="1" applyAlignment="1">
      <alignment horizontal="center" vertical="center" wrapText="1"/>
    </xf>
    <xf numFmtId="1" fontId="16" fillId="60" borderId="11" xfId="2" applyNumberFormat="1" applyFont="1" applyFill="1" applyBorder="1" applyAlignment="1">
      <alignment horizontal="center" vertical="center" wrapText="1"/>
    </xf>
    <xf numFmtId="1" fontId="0" fillId="60" borderId="10" xfId="2" applyNumberFormat="1" applyFont="1" applyFill="1" applyBorder="1" applyAlignment="1">
      <alignment horizontal="center" vertical="center" wrapText="1"/>
    </xf>
    <xf numFmtId="1" fontId="0" fillId="60" borderId="16" xfId="2" applyNumberFormat="1" applyFont="1" applyFill="1" applyBorder="1" applyAlignment="1">
      <alignment horizontal="center" vertical="center" wrapText="1"/>
    </xf>
    <xf numFmtId="1" fontId="16" fillId="60" borderId="15" xfId="2" applyNumberFormat="1" applyFont="1" applyFill="1" applyBorder="1" applyAlignment="1">
      <alignment horizontal="center" vertical="center" wrapText="1"/>
    </xf>
    <xf numFmtId="1" fontId="16" fillId="60" borderId="13" xfId="2" applyNumberFormat="1" applyFont="1" applyFill="1" applyBorder="1" applyAlignment="1">
      <alignment horizontal="center" vertical="center" wrapText="1"/>
    </xf>
    <xf numFmtId="1" fontId="0" fillId="60" borderId="11" xfId="2" applyNumberFormat="1" applyFont="1" applyFill="1" applyBorder="1" applyAlignment="1">
      <alignment horizontal="center" vertical="center" wrapText="1"/>
    </xf>
    <xf numFmtId="1" fontId="20" fillId="10" borderId="10" xfId="2" applyNumberFormat="1" applyFont="1" applyFill="1" applyBorder="1" applyAlignment="1">
      <alignment horizontal="center" vertical="center" wrapText="1"/>
    </xf>
    <xf numFmtId="1" fontId="20" fillId="10" borderId="9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" fontId="48" fillId="7" borderId="10" xfId="2" applyNumberFormat="1" applyFont="1" applyFill="1" applyBorder="1" applyAlignment="1">
      <alignment horizontal="center" vertical="center" wrapText="1"/>
    </xf>
    <xf numFmtId="1" fontId="48" fillId="7" borderId="11" xfId="2" applyNumberFormat="1" applyFont="1" applyFill="1" applyBorder="1" applyAlignment="1">
      <alignment horizontal="center" vertical="center" wrapText="1"/>
    </xf>
    <xf numFmtId="1" fontId="48" fillId="60" borderId="10" xfId="2" applyNumberFormat="1" applyFont="1" applyFill="1" applyBorder="1" applyAlignment="1">
      <alignment horizontal="center" vertical="center" wrapText="1"/>
    </xf>
    <xf numFmtId="1" fontId="48" fillId="60" borderId="11" xfId="2" applyNumberFormat="1" applyFont="1" applyFill="1" applyBorder="1" applyAlignment="1">
      <alignment horizontal="center" vertical="center" wrapText="1"/>
    </xf>
    <xf numFmtId="1" fontId="48" fillId="60" borderId="15" xfId="2" applyNumberFormat="1" applyFont="1" applyFill="1" applyBorder="1" applyAlignment="1">
      <alignment horizontal="center" vertical="center" wrapText="1"/>
    </xf>
    <xf numFmtId="1" fontId="48" fillId="60" borderId="13" xfId="2" applyNumberFormat="1" applyFont="1" applyFill="1" applyBorder="1" applyAlignment="1">
      <alignment horizontal="center" vertical="center" wrapText="1"/>
    </xf>
    <xf numFmtId="1" fontId="48" fillId="60" borderId="16" xfId="2" applyNumberFormat="1" applyFont="1" applyFill="1" applyBorder="1" applyAlignment="1">
      <alignment horizontal="center" vertical="center" wrapText="1"/>
    </xf>
    <xf numFmtId="1" fontId="16" fillId="61" borderId="17" xfId="2" applyNumberFormat="1" applyFont="1" applyFill="1" applyBorder="1" applyAlignment="1">
      <alignment horizontal="center" vertical="center" wrapText="1"/>
    </xf>
    <xf numFmtId="1" fontId="16" fillId="61" borderId="16" xfId="2" applyNumberFormat="1" applyFont="1" applyFill="1" applyBorder="1" applyAlignment="1">
      <alignment horizontal="center" vertical="center" wrapText="1"/>
    </xf>
    <xf numFmtId="1" fontId="16" fillId="61" borderId="18" xfId="2" applyNumberFormat="1" applyFont="1" applyFill="1" applyBorder="1" applyAlignment="1">
      <alignment horizontal="center" vertical="center" wrapText="1"/>
    </xf>
    <xf numFmtId="1" fontId="16" fillId="61" borderId="19" xfId="2" applyNumberFormat="1" applyFont="1" applyFill="1" applyBorder="1" applyAlignment="1">
      <alignment horizontal="center" vertical="center" wrapText="1"/>
    </xf>
    <xf numFmtId="1" fontId="0" fillId="61" borderId="17" xfId="2" applyNumberFormat="1" applyFont="1" applyFill="1" applyBorder="1" applyAlignment="1">
      <alignment horizontal="center" vertical="center" wrapText="1"/>
    </xf>
    <xf numFmtId="1" fontId="16" fillId="61" borderId="11" xfId="2" applyNumberFormat="1" applyFont="1" applyFill="1" applyBorder="1" applyAlignment="1">
      <alignment horizontal="center" vertical="center" wrapText="1"/>
    </xf>
    <xf numFmtId="1" fontId="0" fillId="61" borderId="16" xfId="2" applyNumberFormat="1" applyFont="1" applyFill="1" applyBorder="1" applyAlignment="1">
      <alignment horizontal="center" vertical="center" wrapText="1"/>
    </xf>
    <xf numFmtId="1" fontId="18" fillId="10" borderId="15" xfId="2" applyNumberFormat="1" applyFont="1" applyFill="1" applyBorder="1" applyAlignment="1">
      <alignment horizontal="center" vertical="center" wrapText="1"/>
    </xf>
    <xf numFmtId="1" fontId="18" fillId="10" borderId="1" xfId="2" applyNumberFormat="1" applyFont="1" applyFill="1" applyBorder="1" applyAlignment="1">
      <alignment horizontal="center" vertical="center" wrapText="1"/>
    </xf>
    <xf numFmtId="1" fontId="15" fillId="60" borderId="10" xfId="2" applyNumberFormat="1" applyFont="1" applyFill="1" applyBorder="1" applyAlignment="1">
      <alignment horizontal="center" vertical="center" wrapText="1"/>
    </xf>
    <xf numFmtId="1" fontId="15" fillId="60" borderId="16" xfId="2" applyNumberFormat="1" applyFont="1" applyFill="1" applyBorder="1" applyAlignment="1">
      <alignment horizontal="center" vertical="center" wrapText="1"/>
    </xf>
    <xf numFmtId="1" fontId="15" fillId="60" borderId="11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" fontId="16" fillId="6" borderId="17" xfId="2" applyNumberFormat="1" applyFont="1" applyFill="1" applyBorder="1" applyAlignment="1">
      <alignment horizontal="center" vertical="center" wrapText="1"/>
    </xf>
    <xf numFmtId="1" fontId="18" fillId="6" borderId="16" xfId="2" applyNumberFormat="1" applyFont="1" applyFill="1" applyBorder="1" applyAlignment="1">
      <alignment horizontal="center" vertical="center" wrapText="1"/>
    </xf>
    <xf numFmtId="1" fontId="18" fillId="6" borderId="17" xfId="2" applyNumberFormat="1" applyFont="1" applyFill="1" applyBorder="1" applyAlignment="1">
      <alignment horizontal="center" vertical="center" wrapText="1"/>
    </xf>
    <xf numFmtId="1" fontId="0" fillId="6" borderId="17" xfId="2" applyNumberFormat="1" applyFont="1" applyFill="1" applyBorder="1" applyAlignment="1">
      <alignment horizontal="center" vertical="center" wrapText="1"/>
    </xf>
    <xf numFmtId="1" fontId="48" fillId="7" borderId="9" xfId="2" applyNumberFormat="1" applyFont="1" applyFill="1" applyBorder="1" applyAlignment="1">
      <alignment horizontal="center" vertical="center" wrapText="1"/>
    </xf>
    <xf numFmtId="1" fontId="48" fillId="7" borderId="16" xfId="2" applyNumberFormat="1" applyFont="1" applyFill="1" applyBorder="1" applyAlignment="1">
      <alignment horizontal="center" vertical="center" wrapText="1"/>
    </xf>
    <xf numFmtId="1" fontId="48" fillId="8" borderId="14" xfId="2" applyNumberFormat="1" applyFont="1" applyFill="1" applyBorder="1" applyAlignment="1">
      <alignment horizontal="center" vertical="center" wrapText="1"/>
    </xf>
    <xf numFmtId="1" fontId="15" fillId="7" borderId="10" xfId="2" applyNumberFormat="1" applyFont="1" applyFill="1" applyBorder="1" applyAlignment="1">
      <alignment horizontal="center" vertical="center" wrapText="1"/>
    </xf>
    <xf numFmtId="1" fontId="15" fillId="7" borderId="16" xfId="2" applyNumberFormat="1" applyFont="1" applyFill="1" applyBorder="1" applyAlignment="1">
      <alignment horizontal="center" vertical="center" wrapText="1"/>
    </xf>
    <xf numFmtId="1" fontId="15" fillId="7" borderId="11" xfId="2" applyNumberFormat="1" applyFont="1" applyFill="1" applyBorder="1" applyAlignment="1">
      <alignment horizontal="center" vertical="center" wrapText="1"/>
    </xf>
    <xf numFmtId="1" fontId="18" fillId="7" borderId="17" xfId="2" applyNumberFormat="1" applyFont="1" applyFill="1" applyBorder="1" applyAlignment="1">
      <alignment horizontal="center" vertical="center" wrapText="1"/>
    </xf>
    <xf numFmtId="1" fontId="18" fillId="7" borderId="16" xfId="2" applyNumberFormat="1" applyFont="1" applyFill="1" applyBorder="1" applyAlignment="1">
      <alignment horizontal="center" vertical="center" wrapText="1"/>
    </xf>
    <xf numFmtId="0" fontId="49" fillId="0" borderId="0" xfId="0" applyFont="1"/>
    <xf numFmtId="1" fontId="16" fillId="62" borderId="18" xfId="2" applyNumberFormat="1" applyFont="1" applyFill="1" applyBorder="1" applyAlignment="1">
      <alignment horizontal="center" vertical="center" wrapText="1"/>
    </xf>
    <xf numFmtId="1" fontId="16" fillId="62" borderId="19" xfId="2" applyNumberFormat="1" applyFont="1" applyFill="1" applyBorder="1" applyAlignment="1">
      <alignment horizontal="center" vertical="center" wrapText="1"/>
    </xf>
    <xf numFmtId="1" fontId="16" fillId="62" borderId="17" xfId="2" applyNumberFormat="1" applyFont="1" applyFill="1" applyBorder="1" applyAlignment="1">
      <alignment horizontal="center" vertical="center" wrapText="1"/>
    </xf>
    <xf numFmtId="1" fontId="16" fillId="62" borderId="16" xfId="2" applyNumberFormat="1" applyFont="1" applyFill="1" applyBorder="1" applyAlignment="1">
      <alignment horizontal="center" vertical="center" wrapText="1"/>
    </xf>
    <xf numFmtId="1" fontId="0" fillId="62" borderId="18" xfId="2" applyNumberFormat="1" applyFont="1" applyFill="1" applyBorder="1" applyAlignment="1">
      <alignment horizontal="center" vertical="center" wrapText="1"/>
    </xf>
    <xf numFmtId="1" fontId="16" fillId="62" borderId="11" xfId="2" applyNumberFormat="1" applyFont="1" applyFill="1" applyBorder="1" applyAlignment="1">
      <alignment horizontal="center" vertical="center" wrapText="1"/>
    </xf>
    <xf numFmtId="1" fontId="0" fillId="62" borderId="16" xfId="2" applyNumberFormat="1" applyFont="1" applyFill="1" applyBorder="1" applyAlignment="1">
      <alignment horizontal="center" vertical="center" wrapText="1"/>
    </xf>
    <xf numFmtId="1" fontId="16" fillId="34" borderId="17" xfId="2" applyNumberFormat="1" applyFont="1" applyFill="1" applyBorder="1" applyAlignment="1">
      <alignment horizontal="center" vertical="center" wrapText="1"/>
    </xf>
    <xf numFmtId="49" fontId="50" fillId="9" borderId="15" xfId="2" applyNumberFormat="1" applyFont="1" applyFill="1" applyBorder="1" applyAlignment="1">
      <alignment horizontal="center" vertical="center" wrapText="1"/>
    </xf>
    <xf numFmtId="1" fontId="14" fillId="9" borderId="17" xfId="2" applyNumberFormat="1" applyFont="1" applyFill="1" applyBorder="1" applyAlignment="1">
      <alignment horizontal="center" vertical="center" wrapText="1"/>
    </xf>
    <xf numFmtId="1" fontId="14" fillId="9" borderId="16" xfId="2" applyNumberFormat="1" applyFont="1" applyFill="1" applyBorder="1" applyAlignment="1">
      <alignment horizontal="center" vertical="center" wrapText="1"/>
    </xf>
    <xf numFmtId="1" fontId="15" fillId="25" borderId="10" xfId="2" applyNumberFormat="1" applyFont="1" applyFill="1" applyBorder="1" applyAlignment="1">
      <alignment horizontal="center" vertical="center" wrapText="1"/>
    </xf>
    <xf numFmtId="1" fontId="15" fillId="25" borderId="11" xfId="2" applyNumberFormat="1" applyFont="1" applyFill="1" applyBorder="1" applyAlignment="1">
      <alignment horizontal="center" vertical="center" wrapText="1"/>
    </xf>
    <xf numFmtId="1" fontId="14" fillId="10" borderId="15" xfId="2" applyNumberFormat="1" applyFont="1" applyFill="1" applyBorder="1" applyAlignment="1">
      <alignment horizontal="center" vertical="center" wrapText="1"/>
    </xf>
    <xf numFmtId="1" fontId="14" fillId="10" borderId="1" xfId="2" applyNumberFormat="1" applyFont="1" applyFill="1" applyBorder="1" applyAlignment="1">
      <alignment horizontal="center" vertical="center" wrapText="1"/>
    </xf>
    <xf numFmtId="1" fontId="14" fillId="10" borderId="10" xfId="2" applyNumberFormat="1" applyFont="1" applyFill="1" applyBorder="1" applyAlignment="1">
      <alignment horizontal="center" vertical="center" wrapText="1"/>
    </xf>
    <xf numFmtId="1" fontId="14" fillId="10" borderId="11" xfId="2" applyNumberFormat="1" applyFont="1" applyFill="1" applyBorder="1" applyAlignment="1">
      <alignment horizontal="center" vertical="center" wrapText="1"/>
    </xf>
    <xf numFmtId="164" fontId="0" fillId="63" borderId="9" xfId="2" applyFont="1" applyFill="1" applyBorder="1" applyAlignment="1">
      <alignment horizontal="center" vertical="center" wrapText="1"/>
    </xf>
    <xf numFmtId="164" fontId="17" fillId="63" borderId="9" xfId="2" applyFont="1" applyFill="1" applyBorder="1" applyAlignment="1">
      <alignment horizontal="center" vertical="center" wrapText="1"/>
    </xf>
    <xf numFmtId="1" fontId="0" fillId="0" borderId="0" xfId="0" applyNumberFormat="1"/>
    <xf numFmtId="14" fontId="16" fillId="7" borderId="11" xfId="2" applyNumberFormat="1" applyFont="1" applyFill="1" applyBorder="1" applyAlignment="1">
      <alignment horizontal="center" vertical="center" wrapText="1"/>
    </xf>
    <xf numFmtId="1" fontId="14" fillId="7" borderId="10" xfId="2" applyNumberFormat="1" applyFont="1" applyFill="1" applyBorder="1" applyAlignment="1">
      <alignment horizontal="center" vertical="center" wrapText="1"/>
    </xf>
    <xf numFmtId="1" fontId="14" fillId="7" borderId="9" xfId="2" applyNumberFormat="1" applyFont="1" applyFill="1" applyBorder="1" applyAlignment="1">
      <alignment horizontal="center" vertical="center" wrapText="1"/>
    </xf>
    <xf numFmtId="1" fontId="16" fillId="30" borderId="10" xfId="2" applyNumberFormat="1" applyFont="1" applyFill="1" applyBorder="1" applyAlignment="1">
      <alignment horizontal="center" vertical="center" wrapText="1"/>
    </xf>
    <xf numFmtId="1" fontId="16" fillId="30" borderId="9" xfId="2" applyNumberFormat="1" applyFont="1" applyFill="1" applyBorder="1" applyAlignment="1">
      <alignment horizontal="center" vertical="center" wrapText="1"/>
    </xf>
    <xf numFmtId="1" fontId="16" fillId="30" borderId="15" xfId="2" applyNumberFormat="1" applyFont="1" applyFill="1" applyBorder="1" applyAlignment="1">
      <alignment horizontal="center" vertical="center" wrapText="1"/>
    </xf>
    <xf numFmtId="1" fontId="16" fillId="30" borderId="1" xfId="2" applyNumberFormat="1" applyFont="1" applyFill="1" applyBorder="1" applyAlignment="1">
      <alignment horizontal="center" vertical="center" wrapText="1"/>
    </xf>
    <xf numFmtId="1" fontId="16" fillId="13" borderId="18" xfId="2" applyNumberFormat="1" applyFont="1" applyFill="1" applyBorder="1" applyAlignment="1">
      <alignment horizontal="center" vertical="center" wrapText="1"/>
    </xf>
    <xf numFmtId="1" fontId="16" fillId="13" borderId="19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1" fontId="14" fillId="7" borderId="15" xfId="2" applyNumberFormat="1" applyFont="1" applyFill="1" applyBorder="1" applyAlignment="1">
      <alignment horizontal="center" vertical="center" wrapText="1"/>
    </xf>
    <xf numFmtId="1" fontId="14" fillId="7" borderId="1" xfId="2" applyNumberFormat="1" applyFont="1" applyFill="1" applyBorder="1" applyAlignment="1">
      <alignment horizontal="center" vertical="center" wrapText="1"/>
    </xf>
    <xf numFmtId="164" fontId="0" fillId="53" borderId="9" xfId="2" applyFont="1" applyFill="1" applyBorder="1" applyAlignment="1">
      <alignment horizontal="center" vertical="center"/>
    </xf>
    <xf numFmtId="164" fontId="17" fillId="7" borderId="9" xfId="2" applyFont="1" applyFill="1" applyBorder="1" applyAlignment="1">
      <alignment horizontal="center" vertical="center"/>
    </xf>
    <xf numFmtId="1" fontId="14" fillId="6" borderId="16" xfId="2" applyNumberFormat="1" applyFont="1" applyFill="1" applyBorder="1" applyAlignment="1">
      <alignment horizontal="center" vertical="center" wrapText="1"/>
    </xf>
    <xf numFmtId="1" fontId="0" fillId="62" borderId="17" xfId="2" applyNumberFormat="1" applyFont="1" applyFill="1" applyBorder="1" applyAlignment="1">
      <alignment horizontal="center" vertical="center" wrapText="1"/>
    </xf>
    <xf numFmtId="1" fontId="0" fillId="62" borderId="44" xfId="2" applyNumberFormat="1" applyFont="1" applyFill="1" applyBorder="1" applyAlignment="1">
      <alignment horizontal="center" vertical="center" wrapText="1"/>
    </xf>
    <xf numFmtId="1" fontId="0" fillId="62" borderId="19" xfId="2" applyNumberFormat="1" applyFont="1" applyFill="1" applyBorder="1" applyAlignment="1">
      <alignment horizontal="center" vertical="center" wrapText="1"/>
    </xf>
    <xf numFmtId="1" fontId="16" fillId="62" borderId="23" xfId="2" applyNumberFormat="1" applyFont="1" applyFill="1" applyBorder="1" applyAlignment="1">
      <alignment horizontal="center" vertical="center" wrapText="1"/>
    </xf>
    <xf numFmtId="1" fontId="48" fillId="9" borderId="10" xfId="2" applyNumberFormat="1" applyFont="1" applyFill="1" applyBorder="1" applyAlignment="1">
      <alignment horizontal="center" vertical="center" wrapText="1"/>
    </xf>
    <xf numFmtId="1" fontId="48" fillId="9" borderId="9" xfId="2" applyNumberFormat="1" applyFont="1" applyFill="1" applyBorder="1" applyAlignment="1">
      <alignment horizontal="center" vertical="center" wrapText="1"/>
    </xf>
    <xf numFmtId="1" fontId="18" fillId="10" borderId="10" xfId="2" applyNumberFormat="1" applyFont="1" applyFill="1" applyBorder="1" applyAlignment="1">
      <alignment horizontal="center" vertical="center" wrapText="1"/>
    </xf>
    <xf numFmtId="1" fontId="18" fillId="6" borderId="11" xfId="2" applyNumberFormat="1" applyFont="1" applyFill="1" applyBorder="1" applyAlignment="1">
      <alignment horizontal="center" vertical="center" wrapText="1"/>
    </xf>
    <xf numFmtId="1" fontId="48" fillId="9" borderId="11" xfId="2" applyNumberFormat="1" applyFont="1" applyFill="1" applyBorder="1" applyAlignment="1">
      <alignment horizontal="center" vertical="center" wrapText="1"/>
    </xf>
    <xf numFmtId="1" fontId="48" fillId="9" borderId="16" xfId="2" applyNumberFormat="1" applyFont="1" applyFill="1" applyBorder="1" applyAlignment="1">
      <alignment horizontal="center" vertical="center" wrapText="1"/>
    </xf>
    <xf numFmtId="1" fontId="14" fillId="6" borderId="17" xfId="2" applyNumberFormat="1" applyFont="1" applyFill="1" applyBorder="1" applyAlignment="1">
      <alignment horizontal="center" vertical="center" wrapText="1"/>
    </xf>
    <xf numFmtId="1" fontId="15" fillId="25" borderId="16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1" fontId="14" fillId="7" borderId="17" xfId="2" applyNumberFormat="1" applyFont="1" applyFill="1" applyBorder="1" applyAlignment="1">
      <alignment horizontal="center" vertical="center" wrapText="1"/>
    </xf>
    <xf numFmtId="1" fontId="14" fillId="7" borderId="16" xfId="2" applyNumberFormat="1" applyFont="1" applyFill="1" applyBorder="1" applyAlignment="1">
      <alignment horizontal="center" vertical="center" wrapText="1"/>
    </xf>
    <xf numFmtId="1" fontId="0" fillId="7" borderId="44" xfId="2" applyNumberFormat="1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/>
    </xf>
    <xf numFmtId="167" fontId="0" fillId="6" borderId="0" xfId="0" applyNumberFormat="1" applyFill="1" applyBorder="1" applyAlignment="1">
      <alignment horizontal="center"/>
    </xf>
    <xf numFmtId="168" fontId="0" fillId="6" borderId="0" xfId="0" applyNumberFormat="1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1" fontId="16" fillId="25" borderId="17" xfId="2" applyNumberFormat="1" applyFont="1" applyFill="1" applyBorder="1" applyAlignment="1">
      <alignment horizontal="center" vertical="center" wrapText="1"/>
    </xf>
    <xf numFmtId="1" fontId="16" fillId="25" borderId="24" xfId="2" applyNumberFormat="1" applyFont="1" applyFill="1" applyBorder="1" applyAlignment="1">
      <alignment horizontal="center" vertical="center" wrapText="1"/>
    </xf>
    <xf numFmtId="1" fontId="16" fillId="30" borderId="18" xfId="2" applyNumberFormat="1" applyFont="1" applyFill="1" applyBorder="1" applyAlignment="1">
      <alignment horizontal="center" vertical="center" wrapText="1"/>
    </xf>
    <xf numFmtId="1" fontId="16" fillId="30" borderId="19" xfId="2" applyNumberFormat="1" applyFont="1" applyFill="1" applyBorder="1" applyAlignment="1">
      <alignment horizontal="center" vertical="center" wrapText="1"/>
    </xf>
    <xf numFmtId="1" fontId="0" fillId="30" borderId="17" xfId="2" applyNumberFormat="1" applyFont="1" applyFill="1" applyBorder="1" applyAlignment="1">
      <alignment horizontal="center" vertical="center" wrapText="1"/>
    </xf>
    <xf numFmtId="1" fontId="16" fillId="30" borderId="16" xfId="2" applyNumberFormat="1" applyFont="1" applyFill="1" applyBorder="1" applyAlignment="1">
      <alignment horizontal="center" vertical="center" wrapText="1"/>
    </xf>
    <xf numFmtId="1" fontId="0" fillId="30" borderId="10" xfId="2" applyNumberFormat="1" applyFont="1" applyFill="1" applyBorder="1" applyAlignment="1">
      <alignment horizontal="center" vertical="center" wrapText="1"/>
    </xf>
    <xf numFmtId="1" fontId="0" fillId="30" borderId="24" xfId="2" applyNumberFormat="1" applyFont="1" applyFill="1" applyBorder="1" applyAlignment="1">
      <alignment horizontal="center" vertical="center" wrapText="1"/>
    </xf>
    <xf numFmtId="1" fontId="16" fillId="30" borderId="23" xfId="2" applyNumberFormat="1" applyFont="1" applyFill="1" applyBorder="1" applyAlignment="1">
      <alignment horizontal="center" vertical="center" wrapText="1"/>
    </xf>
    <xf numFmtId="1" fontId="0" fillId="30" borderId="19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1" fontId="14" fillId="7" borderId="11" xfId="2" applyNumberFormat="1" applyFont="1" applyFill="1" applyBorder="1" applyAlignment="1">
      <alignment horizontal="center" vertical="center" wrapText="1"/>
    </xf>
    <xf numFmtId="1" fontId="48" fillId="13" borderId="14" xfId="2" applyNumberFormat="1" applyFont="1" applyFill="1" applyBorder="1" applyAlignment="1">
      <alignment horizontal="center" vertical="center" wrapText="1"/>
    </xf>
    <xf numFmtId="1" fontId="0" fillId="13" borderId="16" xfId="2" applyNumberFormat="1" applyFont="1" applyFill="1" applyBorder="1" applyAlignment="1">
      <alignment horizontal="center" vertical="center" wrapText="1"/>
    </xf>
    <xf numFmtId="0" fontId="0" fillId="13" borderId="0" xfId="0" applyFill="1"/>
    <xf numFmtId="1" fontId="21" fillId="13" borderId="15" xfId="2" applyNumberFormat="1" applyFont="1" applyFill="1" applyBorder="1" applyAlignment="1">
      <alignment horizontal="center" vertical="center" wrapText="1"/>
    </xf>
    <xf numFmtId="1" fontId="21" fillId="13" borderId="1" xfId="2" applyNumberFormat="1" applyFont="1" applyFill="1" applyBorder="1" applyAlignment="1">
      <alignment horizontal="center" vertical="center" wrapText="1"/>
    </xf>
    <xf numFmtId="1" fontId="18" fillId="13" borderId="10" xfId="2" applyNumberFormat="1" applyFont="1" applyFill="1" applyBorder="1" applyAlignment="1">
      <alignment horizontal="center" vertical="center" wrapText="1"/>
    </xf>
    <xf numFmtId="1" fontId="18" fillId="13" borderId="11" xfId="2" applyNumberFormat="1" applyFont="1" applyFill="1" applyBorder="1" applyAlignment="1">
      <alignment horizontal="center" vertical="center" wrapText="1"/>
    </xf>
    <xf numFmtId="1" fontId="16" fillId="8" borderId="1" xfId="2" applyNumberFormat="1" applyFont="1" applyFill="1" applyBorder="1" applyAlignment="1">
      <alignment horizontal="center" vertical="center" wrapText="1"/>
    </xf>
    <xf numFmtId="1" fontId="18" fillId="6" borderId="10" xfId="2" applyNumberFormat="1" applyFont="1" applyFill="1" applyBorder="1" applyAlignment="1">
      <alignment horizontal="center" vertical="center" wrapText="1"/>
    </xf>
    <xf numFmtId="1" fontId="13" fillId="10" borderId="10" xfId="2" applyNumberFormat="1" applyFont="1" applyFill="1" applyBorder="1" applyAlignment="1">
      <alignment horizontal="center" vertical="center" wrapText="1"/>
    </xf>
    <xf numFmtId="1" fontId="13" fillId="10" borderId="9" xfId="2" applyNumberFormat="1" applyFont="1" applyFill="1" applyBorder="1" applyAlignment="1">
      <alignment horizontal="center" vertical="center" wrapText="1"/>
    </xf>
    <xf numFmtId="1" fontId="11" fillId="7" borderId="10" xfId="2" applyNumberFormat="1" applyFont="1" applyFill="1" applyBorder="1" applyAlignment="1">
      <alignment horizontal="center" vertical="center" wrapText="1"/>
    </xf>
    <xf numFmtId="1" fontId="11" fillId="7" borderId="9" xfId="2" applyNumberFormat="1" applyFont="1" applyFill="1" applyBorder="1" applyAlignment="1">
      <alignment horizontal="center" vertical="center" wrapText="1"/>
    </xf>
    <xf numFmtId="1" fontId="18" fillId="25" borderId="10" xfId="2" applyNumberFormat="1" applyFont="1" applyFill="1" applyBorder="1" applyAlignment="1">
      <alignment horizontal="center" vertical="center" wrapText="1"/>
    </xf>
    <xf numFmtId="1" fontId="18" fillId="25" borderId="11" xfId="2" applyNumberFormat="1" applyFont="1" applyFill="1" applyBorder="1" applyAlignment="1">
      <alignment horizontal="center" vertical="center" wrapText="1"/>
    </xf>
    <xf numFmtId="1" fontId="14" fillId="25" borderId="17" xfId="2" applyNumberFormat="1" applyFont="1" applyFill="1" applyBorder="1" applyAlignment="1">
      <alignment horizontal="center" vertical="center" wrapText="1"/>
    </xf>
    <xf numFmtId="1" fontId="14" fillId="25" borderId="16" xfId="2" applyNumberFormat="1" applyFont="1" applyFill="1" applyBorder="1" applyAlignment="1">
      <alignment horizontal="center" vertical="center" wrapText="1"/>
    </xf>
    <xf numFmtId="1" fontId="48" fillId="10" borderId="11" xfId="2" applyNumberFormat="1" applyFont="1" applyFill="1" applyBorder="1" applyAlignment="1">
      <alignment horizontal="center" vertical="center" wrapText="1"/>
    </xf>
    <xf numFmtId="164" fontId="10" fillId="11" borderId="9" xfId="2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1" fontId="0" fillId="9" borderId="17" xfId="2" applyNumberFormat="1" applyFont="1" applyFill="1" applyBorder="1" applyAlignment="1">
      <alignment horizontal="center" vertical="center" wrapText="1"/>
    </xf>
    <xf numFmtId="1" fontId="48" fillId="7" borderId="14" xfId="2" applyNumberFormat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1" fontId="8" fillId="8" borderId="14" xfId="2" applyNumberFormat="1" applyFont="1" applyFill="1" applyBorder="1" applyAlignment="1">
      <alignment horizontal="center" vertical="center" wrapText="1"/>
    </xf>
    <xf numFmtId="1" fontId="8" fillId="9" borderId="10" xfId="2" applyNumberFormat="1" applyFont="1" applyFill="1" applyBorder="1" applyAlignment="1">
      <alignment horizontal="center" vertical="center" wrapText="1"/>
    </xf>
    <xf numFmtId="1" fontId="8" fillId="9" borderId="9" xfId="2" applyNumberFormat="1" applyFont="1" applyFill="1" applyBorder="1" applyAlignment="1">
      <alignment horizontal="center" vertical="center" wrapText="1"/>
    </xf>
    <xf numFmtId="1" fontId="8" fillId="9" borderId="11" xfId="2" applyNumberFormat="1" applyFont="1" applyFill="1" applyBorder="1" applyAlignment="1">
      <alignment horizontal="center" vertical="center" wrapText="1"/>
    </xf>
    <xf numFmtId="1" fontId="8" fillId="9" borderId="15" xfId="2" applyNumberFormat="1" applyFont="1" applyFill="1" applyBorder="1" applyAlignment="1">
      <alignment horizontal="center" vertical="center" wrapText="1"/>
    </xf>
    <xf numFmtId="1" fontId="8" fillId="9" borderId="1" xfId="2" applyNumberFormat="1" applyFont="1" applyFill="1" applyBorder="1" applyAlignment="1">
      <alignment horizontal="center" vertical="center" wrapText="1"/>
    </xf>
    <xf numFmtId="166" fontId="0" fillId="53" borderId="9" xfId="2" applyNumberFormat="1" applyFont="1" applyFill="1" applyBorder="1" applyAlignment="1">
      <alignment horizontal="center" vertical="center" wrapText="1"/>
    </xf>
    <xf numFmtId="1" fontId="19" fillId="7" borderId="17" xfId="2" applyNumberFormat="1" applyFont="1" applyFill="1" applyBorder="1" applyAlignment="1">
      <alignment horizontal="center" vertical="center" wrapText="1"/>
    </xf>
    <xf numFmtId="1" fontId="19" fillId="7" borderId="16" xfId="2" applyNumberFormat="1" applyFont="1" applyFill="1" applyBorder="1" applyAlignment="1">
      <alignment horizontal="center" vertical="center" wrapText="1"/>
    </xf>
    <xf numFmtId="1" fontId="8" fillId="7" borderId="10" xfId="2" applyNumberFormat="1" applyFont="1" applyFill="1" applyBorder="1" applyAlignment="1">
      <alignment horizontal="center" vertical="center" wrapText="1"/>
    </xf>
    <xf numFmtId="1" fontId="8" fillId="7" borderId="9" xfId="2" applyNumberFormat="1" applyFont="1" applyFill="1" applyBorder="1" applyAlignment="1">
      <alignment horizontal="center" vertical="center" wrapText="1"/>
    </xf>
    <xf numFmtId="1" fontId="8" fillId="7" borderId="11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1" fontId="21" fillId="7" borderId="10" xfId="2" applyNumberFormat="1" applyFont="1" applyFill="1" applyBorder="1" applyAlignment="1">
      <alignment horizontal="center" vertical="center" wrapText="1"/>
    </xf>
    <xf numFmtId="1" fontId="21" fillId="7" borderId="11" xfId="2" applyNumberFormat="1" applyFont="1" applyFill="1" applyBorder="1" applyAlignment="1">
      <alignment horizontal="center" vertical="center" wrapText="1"/>
    </xf>
    <xf numFmtId="1" fontId="8" fillId="7" borderId="15" xfId="2" applyNumberFormat="1" applyFont="1" applyFill="1" applyBorder="1" applyAlignment="1">
      <alignment horizontal="center" vertical="center" wrapText="1"/>
    </xf>
    <xf numFmtId="1" fontId="8" fillId="7" borderId="1" xfId="2" applyNumberFormat="1" applyFont="1" applyFill="1" applyBorder="1" applyAlignment="1">
      <alignment horizontal="center" vertical="center" wrapText="1"/>
    </xf>
    <xf numFmtId="166" fontId="7" fillId="11" borderId="9" xfId="2" applyNumberFormat="1" applyFont="1" applyFill="1" applyBorder="1" applyAlignment="1">
      <alignment horizontal="center" vertical="center" wrapText="1"/>
    </xf>
    <xf numFmtId="1" fontId="7" fillId="7" borderId="17" xfId="2" applyNumberFormat="1" applyFont="1" applyFill="1" applyBorder="1" applyAlignment="1">
      <alignment horizontal="center" vertical="center" wrapText="1"/>
    </xf>
    <xf numFmtId="1" fontId="7" fillId="7" borderId="16" xfId="2" applyNumberFormat="1" applyFont="1" applyFill="1" applyBorder="1" applyAlignment="1">
      <alignment horizontal="center" vertical="center" wrapText="1"/>
    </xf>
    <xf numFmtId="1" fontId="7" fillId="8" borderId="14" xfId="2" applyNumberFormat="1" applyFont="1" applyFill="1" applyBorder="1" applyAlignment="1">
      <alignment horizontal="center" vertical="center" wrapText="1"/>
    </xf>
    <xf numFmtId="1" fontId="7" fillId="6" borderId="17" xfId="2" applyNumberFormat="1" applyFont="1" applyFill="1" applyBorder="1" applyAlignment="1">
      <alignment horizontal="center" vertical="center" wrapText="1"/>
    </xf>
    <xf numFmtId="1" fontId="7" fillId="6" borderId="16" xfId="2" applyNumberFormat="1" applyFont="1" applyFill="1" applyBorder="1" applyAlignment="1">
      <alignment horizontal="center" vertical="center" wrapText="1"/>
    </xf>
    <xf numFmtId="1" fontId="7" fillId="6" borderId="10" xfId="2" applyNumberFormat="1" applyFont="1" applyFill="1" applyBorder="1" applyAlignment="1">
      <alignment horizontal="center" vertical="center" wrapText="1"/>
    </xf>
    <xf numFmtId="1" fontId="7" fillId="6" borderId="11" xfId="2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1" fontId="21" fillId="13" borderId="10" xfId="2" applyNumberFormat="1" applyFont="1" applyFill="1" applyBorder="1" applyAlignment="1">
      <alignment horizontal="center" vertical="center" wrapText="1"/>
    </xf>
    <xf numFmtId="1" fontId="21" fillId="13" borderId="11" xfId="2" applyNumberFormat="1" applyFont="1" applyFill="1" applyBorder="1" applyAlignment="1">
      <alignment horizontal="center" vertical="center" wrapText="1"/>
    </xf>
    <xf numFmtId="1" fontId="0" fillId="62" borderId="10" xfId="2" applyNumberFormat="1" applyFont="1" applyFill="1" applyBorder="1" applyAlignment="1">
      <alignment horizontal="center" vertical="center" wrapText="1"/>
    </xf>
    <xf numFmtId="1" fontId="0" fillId="62" borderId="24" xfId="2" applyNumberFormat="1" applyFont="1" applyFill="1" applyBorder="1" applyAlignment="1">
      <alignment horizontal="center" vertical="center" wrapText="1"/>
    </xf>
    <xf numFmtId="1" fontId="6" fillId="33" borderId="15" xfId="2" applyNumberFormat="1" applyFont="1" applyFill="1" applyBorder="1" applyAlignment="1">
      <alignment horizontal="center" vertical="center" wrapText="1"/>
    </xf>
    <xf numFmtId="1" fontId="6" fillId="33" borderId="1" xfId="2" applyNumberFormat="1" applyFont="1" applyFill="1" applyBorder="1" applyAlignment="1">
      <alignment horizontal="center" vertical="center" wrapText="1"/>
    </xf>
    <xf numFmtId="1" fontId="6" fillId="33" borderId="10" xfId="2" applyNumberFormat="1" applyFont="1" applyFill="1" applyBorder="1" applyAlignment="1">
      <alignment horizontal="center" vertical="center" wrapText="1"/>
    </xf>
    <xf numFmtId="1" fontId="6" fillId="33" borderId="11" xfId="2" applyNumberFormat="1" applyFont="1" applyFill="1" applyBorder="1" applyAlignment="1">
      <alignment horizontal="center" vertical="center" wrapText="1"/>
    </xf>
    <xf numFmtId="1" fontId="6" fillId="33" borderId="16" xfId="2" applyNumberFormat="1" applyFont="1" applyFill="1" applyBorder="1" applyAlignment="1">
      <alignment horizontal="center" vertical="center" wrapText="1"/>
    </xf>
    <xf numFmtId="1" fontId="7" fillId="60" borderId="16" xfId="2" applyNumberFormat="1" applyFont="1" applyFill="1" applyBorder="1" applyAlignment="1">
      <alignment horizontal="center" vertical="center" wrapText="1"/>
    </xf>
    <xf numFmtId="1" fontId="7" fillId="10" borderId="17" xfId="2" applyNumberFormat="1" applyFont="1" applyFill="1" applyBorder="1" applyAlignment="1">
      <alignment horizontal="center" vertical="center" wrapText="1"/>
    </xf>
    <xf numFmtId="1" fontId="16" fillId="60" borderId="16" xfId="2" applyNumberFormat="1" applyFont="1" applyFill="1" applyBorder="1" applyAlignment="1">
      <alignment horizontal="center" vertical="center" wrapText="1"/>
    </xf>
    <xf numFmtId="1" fontId="7" fillId="10" borderId="10" xfId="2" applyNumberFormat="1" applyFont="1" applyFill="1" applyBorder="1" applyAlignment="1">
      <alignment horizontal="center" vertical="center" wrapText="1"/>
    </xf>
    <xf numFmtId="1" fontId="16" fillId="60" borderId="9" xfId="2" applyNumberFormat="1" applyFont="1" applyFill="1" applyBorder="1" applyAlignment="1">
      <alignment horizontal="center" vertical="center" wrapText="1"/>
    </xf>
    <xf numFmtId="1" fontId="0" fillId="27" borderId="10" xfId="2" applyNumberFormat="1" applyFont="1" applyFill="1" applyBorder="1" applyAlignment="1">
      <alignment horizontal="center" vertical="center" wrapText="1"/>
    </xf>
    <xf numFmtId="1" fontId="0" fillId="27" borderId="24" xfId="2" applyNumberFormat="1" applyFont="1" applyFill="1" applyBorder="1" applyAlignment="1">
      <alignment horizontal="center" vertical="center" wrapText="1"/>
    </xf>
    <xf numFmtId="1" fontId="16" fillId="27" borderId="11" xfId="2" applyNumberFormat="1" applyFont="1" applyFill="1" applyBorder="1" applyAlignment="1">
      <alignment horizontal="center" vertical="center" wrapText="1"/>
    </xf>
    <xf numFmtId="1" fontId="5" fillId="10" borderId="10" xfId="2" applyNumberFormat="1" applyFont="1" applyFill="1" applyBorder="1" applyAlignment="1">
      <alignment horizontal="center" vertical="center" wrapText="1"/>
    </xf>
    <xf numFmtId="1" fontId="5" fillId="10" borderId="9" xfId="2" applyNumberFormat="1" applyFont="1" applyFill="1" applyBorder="1" applyAlignment="1">
      <alignment horizontal="center" vertical="center" wrapText="1"/>
    </xf>
    <xf numFmtId="164" fontId="0" fillId="53" borderId="9" xfId="2" applyFont="1" applyFill="1" applyBorder="1" applyAlignment="1">
      <alignment horizontal="center" vertical="center" wrapText="1"/>
    </xf>
    <xf numFmtId="1" fontId="0" fillId="13" borderId="18" xfId="2" applyNumberFormat="1" applyFont="1" applyFill="1" applyBorder="1" applyAlignment="1">
      <alignment horizontal="center" vertical="center" wrapText="1"/>
    </xf>
    <xf numFmtId="1" fontId="0" fillId="13" borderId="44" xfId="2" applyNumberFormat="1" applyFont="1" applyFill="1" applyBorder="1" applyAlignment="1">
      <alignment horizontal="center" vertical="center" wrapText="1"/>
    </xf>
    <xf numFmtId="1" fontId="16" fillId="13" borderId="23" xfId="2" applyNumberFormat="1" applyFont="1" applyFill="1" applyBorder="1" applyAlignment="1">
      <alignment horizontal="center" vertical="center" wrapText="1"/>
    </xf>
    <xf numFmtId="1" fontId="0" fillId="13" borderId="19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166" fontId="4" fillId="11" borderId="9" xfId="2" applyNumberFormat="1" applyFont="1" applyFill="1" applyBorder="1" applyAlignment="1">
      <alignment horizontal="center" vertical="center" wrapText="1"/>
    </xf>
    <xf numFmtId="1" fontId="3" fillId="10" borderId="10" xfId="2" applyNumberFormat="1" applyFont="1" applyFill="1" applyBorder="1" applyAlignment="1">
      <alignment horizontal="center" vertical="center" wrapText="1"/>
    </xf>
    <xf numFmtId="1" fontId="3" fillId="10" borderId="9" xfId="2" applyNumberFormat="1" applyFont="1" applyFill="1" applyBorder="1" applyAlignment="1">
      <alignment horizontal="center" vertical="center" wrapText="1"/>
    </xf>
    <xf numFmtId="1" fontId="16" fillId="9" borderId="17" xfId="2" applyNumberFormat="1" applyFont="1" applyFill="1" applyBorder="1" applyAlignment="1">
      <alignment horizontal="center" vertical="center" wrapText="1"/>
    </xf>
    <xf numFmtId="1" fontId="7" fillId="7" borderId="10" xfId="2" applyNumberFormat="1" applyFont="1" applyFill="1" applyBorder="1" applyAlignment="1">
      <alignment horizontal="center" vertical="center" wrapText="1"/>
    </xf>
    <xf numFmtId="1" fontId="7" fillId="7" borderId="11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5" borderId="16" xfId="0" applyFill="1" applyBorder="1" applyAlignment="1">
      <alignment horizontal="center"/>
    </xf>
    <xf numFmtId="166" fontId="2" fillId="11" borderId="9" xfId="2" applyNumberFormat="1" applyFont="1" applyFill="1" applyBorder="1" applyAlignment="1">
      <alignment horizontal="center" vertical="center" wrapText="1"/>
    </xf>
    <xf numFmtId="1" fontId="14" fillId="9" borderId="15" xfId="2" applyNumberFormat="1" applyFont="1" applyFill="1" applyBorder="1" applyAlignment="1">
      <alignment horizontal="center" vertical="center" wrapText="1"/>
    </xf>
    <xf numFmtId="1" fontId="14" fillId="9" borderId="1" xfId="2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1" fontId="48" fillId="13" borderId="10" xfId="2" applyNumberFormat="1" applyFont="1" applyFill="1" applyBorder="1" applyAlignment="1">
      <alignment horizontal="center" vertical="center" wrapText="1"/>
    </xf>
    <xf numFmtId="1" fontId="48" fillId="13" borderId="9" xfId="2" applyNumberFormat="1" applyFont="1" applyFill="1" applyBorder="1" applyAlignment="1">
      <alignment horizontal="center" vertical="center" wrapText="1"/>
    </xf>
    <xf numFmtId="1" fontId="48" fillId="13" borderId="11" xfId="2" applyNumberFormat="1" applyFont="1" applyFill="1" applyBorder="1" applyAlignment="1">
      <alignment horizontal="center" vertical="center" wrapText="1"/>
    </xf>
    <xf numFmtId="1" fontId="48" fillId="13" borderId="16" xfId="2" applyNumberFormat="1" applyFont="1" applyFill="1" applyBorder="1" applyAlignment="1">
      <alignment horizontal="center" vertical="center" wrapText="1"/>
    </xf>
    <xf numFmtId="1" fontId="14" fillId="9" borderId="10" xfId="2" applyNumberFormat="1" applyFont="1" applyFill="1" applyBorder="1" applyAlignment="1">
      <alignment horizontal="center" vertical="center" wrapText="1"/>
    </xf>
    <xf numFmtId="1" fontId="14" fillId="9" borderId="11" xfId="2" applyNumberFormat="1" applyFont="1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49" fontId="33" fillId="53" borderId="9" xfId="2" applyNumberFormat="1" applyFont="1" applyFill="1" applyBorder="1" applyAlignment="1">
      <alignment horizontal="center" vertical="center" wrapText="1"/>
    </xf>
    <xf numFmtId="49" fontId="33" fillId="53" borderId="7" xfId="2" applyNumberFormat="1" applyFont="1" applyFill="1" applyBorder="1" applyAlignment="1">
      <alignment horizontal="center" vertical="center" wrapText="1"/>
    </xf>
    <xf numFmtId="49" fontId="33" fillId="53" borderId="20" xfId="2" applyNumberFormat="1" applyFont="1" applyFill="1" applyBorder="1" applyAlignment="1">
      <alignment horizontal="center" vertical="center" wrapText="1"/>
    </xf>
    <xf numFmtId="49" fontId="33" fillId="53" borderId="9" xfId="2" applyNumberFormat="1" applyFont="1" applyFill="1" applyBorder="1" applyAlignment="1">
      <alignment horizontal="center" vertical="center"/>
    </xf>
    <xf numFmtId="49" fontId="33" fillId="53" borderId="7" xfId="2" applyNumberFormat="1" applyFont="1" applyFill="1" applyBorder="1" applyAlignment="1">
      <alignment horizontal="center" vertical="center"/>
    </xf>
    <xf numFmtId="49" fontId="33" fillId="53" borderId="20" xfId="2" applyNumberFormat="1" applyFont="1" applyFill="1" applyBorder="1" applyAlignment="1">
      <alignment horizontal="center" vertical="center"/>
    </xf>
    <xf numFmtId="49" fontId="36" fillId="53" borderId="9" xfId="2" applyNumberFormat="1" applyFill="1" applyBorder="1" applyAlignment="1">
      <alignment horizontal="center" vertical="center"/>
    </xf>
    <xf numFmtId="49" fontId="36" fillId="53" borderId="7" xfId="2" applyNumberFormat="1" applyFill="1" applyBorder="1" applyAlignment="1">
      <alignment horizontal="center" vertical="center"/>
    </xf>
    <xf numFmtId="49" fontId="36" fillId="53" borderId="20" xfId="2" applyNumberFormat="1" applyFill="1" applyBorder="1" applyAlignment="1">
      <alignment horizontal="center" vertical="center"/>
    </xf>
    <xf numFmtId="49" fontId="36" fillId="45" borderId="9" xfId="2" applyNumberFormat="1" applyFill="1" applyBorder="1" applyAlignment="1">
      <alignment horizontal="center" vertical="center"/>
    </xf>
    <xf numFmtId="49" fontId="36" fillId="45" borderId="7" xfId="2" applyNumberFormat="1" applyFill="1" applyBorder="1" applyAlignment="1">
      <alignment horizontal="center" vertical="center"/>
    </xf>
    <xf numFmtId="49" fontId="36" fillId="45" borderId="20" xfId="2" applyNumberFormat="1" applyFill="1" applyBorder="1" applyAlignment="1">
      <alignment horizontal="center" vertical="center"/>
    </xf>
    <xf numFmtId="0" fontId="17" fillId="25" borderId="13" xfId="0" applyFont="1" applyFill="1" applyBorder="1" applyAlignment="1">
      <alignment horizontal="center" vertical="center"/>
    </xf>
    <xf numFmtId="0" fontId="17" fillId="25" borderId="16" xfId="0" applyFont="1" applyFill="1" applyBorder="1" applyAlignment="1">
      <alignment horizontal="center" vertical="center"/>
    </xf>
    <xf numFmtId="49" fontId="29" fillId="11" borderId="9" xfId="2" applyNumberFormat="1" applyFont="1" applyFill="1" applyBorder="1" applyAlignment="1">
      <alignment horizontal="center" vertical="center"/>
    </xf>
    <xf numFmtId="49" fontId="29" fillId="11" borderId="7" xfId="2" applyNumberFormat="1" applyFont="1" applyFill="1" applyBorder="1" applyAlignment="1">
      <alignment horizontal="center" vertical="center"/>
    </xf>
    <xf numFmtId="49" fontId="29" fillId="11" borderId="20" xfId="2" applyNumberFormat="1" applyFont="1" applyFill="1" applyBorder="1" applyAlignment="1">
      <alignment horizontal="center" vertical="center"/>
    </xf>
    <xf numFmtId="49" fontId="29" fillId="53" borderId="9" xfId="2" applyNumberFormat="1" applyFont="1" applyFill="1" applyBorder="1" applyAlignment="1">
      <alignment horizontal="center" vertical="center" wrapText="1"/>
    </xf>
    <xf numFmtId="49" fontId="29" fillId="53" borderId="7" xfId="2" applyNumberFormat="1" applyFont="1" applyFill="1" applyBorder="1" applyAlignment="1">
      <alignment horizontal="center" vertical="center" wrapText="1"/>
    </xf>
    <xf numFmtId="49" fontId="29" fillId="53" borderId="20" xfId="2" applyNumberFormat="1" applyFont="1" applyFill="1" applyBorder="1" applyAlignment="1">
      <alignment horizontal="center" vertical="center" wrapText="1"/>
    </xf>
    <xf numFmtId="49" fontId="29" fillId="7" borderId="9" xfId="0" applyNumberFormat="1" applyFont="1" applyFill="1" applyBorder="1" applyAlignment="1">
      <alignment horizontal="center" vertical="center" wrapText="1"/>
    </xf>
    <xf numFmtId="49" fontId="29" fillId="7" borderId="7" xfId="0" applyNumberFormat="1" applyFont="1" applyFill="1" applyBorder="1" applyAlignment="1">
      <alignment horizontal="center" vertical="center" wrapText="1"/>
    </xf>
    <xf numFmtId="49" fontId="29" fillId="7" borderId="20" xfId="0" applyNumberFormat="1" applyFont="1" applyFill="1" applyBorder="1" applyAlignment="1">
      <alignment horizontal="center" vertical="center" wrapText="1"/>
    </xf>
    <xf numFmtId="49" fontId="27" fillId="53" borderId="9" xfId="2" applyNumberFormat="1" applyFont="1" applyFill="1" applyBorder="1" applyAlignment="1">
      <alignment horizontal="center" vertical="center" wrapText="1"/>
    </xf>
    <xf numFmtId="49" fontId="27" fillId="53" borderId="7" xfId="2" applyNumberFormat="1" applyFont="1" applyFill="1" applyBorder="1" applyAlignment="1">
      <alignment horizontal="center" vertical="center" wrapText="1"/>
    </xf>
    <xf numFmtId="49" fontId="27" fillId="53" borderId="20" xfId="2" applyNumberFormat="1" applyFont="1" applyFill="1" applyBorder="1" applyAlignment="1">
      <alignment horizontal="center" vertical="center" wrapText="1"/>
    </xf>
    <xf numFmtId="49" fontId="29" fillId="11" borderId="9" xfId="2" applyNumberFormat="1" applyFont="1" applyFill="1" applyBorder="1" applyAlignment="1">
      <alignment horizontal="center" vertical="center" wrapText="1"/>
    </xf>
    <xf numFmtId="49" fontId="29" fillId="11" borderId="7" xfId="2" applyNumberFormat="1" applyFont="1" applyFill="1" applyBorder="1" applyAlignment="1">
      <alignment horizontal="center" vertical="center" wrapText="1"/>
    </xf>
    <xf numFmtId="49" fontId="29" fillId="11" borderId="20" xfId="2" applyNumberFormat="1" applyFont="1" applyFill="1" applyBorder="1" applyAlignment="1">
      <alignment horizontal="center" vertical="center" wrapText="1"/>
    </xf>
    <xf numFmtId="166" fontId="28" fillId="23" borderId="9" xfId="2" applyNumberFormat="1" applyFont="1" applyFill="1" applyBorder="1" applyAlignment="1">
      <alignment horizontal="center" vertical="center" wrapText="1"/>
    </xf>
    <xf numFmtId="166" fontId="28" fillId="23" borderId="7" xfId="2" applyNumberFormat="1" applyFont="1" applyFill="1" applyBorder="1" applyAlignment="1">
      <alignment horizontal="center" vertical="center" wrapText="1"/>
    </xf>
    <xf numFmtId="166" fontId="28" fillId="23" borderId="20" xfId="2" applyNumberFormat="1" applyFont="1" applyFill="1" applyBorder="1" applyAlignment="1">
      <alignment horizontal="center" vertical="center" wrapText="1"/>
    </xf>
    <xf numFmtId="49" fontId="17" fillId="11" borderId="9" xfId="2" applyNumberFormat="1" applyFont="1" applyFill="1" applyBorder="1" applyAlignment="1">
      <alignment horizontal="center" vertical="center" wrapText="1"/>
    </xf>
    <xf numFmtId="49" fontId="17" fillId="11" borderId="7" xfId="2" applyNumberFormat="1" applyFont="1" applyFill="1" applyBorder="1" applyAlignment="1">
      <alignment horizontal="center" vertical="center" wrapText="1"/>
    </xf>
    <xf numFmtId="49" fontId="17" fillId="11" borderId="20" xfId="2" applyNumberFormat="1" applyFont="1" applyFill="1" applyBorder="1" applyAlignment="1">
      <alignment horizontal="center" vertical="center" wrapText="1"/>
    </xf>
    <xf numFmtId="49" fontId="17" fillId="11" borderId="11" xfId="2" applyNumberFormat="1" applyFont="1" applyFill="1" applyBorder="1" applyAlignment="1">
      <alignment horizontal="center" vertical="center" wrapText="1"/>
    </xf>
    <xf numFmtId="49" fontId="29" fillId="7" borderId="9" xfId="0" applyNumberFormat="1" applyFont="1" applyFill="1" applyBorder="1" applyAlignment="1">
      <alignment horizontal="center" vertical="center"/>
    </xf>
    <xf numFmtId="49" fontId="29" fillId="7" borderId="7" xfId="0" applyNumberFormat="1" applyFont="1" applyFill="1" applyBorder="1" applyAlignment="1">
      <alignment horizontal="center" vertical="center"/>
    </xf>
    <xf numFmtId="49" fontId="29" fillId="7" borderId="20" xfId="0" applyNumberFormat="1" applyFont="1" applyFill="1" applyBorder="1" applyAlignment="1">
      <alignment horizontal="center" vertical="center"/>
    </xf>
    <xf numFmtId="49" fontId="17" fillId="53" borderId="9" xfId="2" applyNumberFormat="1" applyFont="1" applyFill="1" applyBorder="1" applyAlignment="1">
      <alignment horizontal="center" vertical="center" wrapText="1"/>
    </xf>
    <xf numFmtId="49" fontId="17" fillId="53" borderId="7" xfId="2" applyNumberFormat="1" applyFont="1" applyFill="1" applyBorder="1" applyAlignment="1">
      <alignment horizontal="center" vertical="center" wrapText="1"/>
    </xf>
    <xf numFmtId="49" fontId="17" fillId="53" borderId="20" xfId="2" applyNumberFormat="1" applyFont="1" applyFill="1" applyBorder="1" applyAlignment="1">
      <alignment horizontal="center" vertical="center" wrapText="1"/>
    </xf>
    <xf numFmtId="49" fontId="18" fillId="53" borderId="9" xfId="2" applyNumberFormat="1" applyFont="1" applyFill="1" applyBorder="1" applyAlignment="1">
      <alignment horizontal="center" vertical="center" wrapText="1"/>
    </xf>
    <xf numFmtId="49" fontId="18" fillId="53" borderId="7" xfId="2" applyNumberFormat="1" applyFont="1" applyFill="1" applyBorder="1" applyAlignment="1">
      <alignment horizontal="center" vertical="center" wrapText="1"/>
    </xf>
    <xf numFmtId="49" fontId="18" fillId="11" borderId="11" xfId="2" applyNumberFormat="1" applyFont="1" applyFill="1" applyBorder="1" applyAlignment="1">
      <alignment horizontal="center" vertical="center" wrapText="1"/>
    </xf>
    <xf numFmtId="49" fontId="26" fillId="53" borderId="9" xfId="2" applyNumberFormat="1" applyFont="1" applyFill="1" applyBorder="1" applyAlignment="1">
      <alignment horizontal="center" vertical="center" wrapText="1"/>
    </xf>
    <xf numFmtId="49" fontId="26" fillId="53" borderId="7" xfId="2" applyNumberFormat="1" applyFont="1" applyFill="1" applyBorder="1" applyAlignment="1">
      <alignment horizontal="center" vertical="center" wrapText="1"/>
    </xf>
    <xf numFmtId="49" fontId="26" fillId="53" borderId="20" xfId="2" applyNumberFormat="1" applyFont="1" applyFill="1" applyBorder="1" applyAlignment="1">
      <alignment horizontal="center" vertical="center" wrapText="1"/>
    </xf>
    <xf numFmtId="49" fontId="0" fillId="11" borderId="11" xfId="2" applyNumberFormat="1" applyFont="1" applyFill="1" applyBorder="1" applyAlignment="1">
      <alignment horizontal="center" vertical="center" wrapText="1"/>
    </xf>
    <xf numFmtId="166" fontId="0" fillId="23" borderId="9" xfId="2" applyNumberFormat="1" applyFont="1" applyFill="1" applyBorder="1" applyAlignment="1">
      <alignment horizontal="center" vertical="center" wrapText="1"/>
    </xf>
    <xf numFmtId="166" fontId="0" fillId="23" borderId="7" xfId="2" applyNumberFormat="1" applyFont="1" applyFill="1" applyBorder="1" applyAlignment="1">
      <alignment horizontal="center" vertical="center" wrapText="1"/>
    </xf>
    <xf numFmtId="166" fontId="0" fillId="23" borderId="20" xfId="2" applyNumberFormat="1" applyFont="1" applyFill="1" applyBorder="1" applyAlignment="1">
      <alignment horizontal="center" vertical="center" wrapText="1"/>
    </xf>
    <xf numFmtId="49" fontId="0" fillId="53" borderId="9" xfId="2" applyNumberFormat="1" applyFont="1" applyFill="1" applyBorder="1" applyAlignment="1">
      <alignment horizontal="center" vertical="center" wrapText="1"/>
    </xf>
    <xf numFmtId="49" fontId="0" fillId="53" borderId="7" xfId="2" applyNumberFormat="1" applyFont="1" applyFill="1" applyBorder="1" applyAlignment="1">
      <alignment horizontal="center" vertical="center" wrapText="1"/>
    </xf>
    <xf numFmtId="49" fontId="0" fillId="53" borderId="20" xfId="2" applyNumberFormat="1" applyFont="1" applyFill="1" applyBorder="1" applyAlignment="1">
      <alignment horizontal="center" vertical="center" wrapText="1"/>
    </xf>
    <xf numFmtId="49" fontId="0" fillId="7" borderId="9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center" vertical="center"/>
    </xf>
    <xf numFmtId="49" fontId="0" fillId="7" borderId="20" xfId="0" applyNumberFormat="1" applyFill="1" applyBorder="1" applyAlignment="1">
      <alignment horizontal="center" vertical="center"/>
    </xf>
    <xf numFmtId="49" fontId="16" fillId="54" borderId="9" xfId="2" applyNumberFormat="1" applyFont="1" applyFill="1" applyBorder="1" applyAlignment="1">
      <alignment horizontal="center" vertical="center" wrapText="1"/>
    </xf>
    <xf numFmtId="49" fontId="16" fillId="54" borderId="20" xfId="2" applyNumberFormat="1" applyFont="1" applyFill="1" applyBorder="1" applyAlignment="1">
      <alignment horizontal="center" vertical="center" wrapText="1"/>
    </xf>
    <xf numFmtId="49" fontId="0" fillId="11" borderId="9" xfId="2" applyNumberFormat="1" applyFont="1" applyFill="1" applyBorder="1" applyAlignment="1">
      <alignment horizontal="center" vertical="center" wrapText="1"/>
    </xf>
    <xf numFmtId="49" fontId="0" fillId="11" borderId="7" xfId="2" applyNumberFormat="1" applyFont="1" applyFill="1" applyBorder="1" applyAlignment="1">
      <alignment horizontal="center" vertical="center" wrapText="1"/>
    </xf>
    <xf numFmtId="49" fontId="0" fillId="11" borderId="20" xfId="2" applyNumberFormat="1" applyFont="1" applyFill="1" applyBorder="1" applyAlignment="1">
      <alignment horizontal="center" vertical="center" wrapText="1"/>
    </xf>
    <xf numFmtId="49" fontId="0" fillId="0" borderId="9" xfId="2" applyNumberFormat="1" applyFont="1" applyBorder="1" applyAlignment="1">
      <alignment horizontal="center" vertical="center" wrapText="1"/>
    </xf>
    <xf numFmtId="49" fontId="0" fillId="0" borderId="7" xfId="2" applyNumberFormat="1" applyFont="1" applyBorder="1" applyAlignment="1">
      <alignment horizontal="center" vertical="center" wrapText="1"/>
    </xf>
    <xf numFmtId="49" fontId="0" fillId="0" borderId="20" xfId="2" applyNumberFormat="1" applyFont="1" applyBorder="1" applyAlignment="1">
      <alignment horizontal="center" vertical="center" wrapText="1"/>
    </xf>
    <xf numFmtId="49" fontId="0" fillId="6" borderId="9" xfId="2" applyNumberFormat="1" applyFont="1" applyFill="1" applyBorder="1" applyAlignment="1">
      <alignment horizontal="center" vertical="center" wrapText="1"/>
    </xf>
    <xf numFmtId="49" fontId="0" fillId="6" borderId="7" xfId="2" applyNumberFormat="1" applyFont="1" applyFill="1" applyBorder="1" applyAlignment="1">
      <alignment horizontal="center" vertical="center" wrapText="1"/>
    </xf>
    <xf numFmtId="49" fontId="0" fillId="6" borderId="20" xfId="2" applyNumberFormat="1" applyFont="1" applyFill="1" applyBorder="1" applyAlignment="1">
      <alignment horizontal="center" vertical="center" wrapText="1"/>
    </xf>
    <xf numFmtId="49" fontId="0" fillId="7" borderId="9" xfId="2" applyNumberFormat="1" applyFont="1" applyFill="1" applyBorder="1" applyAlignment="1">
      <alignment horizontal="center" vertical="center" wrapText="1"/>
    </xf>
    <xf numFmtId="49" fontId="0" fillId="7" borderId="7" xfId="2" applyNumberFormat="1" applyFont="1" applyFill="1" applyBorder="1" applyAlignment="1">
      <alignment horizontal="center" vertical="center" wrapText="1"/>
    </xf>
    <xf numFmtId="49" fontId="0" fillId="7" borderId="20" xfId="2" applyNumberFormat="1" applyFont="1" applyFill="1" applyBorder="1" applyAlignment="1">
      <alignment horizontal="center" vertical="center" wrapText="1"/>
    </xf>
    <xf numFmtId="164" fontId="0" fillId="23" borderId="9" xfId="2" applyFont="1" applyFill="1" applyBorder="1" applyAlignment="1">
      <alignment horizontal="center" vertical="center" wrapText="1"/>
    </xf>
    <xf numFmtId="164" fontId="0" fillId="23" borderId="7" xfId="2" applyFont="1" applyFill="1" applyBorder="1" applyAlignment="1">
      <alignment horizontal="center" vertical="center" wrapText="1"/>
    </xf>
    <xf numFmtId="164" fontId="0" fillId="23" borderId="20" xfId="2" applyFont="1" applyFill="1" applyBorder="1" applyAlignment="1">
      <alignment horizontal="center" vertical="center" wrapText="1"/>
    </xf>
    <xf numFmtId="49" fontId="16" fillId="7" borderId="9" xfId="2" applyNumberFormat="1" applyFont="1" applyFill="1" applyBorder="1" applyAlignment="1">
      <alignment horizontal="center" vertical="center" wrapText="1"/>
    </xf>
    <xf numFmtId="49" fontId="16" fillId="7" borderId="7" xfId="2" applyNumberFormat="1" applyFont="1" applyFill="1" applyBorder="1" applyAlignment="1">
      <alignment horizontal="center" vertical="center" wrapText="1"/>
    </xf>
    <xf numFmtId="49" fontId="16" fillId="7" borderId="20" xfId="2" applyNumberFormat="1" applyFont="1" applyFill="1" applyBorder="1" applyAlignment="1">
      <alignment horizontal="center" vertical="center" wrapText="1"/>
    </xf>
    <xf numFmtId="49" fontId="16" fillId="7" borderId="1" xfId="2" applyNumberFormat="1" applyFont="1" applyFill="1" applyBorder="1" applyAlignment="1">
      <alignment horizontal="center" vertical="center" wrapText="1"/>
    </xf>
    <xf numFmtId="49" fontId="16" fillId="7" borderId="32" xfId="2" applyNumberFormat="1" applyFont="1" applyFill="1" applyBorder="1" applyAlignment="1">
      <alignment horizontal="center" vertical="center" wrapText="1"/>
    </xf>
    <xf numFmtId="49" fontId="16" fillId="7" borderId="27" xfId="2" applyNumberFormat="1" applyFont="1" applyFill="1" applyBorder="1" applyAlignment="1">
      <alignment horizontal="center" vertical="center" wrapText="1"/>
    </xf>
    <xf numFmtId="49" fontId="16" fillId="7" borderId="5" xfId="2" applyNumberFormat="1" applyFont="1" applyFill="1" applyBorder="1" applyAlignment="1">
      <alignment horizontal="center" vertical="center" wrapText="1"/>
    </xf>
    <xf numFmtId="49" fontId="16" fillId="7" borderId="37" xfId="2" applyNumberFormat="1" applyFont="1" applyFill="1" applyBorder="1" applyAlignment="1">
      <alignment horizontal="center" vertical="center" wrapText="1"/>
    </xf>
    <xf numFmtId="49" fontId="16" fillId="7" borderId="24" xfId="2" applyNumberFormat="1" applyFont="1" applyFill="1" applyBorder="1" applyAlignment="1">
      <alignment horizontal="center" vertical="center" wrapText="1"/>
    </xf>
    <xf numFmtId="49" fontId="16" fillId="7" borderId="25" xfId="2" applyNumberFormat="1" applyFont="1" applyFill="1" applyBorder="1" applyAlignment="1">
      <alignment horizontal="center" vertical="center" wrapText="1"/>
    </xf>
    <xf numFmtId="49" fontId="16" fillId="7" borderId="0" xfId="2" applyNumberFormat="1" applyFont="1" applyFill="1" applyBorder="1" applyAlignment="1">
      <alignment horizontal="center" vertical="center" wrapText="1"/>
    </xf>
    <xf numFmtId="49" fontId="16" fillId="7" borderId="36" xfId="2" applyNumberFormat="1" applyFont="1" applyFill="1" applyBorder="1" applyAlignment="1">
      <alignment horizontal="center" vertical="center" wrapText="1"/>
    </xf>
    <xf numFmtId="49" fontId="16" fillId="6" borderId="9" xfId="0" applyNumberFormat="1" applyFont="1" applyFill="1" applyBorder="1" applyAlignment="1">
      <alignment horizontal="center" vertical="center" wrapText="1"/>
    </xf>
    <xf numFmtId="49" fontId="16" fillId="6" borderId="7" xfId="0" applyNumberFormat="1" applyFont="1" applyFill="1" applyBorder="1" applyAlignment="1">
      <alignment horizontal="center" vertical="center" wrapText="1"/>
    </xf>
    <xf numFmtId="49" fontId="16" fillId="6" borderId="20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166" fontId="0" fillId="23" borderId="14" xfId="2" applyNumberFormat="1" applyFont="1" applyFill="1" applyBorder="1" applyAlignment="1">
      <alignment horizontal="center" vertical="center" wrapText="1"/>
    </xf>
    <xf numFmtId="166" fontId="0" fillId="23" borderId="26" xfId="2" applyNumberFormat="1" applyFont="1" applyFill="1" applyBorder="1" applyAlignment="1">
      <alignment horizontal="center" vertical="center" wrapText="1"/>
    </xf>
    <xf numFmtId="49" fontId="16" fillId="6" borderId="9" xfId="2" applyNumberFormat="1" applyFont="1" applyFill="1" applyBorder="1" applyAlignment="1">
      <alignment horizontal="center" vertical="center" wrapText="1"/>
    </xf>
    <xf numFmtId="49" fontId="16" fillId="6" borderId="7" xfId="2" applyNumberFormat="1" applyFont="1" applyFill="1" applyBorder="1" applyAlignment="1">
      <alignment horizontal="center" vertical="center" wrapText="1"/>
    </xf>
    <xf numFmtId="49" fontId="16" fillId="6" borderId="20" xfId="2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2" borderId="9" xfId="0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0" fillId="22" borderId="2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165" fontId="0" fillId="10" borderId="2" xfId="0" applyNumberFormat="1" applyFill="1" applyBorder="1" applyAlignment="1">
      <alignment horizontal="center" vertical="center"/>
    </xf>
    <xf numFmtId="165" fontId="0" fillId="10" borderId="3" xfId="0" applyNumberFormat="1" applyFill="1" applyBorder="1" applyAlignment="1">
      <alignment horizontal="center" vertical="center"/>
    </xf>
    <xf numFmtId="165" fontId="0" fillId="10" borderId="4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166" fontId="0" fillId="23" borderId="1" xfId="2" applyNumberFormat="1" applyFont="1" applyFill="1" applyBorder="1" applyAlignment="1">
      <alignment horizontal="center" vertical="center" wrapText="1"/>
    </xf>
    <xf numFmtId="166" fontId="0" fillId="23" borderId="5" xfId="2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49" fontId="16" fillId="6" borderId="32" xfId="0" applyNumberFormat="1" applyFont="1" applyFill="1" applyBorder="1" applyAlignment="1">
      <alignment horizontal="center" vertical="center" wrapText="1"/>
    </xf>
    <xf numFmtId="49" fontId="16" fillId="6" borderId="27" xfId="0" applyNumberFormat="1" applyFont="1" applyFill="1" applyBorder="1" applyAlignment="1">
      <alignment horizontal="center" vertical="center" wrapText="1"/>
    </xf>
    <xf numFmtId="49" fontId="16" fillId="7" borderId="9" xfId="0" applyNumberFormat="1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horizontal="center" vertical="center" wrapText="1"/>
    </xf>
    <xf numFmtId="49" fontId="16" fillId="7" borderId="20" xfId="0" applyNumberFormat="1" applyFont="1" applyFill="1" applyBorder="1" applyAlignment="1">
      <alignment horizontal="center" vertical="center" wrapText="1"/>
    </xf>
    <xf numFmtId="49" fontId="16" fillId="7" borderId="11" xfId="2" applyNumberFormat="1" applyFont="1" applyFill="1" applyBorder="1" applyAlignment="1">
      <alignment horizontal="center" vertical="center" wrapText="1"/>
    </xf>
    <xf numFmtId="49" fontId="16" fillId="6" borderId="11" xfId="2" applyNumberFormat="1" applyFont="1" applyFill="1" applyBorder="1" applyAlignment="1">
      <alignment horizontal="center" vertical="center" wrapText="1"/>
    </xf>
    <xf numFmtId="49" fontId="16" fillId="10" borderId="9" xfId="2" applyNumberFormat="1" applyFont="1" applyFill="1" applyBorder="1" applyAlignment="1">
      <alignment horizontal="center" vertical="center" wrapText="1"/>
    </xf>
    <xf numFmtId="49" fontId="16" fillId="10" borderId="7" xfId="2" applyNumberFormat="1" applyFont="1" applyFill="1" applyBorder="1" applyAlignment="1">
      <alignment horizontal="center" vertical="center" wrapText="1"/>
    </xf>
    <xf numFmtId="49" fontId="16" fillId="10" borderId="20" xfId="2" applyNumberFormat="1" applyFont="1" applyFill="1" applyBorder="1" applyAlignment="1">
      <alignment horizontal="center" vertical="center" wrapText="1"/>
    </xf>
    <xf numFmtId="49" fontId="16" fillId="10" borderId="9" xfId="0" applyNumberFormat="1" applyFont="1" applyFill="1" applyBorder="1" applyAlignment="1">
      <alignment horizontal="center" vertical="center" wrapText="1"/>
    </xf>
    <xf numFmtId="49" fontId="16" fillId="10" borderId="7" xfId="0" applyNumberFormat="1" applyFont="1" applyFill="1" applyBorder="1" applyAlignment="1">
      <alignment horizontal="center" vertical="center" wrapText="1"/>
    </xf>
    <xf numFmtId="49" fontId="16" fillId="10" borderId="20" xfId="0" applyNumberFormat="1" applyFont="1" applyFill="1" applyBorder="1" applyAlignment="1">
      <alignment horizontal="center" vertical="center" wrapText="1"/>
    </xf>
    <xf numFmtId="49" fontId="16" fillId="9" borderId="9" xfId="2" applyNumberFormat="1" applyFont="1" applyFill="1" applyBorder="1" applyAlignment="1">
      <alignment horizontal="center" vertical="center" wrapText="1"/>
    </xf>
    <xf numFmtId="49" fontId="16" fillId="9" borderId="7" xfId="2" applyNumberFormat="1" applyFont="1" applyFill="1" applyBorder="1" applyAlignment="1">
      <alignment horizontal="center" vertical="center" wrapText="1"/>
    </xf>
    <xf numFmtId="49" fontId="16" fillId="9" borderId="20" xfId="2" applyNumberFormat="1" applyFont="1" applyFill="1" applyBorder="1" applyAlignment="1">
      <alignment horizontal="center" vertical="center" wrapText="1"/>
    </xf>
    <xf numFmtId="49" fontId="16" fillId="10" borderId="11" xfId="2" applyNumberFormat="1" applyFont="1" applyFill="1" applyBorder="1" applyAlignment="1">
      <alignment horizontal="center" vertical="center" wrapText="1"/>
    </xf>
    <xf numFmtId="49" fontId="16" fillId="9" borderId="9" xfId="0" applyNumberFormat="1" applyFont="1" applyFill="1" applyBorder="1" applyAlignment="1">
      <alignment horizontal="center" vertical="center" wrapText="1"/>
    </xf>
    <xf numFmtId="49" fontId="16" fillId="9" borderId="7" xfId="0" applyNumberFormat="1" applyFont="1" applyFill="1" applyBorder="1" applyAlignment="1">
      <alignment horizontal="center" vertical="center" wrapText="1"/>
    </xf>
    <xf numFmtId="49" fontId="16" fillId="9" borderId="20" xfId="0" applyNumberFormat="1" applyFont="1" applyFill="1" applyBorder="1" applyAlignment="1">
      <alignment horizontal="center" vertical="center" wrapText="1"/>
    </xf>
    <xf numFmtId="49" fontId="16" fillId="9" borderId="11" xfId="2" applyNumberFormat="1" applyFont="1" applyFill="1" applyBorder="1" applyAlignment="1">
      <alignment horizontal="center" vertical="center" wrapText="1"/>
    </xf>
    <xf numFmtId="49" fontId="0" fillId="10" borderId="9" xfId="0" applyNumberFormat="1" applyFont="1" applyFill="1" applyBorder="1" applyAlignment="1">
      <alignment horizontal="center" vertical="center" wrapText="1"/>
    </xf>
    <xf numFmtId="49" fontId="0" fillId="10" borderId="7" xfId="0" applyNumberFormat="1" applyFont="1" applyFill="1" applyBorder="1" applyAlignment="1">
      <alignment horizontal="center" vertical="center" wrapText="1"/>
    </xf>
    <xf numFmtId="49" fontId="0" fillId="10" borderId="20" xfId="0" applyNumberFormat="1" applyFont="1" applyFill="1" applyBorder="1" applyAlignment="1">
      <alignment horizontal="center" vertical="center" wrapText="1"/>
    </xf>
    <xf numFmtId="49" fontId="16" fillId="52" borderId="9" xfId="0" applyNumberFormat="1" applyFont="1" applyFill="1" applyBorder="1" applyAlignment="1">
      <alignment horizontal="center" vertical="center" wrapText="1"/>
    </xf>
    <xf numFmtId="49" fontId="16" fillId="52" borderId="7" xfId="0" applyNumberFormat="1" applyFont="1" applyFill="1" applyBorder="1" applyAlignment="1">
      <alignment horizontal="center" vertical="center" wrapText="1"/>
    </xf>
    <xf numFmtId="49" fontId="16" fillId="52" borderId="20" xfId="0" applyNumberFormat="1" applyFont="1" applyFill="1" applyBorder="1" applyAlignment="1">
      <alignment horizontal="center" vertical="center" wrapText="1"/>
    </xf>
    <xf numFmtId="165" fontId="0" fillId="13" borderId="2" xfId="0" applyNumberFormat="1" applyFill="1" applyBorder="1" applyAlignment="1">
      <alignment horizontal="center" vertical="center"/>
    </xf>
    <xf numFmtId="165" fontId="0" fillId="13" borderId="3" xfId="0" applyNumberFormat="1" applyFill="1" applyBorder="1" applyAlignment="1">
      <alignment horizontal="center" vertical="center"/>
    </xf>
    <xf numFmtId="165" fontId="0" fillId="13" borderId="4" xfId="0" applyNumberFormat="1" applyFill="1" applyBorder="1" applyAlignment="1">
      <alignment horizontal="center" vertical="center"/>
    </xf>
    <xf numFmtId="49" fontId="0" fillId="7" borderId="9" xfId="0" applyNumberFormat="1" applyFont="1" applyFill="1" applyBorder="1" applyAlignment="1">
      <alignment horizontal="center" vertical="center" wrapText="1"/>
    </xf>
    <xf numFmtId="49" fontId="0" fillId="7" borderId="7" xfId="0" applyNumberFormat="1" applyFont="1" applyFill="1" applyBorder="1" applyAlignment="1">
      <alignment horizontal="center" vertical="center" wrapText="1"/>
    </xf>
    <xf numFmtId="49" fontId="0" fillId="7" borderId="20" xfId="0" applyNumberFormat="1" applyFont="1" applyFill="1" applyBorder="1" applyAlignment="1">
      <alignment horizontal="center" vertical="center" wrapText="1"/>
    </xf>
    <xf numFmtId="49" fontId="19" fillId="7" borderId="9" xfId="0" applyNumberFormat="1" applyFont="1" applyFill="1" applyBorder="1" applyAlignment="1">
      <alignment horizontal="center" vertical="center" wrapText="1"/>
    </xf>
    <xf numFmtId="49" fontId="19" fillId="7" borderId="7" xfId="0" applyNumberFormat="1" applyFont="1" applyFill="1" applyBorder="1" applyAlignment="1">
      <alignment horizontal="center" vertical="center" wrapText="1"/>
    </xf>
    <xf numFmtId="49" fontId="19" fillId="7" borderId="20" xfId="0" applyNumberFormat="1" applyFont="1" applyFill="1" applyBorder="1" applyAlignment="1">
      <alignment horizontal="center" vertical="center" wrapText="1"/>
    </xf>
    <xf numFmtId="165" fontId="0" fillId="10" borderId="28" xfId="0" applyNumberFormat="1" applyFill="1" applyBorder="1" applyAlignment="1">
      <alignment horizontal="center" vertical="center"/>
    </xf>
    <xf numFmtId="165" fontId="0" fillId="10" borderId="29" xfId="0" applyNumberFormat="1" applyFill="1" applyBorder="1" applyAlignment="1">
      <alignment horizontal="center" vertical="center"/>
    </xf>
    <xf numFmtId="165" fontId="0" fillId="10" borderId="30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49" fontId="19" fillId="7" borderId="9" xfId="2" applyNumberFormat="1" applyFont="1" applyFill="1" applyBorder="1" applyAlignment="1">
      <alignment horizontal="center" vertical="center" wrapText="1"/>
    </xf>
    <xf numFmtId="49" fontId="19" fillId="7" borderId="7" xfId="2" applyNumberFormat="1" applyFont="1" applyFill="1" applyBorder="1" applyAlignment="1">
      <alignment horizontal="center" vertical="center" wrapText="1"/>
    </xf>
    <xf numFmtId="49" fontId="19" fillId="7" borderId="20" xfId="2" applyNumberFormat="1" applyFont="1" applyFill="1" applyBorder="1" applyAlignment="1">
      <alignment horizontal="center" vertical="center" wrapText="1"/>
    </xf>
    <xf numFmtId="49" fontId="16" fillId="0" borderId="9" xfId="2" applyNumberFormat="1" applyFont="1" applyFill="1" applyBorder="1" applyAlignment="1">
      <alignment horizontal="center" vertical="center" wrapText="1"/>
    </xf>
    <xf numFmtId="49" fontId="16" fillId="0" borderId="7" xfId="2" applyNumberFormat="1" applyFont="1" applyFill="1" applyBorder="1" applyAlignment="1">
      <alignment horizontal="center" vertical="center" wrapText="1"/>
    </xf>
    <xf numFmtId="49" fontId="16" fillId="0" borderId="20" xfId="2" applyNumberFormat="1" applyFont="1" applyFill="1" applyBorder="1" applyAlignment="1">
      <alignment horizontal="center" vertical="center" wrapText="1"/>
    </xf>
    <xf numFmtId="49" fontId="16" fillId="0" borderId="9" xfId="0" applyNumberFormat="1" applyFont="1" applyFill="1" applyBorder="1" applyAlignment="1">
      <alignment horizontal="center" vertical="center" wrapText="1"/>
    </xf>
    <xf numFmtId="49" fontId="16" fillId="0" borderId="7" xfId="0" applyNumberFormat="1" applyFont="1" applyFill="1" applyBorder="1" applyAlignment="1">
      <alignment horizontal="center" vertical="center" wrapText="1"/>
    </xf>
    <xf numFmtId="49" fontId="16" fillId="0" borderId="20" xfId="0" applyNumberFormat="1" applyFont="1" applyFill="1" applyBorder="1" applyAlignment="1">
      <alignment horizontal="center" vertical="center" wrapText="1"/>
    </xf>
    <xf numFmtId="49" fontId="22" fillId="7" borderId="9" xfId="0" applyNumberFormat="1" applyFont="1" applyFill="1" applyBorder="1" applyAlignment="1">
      <alignment horizontal="center" vertical="center" wrapText="1"/>
    </xf>
    <xf numFmtId="49" fontId="22" fillId="7" borderId="7" xfId="0" applyNumberFormat="1" applyFont="1" applyFill="1" applyBorder="1" applyAlignment="1">
      <alignment horizontal="center" vertical="center" wrapText="1"/>
    </xf>
    <xf numFmtId="49" fontId="22" fillId="7" borderId="20" xfId="0" applyNumberFormat="1" applyFont="1" applyFill="1" applyBorder="1" applyAlignment="1">
      <alignment horizontal="center" vertical="center" wrapText="1"/>
    </xf>
    <xf numFmtId="49" fontId="0" fillId="6" borderId="9" xfId="0" applyNumberFormat="1" applyFont="1" applyFill="1" applyBorder="1" applyAlignment="1">
      <alignment horizontal="center" vertical="center" wrapText="1"/>
    </xf>
    <xf numFmtId="49" fontId="0" fillId="6" borderId="7" xfId="0" applyNumberFormat="1" applyFont="1" applyFill="1" applyBorder="1" applyAlignment="1">
      <alignment horizontal="center" vertical="center" wrapText="1"/>
    </xf>
    <xf numFmtId="49" fontId="0" fillId="6" borderId="20" xfId="0" applyNumberFormat="1" applyFont="1" applyFill="1" applyBorder="1" applyAlignment="1">
      <alignment horizontal="center" vertical="center" wrapText="1"/>
    </xf>
    <xf numFmtId="49" fontId="16" fillId="25" borderId="9" xfId="0" applyNumberFormat="1" applyFont="1" applyFill="1" applyBorder="1" applyAlignment="1">
      <alignment horizontal="center" vertical="center" wrapText="1"/>
    </xf>
    <xf numFmtId="49" fontId="16" fillId="25" borderId="7" xfId="0" applyNumberFormat="1" applyFont="1" applyFill="1" applyBorder="1" applyAlignment="1">
      <alignment horizontal="center" vertical="center" wrapText="1"/>
    </xf>
    <xf numFmtId="49" fontId="16" fillId="25" borderId="20" xfId="0" applyNumberFormat="1" applyFont="1" applyFill="1" applyBorder="1" applyAlignment="1">
      <alignment horizontal="center" vertical="center" wrapText="1"/>
    </xf>
    <xf numFmtId="0" fontId="0" fillId="25" borderId="14" xfId="0" applyFill="1" applyBorder="1" applyAlignment="1">
      <alignment horizontal="center" vertical="center"/>
    </xf>
    <xf numFmtId="0" fontId="0" fillId="25" borderId="26" xfId="0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0" borderId="20" xfId="0" applyNumberFormat="1" applyFont="1" applyFill="1" applyBorder="1" applyAlignment="1">
      <alignment horizontal="center" vertical="center" wrapText="1"/>
    </xf>
    <xf numFmtId="49" fontId="16" fillId="35" borderId="9" xfId="0" applyNumberFormat="1" applyFont="1" applyFill="1" applyBorder="1" applyAlignment="1">
      <alignment horizontal="center" vertical="center" wrapText="1"/>
    </xf>
    <xf numFmtId="49" fontId="16" fillId="35" borderId="7" xfId="0" applyNumberFormat="1" applyFont="1" applyFill="1" applyBorder="1" applyAlignment="1">
      <alignment horizontal="center" vertical="center" wrapText="1"/>
    </xf>
    <xf numFmtId="49" fontId="16" fillId="35" borderId="20" xfId="0" applyNumberFormat="1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49" fontId="0" fillId="25" borderId="9" xfId="0" applyNumberFormat="1" applyFont="1" applyFill="1" applyBorder="1" applyAlignment="1">
      <alignment horizontal="center" vertical="center" wrapText="1"/>
    </xf>
    <xf numFmtId="49" fontId="0" fillId="25" borderId="7" xfId="0" applyNumberFormat="1" applyFont="1" applyFill="1" applyBorder="1" applyAlignment="1">
      <alignment horizontal="center" vertical="center" wrapText="1"/>
    </xf>
    <xf numFmtId="49" fontId="0" fillId="25" borderId="20" xfId="0" applyNumberFormat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69" fontId="0" fillId="7" borderId="1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9" fontId="0" fillId="6" borderId="11" xfId="0" applyNumberFormat="1" applyFill="1" applyBorder="1" applyAlignment="1">
      <alignment horizontal="center"/>
    </xf>
    <xf numFmtId="49" fontId="16" fillId="21" borderId="9" xfId="0" applyNumberFormat="1" applyFont="1" applyFill="1" applyBorder="1" applyAlignment="1">
      <alignment horizontal="center" vertical="center" wrapText="1"/>
    </xf>
    <xf numFmtId="49" fontId="16" fillId="21" borderId="7" xfId="0" applyNumberFormat="1" applyFont="1" applyFill="1" applyBorder="1" applyAlignment="1">
      <alignment horizontal="center" vertical="center" wrapText="1"/>
    </xf>
    <xf numFmtId="49" fontId="16" fillId="21" borderId="20" xfId="0" applyNumberFormat="1" applyFont="1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/>
    </xf>
    <xf numFmtId="0" fontId="0" fillId="44" borderId="5" xfId="0" applyFill="1" applyBorder="1" applyAlignment="1">
      <alignment horizontal="center" vertical="center"/>
    </xf>
    <xf numFmtId="165" fontId="0" fillId="44" borderId="2" xfId="0" applyNumberFormat="1" applyFill="1" applyBorder="1" applyAlignment="1">
      <alignment horizontal="center" vertical="center"/>
    </xf>
    <xf numFmtId="165" fontId="0" fillId="44" borderId="3" xfId="0" applyNumberFormat="1" applyFill="1" applyBorder="1" applyAlignment="1">
      <alignment horizontal="center" vertical="center"/>
    </xf>
    <xf numFmtId="165" fontId="0" fillId="44" borderId="4" xfId="0" applyNumberFormat="1" applyFill="1" applyBorder="1" applyAlignment="1">
      <alignment horizontal="center" vertical="center"/>
    </xf>
    <xf numFmtId="0" fontId="0" fillId="44" borderId="6" xfId="0" applyFill="1" applyBorder="1" applyAlignment="1">
      <alignment horizontal="center" vertical="center"/>
    </xf>
    <xf numFmtId="0" fontId="0" fillId="44" borderId="7" xfId="0" applyFill="1" applyBorder="1" applyAlignment="1">
      <alignment horizontal="center" vertical="center"/>
    </xf>
    <xf numFmtId="0" fontId="0" fillId="44" borderId="8" xfId="0" applyFill="1" applyBorder="1" applyAlignment="1">
      <alignment horizontal="center" vertical="center"/>
    </xf>
    <xf numFmtId="49" fontId="16" fillId="3" borderId="9" xfId="0" applyNumberFormat="1" applyFont="1" applyFill="1" applyBorder="1" applyAlignment="1">
      <alignment horizontal="center" vertical="center" wrapText="1"/>
    </xf>
    <xf numFmtId="49" fontId="16" fillId="3" borderId="7" xfId="0" applyNumberFormat="1" applyFont="1" applyFill="1" applyBorder="1" applyAlignment="1">
      <alignment horizontal="center" vertical="center" wrapText="1"/>
    </xf>
    <xf numFmtId="49" fontId="16" fillId="3" borderId="20" xfId="0" applyNumberFormat="1" applyFont="1" applyFill="1" applyBorder="1" applyAlignment="1">
      <alignment horizontal="center" vertical="center" wrapText="1"/>
    </xf>
    <xf numFmtId="49" fontId="16" fillId="34" borderId="9" xfId="2" applyNumberFormat="1" applyFont="1" applyFill="1" applyBorder="1" applyAlignment="1">
      <alignment horizontal="center" vertical="center" wrapText="1"/>
    </xf>
    <xf numFmtId="49" fontId="16" fillId="34" borderId="7" xfId="2" applyNumberFormat="1" applyFont="1" applyFill="1" applyBorder="1" applyAlignment="1">
      <alignment horizontal="center" vertical="center" wrapText="1"/>
    </xf>
    <xf numFmtId="49" fontId="16" fillId="34" borderId="20" xfId="2" applyNumberFormat="1" applyFont="1" applyFill="1" applyBorder="1" applyAlignment="1">
      <alignment horizontal="center" vertical="center" wrapText="1"/>
    </xf>
    <xf numFmtId="49" fontId="16" fillId="42" borderId="9" xfId="0" applyNumberFormat="1" applyFont="1" applyFill="1" applyBorder="1" applyAlignment="1">
      <alignment horizontal="center" vertical="center" wrapText="1"/>
    </xf>
    <xf numFmtId="49" fontId="16" fillId="42" borderId="7" xfId="0" applyNumberFormat="1" applyFont="1" applyFill="1" applyBorder="1" applyAlignment="1">
      <alignment horizontal="center" vertical="center" wrapText="1"/>
    </xf>
    <xf numFmtId="49" fontId="16" fillId="42" borderId="20" xfId="0" applyNumberFormat="1" applyFont="1" applyFill="1" applyBorder="1" applyAlignment="1">
      <alignment horizontal="center" vertical="center" wrapText="1"/>
    </xf>
    <xf numFmtId="49" fontId="0" fillId="0" borderId="9" xfId="2" applyNumberFormat="1" applyFont="1" applyFill="1" applyBorder="1" applyAlignment="1">
      <alignment horizontal="center" vertical="center" wrapText="1"/>
    </xf>
    <xf numFmtId="49" fontId="0" fillId="0" borderId="7" xfId="2" applyNumberFormat="1" applyFont="1" applyFill="1" applyBorder="1" applyAlignment="1">
      <alignment horizontal="center" vertical="center" wrapText="1"/>
    </xf>
    <xf numFmtId="49" fontId="0" fillId="0" borderId="20" xfId="2" applyNumberFormat="1" applyFont="1" applyFill="1" applyBorder="1" applyAlignment="1">
      <alignment horizontal="center" vertical="center" wrapText="1"/>
    </xf>
    <xf numFmtId="49" fontId="0" fillId="34" borderId="9" xfId="0" applyNumberFormat="1" applyFont="1" applyFill="1" applyBorder="1" applyAlignment="1">
      <alignment horizontal="center" vertical="center" wrapText="1"/>
    </xf>
    <xf numFmtId="49" fontId="0" fillId="34" borderId="7" xfId="0" applyNumberFormat="1" applyFont="1" applyFill="1" applyBorder="1" applyAlignment="1">
      <alignment horizontal="center" vertical="center" wrapText="1"/>
    </xf>
    <xf numFmtId="49" fontId="0" fillId="34" borderId="20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49" fontId="16" fillId="34" borderId="9" xfId="0" applyNumberFormat="1" applyFont="1" applyFill="1" applyBorder="1" applyAlignment="1">
      <alignment horizontal="center" vertical="center" wrapText="1"/>
    </xf>
    <xf numFmtId="49" fontId="16" fillId="34" borderId="7" xfId="0" applyNumberFormat="1" applyFont="1" applyFill="1" applyBorder="1" applyAlignment="1">
      <alignment horizontal="center" vertical="center" wrapText="1"/>
    </xf>
    <xf numFmtId="49" fontId="16" fillId="34" borderId="20" xfId="0" applyNumberFormat="1" applyFont="1" applyFill="1" applyBorder="1" applyAlignment="1">
      <alignment horizontal="center" vertical="center" wrapText="1"/>
    </xf>
    <xf numFmtId="165" fontId="0" fillId="35" borderId="2" xfId="0" applyNumberFormat="1" applyFill="1" applyBorder="1" applyAlignment="1">
      <alignment horizontal="center" vertical="center"/>
    </xf>
    <xf numFmtId="165" fontId="0" fillId="35" borderId="3" xfId="0" applyNumberFormat="1" applyFill="1" applyBorder="1" applyAlignment="1">
      <alignment horizontal="center" vertical="center"/>
    </xf>
    <xf numFmtId="165" fontId="0" fillId="35" borderId="4" xfId="0" applyNumberFormat="1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0" fillId="35" borderId="7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49" fontId="19" fillId="42" borderId="9" xfId="2" applyNumberFormat="1" applyFont="1" applyFill="1" applyBorder="1" applyAlignment="1">
      <alignment horizontal="center" vertical="center" wrapText="1"/>
    </xf>
    <xf numFmtId="49" fontId="19" fillId="42" borderId="7" xfId="2" applyNumberFormat="1" applyFont="1" applyFill="1" applyBorder="1" applyAlignment="1">
      <alignment horizontal="center" vertical="center" wrapText="1"/>
    </xf>
    <xf numFmtId="49" fontId="19" fillId="42" borderId="20" xfId="2" applyNumberFormat="1" applyFont="1" applyFill="1" applyBorder="1" applyAlignment="1">
      <alignment horizontal="center" vertical="center" wrapText="1"/>
    </xf>
    <xf numFmtId="49" fontId="19" fillId="42" borderId="9" xfId="0" applyNumberFormat="1" applyFont="1" applyFill="1" applyBorder="1" applyAlignment="1">
      <alignment horizontal="center" vertical="center" wrapText="1"/>
    </xf>
    <xf numFmtId="49" fontId="19" fillId="42" borderId="7" xfId="0" applyNumberFormat="1" applyFont="1" applyFill="1" applyBorder="1" applyAlignment="1">
      <alignment horizontal="center" vertical="center" wrapText="1"/>
    </xf>
    <xf numFmtId="49" fontId="19" fillId="42" borderId="20" xfId="0" applyNumberFormat="1" applyFont="1" applyFill="1" applyBorder="1" applyAlignment="1">
      <alignment horizontal="center" vertical="center" wrapText="1"/>
    </xf>
    <xf numFmtId="49" fontId="16" fillId="29" borderId="9" xfId="2" applyNumberFormat="1" applyFont="1" applyFill="1" applyBorder="1" applyAlignment="1">
      <alignment horizontal="center" vertical="center" wrapText="1"/>
    </xf>
    <xf numFmtId="49" fontId="16" fillId="29" borderId="7" xfId="2" applyNumberFormat="1" applyFont="1" applyFill="1" applyBorder="1" applyAlignment="1">
      <alignment horizontal="center" vertical="center" wrapText="1"/>
    </xf>
    <xf numFmtId="49" fontId="16" fillId="29" borderId="20" xfId="2" applyNumberFormat="1" applyFont="1" applyFill="1" applyBorder="1" applyAlignment="1">
      <alignment horizontal="center" vertical="center" wrapText="1"/>
    </xf>
    <xf numFmtId="49" fontId="21" fillId="6" borderId="9" xfId="2" applyNumberFormat="1" applyFont="1" applyFill="1" applyBorder="1" applyAlignment="1">
      <alignment horizontal="center" vertical="center" wrapText="1"/>
    </xf>
    <xf numFmtId="49" fontId="21" fillId="6" borderId="7" xfId="2" applyNumberFormat="1" applyFont="1" applyFill="1" applyBorder="1" applyAlignment="1">
      <alignment horizontal="center" vertical="center" wrapText="1"/>
    </xf>
    <xf numFmtId="49" fontId="21" fillId="6" borderId="20" xfId="2" applyNumberFormat="1" applyFont="1" applyFill="1" applyBorder="1" applyAlignment="1">
      <alignment horizontal="center" vertical="center" wrapText="1"/>
    </xf>
    <xf numFmtId="49" fontId="16" fillId="21" borderId="9" xfId="2" applyNumberFormat="1" applyFont="1" applyFill="1" applyBorder="1" applyAlignment="1">
      <alignment horizontal="center" vertical="center" wrapText="1"/>
    </xf>
    <xf numFmtId="49" fontId="16" fillId="21" borderId="7" xfId="2" applyNumberFormat="1" applyFont="1" applyFill="1" applyBorder="1" applyAlignment="1">
      <alignment horizontal="center" vertical="center" wrapText="1"/>
    </xf>
    <xf numFmtId="49" fontId="16" fillId="21" borderId="20" xfId="2" applyNumberFormat="1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/>
    </xf>
    <xf numFmtId="0" fontId="0" fillId="30" borderId="5" xfId="0" applyFill="1" applyBorder="1" applyAlignment="1">
      <alignment horizontal="center" vertical="center"/>
    </xf>
    <xf numFmtId="165" fontId="0" fillId="30" borderId="2" xfId="0" applyNumberFormat="1" applyFill="1" applyBorder="1" applyAlignment="1">
      <alignment horizontal="center" vertical="center"/>
    </xf>
    <xf numFmtId="165" fontId="0" fillId="30" borderId="3" xfId="0" applyNumberFormat="1" applyFill="1" applyBorder="1" applyAlignment="1">
      <alignment horizontal="center" vertical="center"/>
    </xf>
    <xf numFmtId="165" fontId="0" fillId="30" borderId="4" xfId="0" applyNumberFormat="1" applyFill="1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0" fillId="30" borderId="7" xfId="0" applyFill="1" applyBorder="1" applyAlignment="1">
      <alignment horizontal="center" vertical="center"/>
    </xf>
    <xf numFmtId="0" fontId="0" fillId="30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9" fontId="16" fillId="24" borderId="9" xfId="2" applyNumberFormat="1" applyFont="1" applyFill="1" applyBorder="1" applyAlignment="1">
      <alignment horizontal="center" vertical="center" wrapText="1"/>
    </xf>
    <xf numFmtId="49" fontId="16" fillId="24" borderId="7" xfId="2" applyNumberFormat="1" applyFont="1" applyFill="1" applyBorder="1" applyAlignment="1">
      <alignment horizontal="center" vertical="center" wrapText="1"/>
    </xf>
    <xf numFmtId="49" fontId="16" fillId="24" borderId="20" xfId="2" applyNumberFormat="1" applyFont="1" applyFill="1" applyBorder="1" applyAlignment="1">
      <alignment horizontal="center" vertical="center" wrapText="1"/>
    </xf>
    <xf numFmtId="49" fontId="18" fillId="10" borderId="9" xfId="2" applyNumberFormat="1" applyFont="1" applyFill="1" applyBorder="1" applyAlignment="1">
      <alignment horizontal="center" vertical="center" wrapText="1"/>
    </xf>
    <xf numFmtId="49" fontId="18" fillId="6" borderId="9" xfId="2" applyNumberFormat="1" applyFont="1" applyFill="1" applyBorder="1" applyAlignment="1">
      <alignment horizontal="center" vertical="center" wrapText="1"/>
    </xf>
    <xf numFmtId="49" fontId="18" fillId="9" borderId="9" xfId="2" applyNumberFormat="1" applyFont="1" applyFill="1" applyBorder="1" applyAlignment="1">
      <alignment horizontal="center" vertical="center" wrapText="1"/>
    </xf>
    <xf numFmtId="49" fontId="48" fillId="6" borderId="9" xfId="2" applyNumberFormat="1" applyFont="1" applyFill="1" applyBorder="1" applyAlignment="1">
      <alignment horizontal="center" vertical="center" wrapText="1"/>
    </xf>
    <xf numFmtId="49" fontId="48" fillId="10" borderId="9" xfId="2" applyNumberFormat="1" applyFont="1" applyFill="1" applyBorder="1" applyAlignment="1">
      <alignment horizontal="center" vertical="center" wrapText="1"/>
    </xf>
    <xf numFmtId="49" fontId="48" fillId="10" borderId="9" xfId="0" applyNumberFormat="1" applyFont="1" applyFill="1" applyBorder="1" applyAlignment="1">
      <alignment horizontal="center" vertical="center" wrapText="1"/>
    </xf>
    <xf numFmtId="49" fontId="48" fillId="7" borderId="9" xfId="2" applyNumberFormat="1" applyFont="1" applyFill="1" applyBorder="1" applyAlignment="1">
      <alignment horizontal="center" vertical="center" wrapText="1"/>
    </xf>
    <xf numFmtId="49" fontId="48" fillId="6" borderId="9" xfId="0" applyNumberFormat="1" applyFont="1" applyFill="1" applyBorder="1" applyAlignment="1">
      <alignment horizontal="center" vertical="center" wrapText="1"/>
    </xf>
    <xf numFmtId="49" fontId="48" fillId="9" borderId="9" xfId="2" applyNumberFormat="1" applyFont="1" applyFill="1" applyBorder="1" applyAlignment="1">
      <alignment horizontal="center" vertical="center" wrapText="1"/>
    </xf>
    <xf numFmtId="1" fontId="16" fillId="7" borderId="6" xfId="2" applyNumberFormat="1" applyFont="1" applyFill="1" applyBorder="1" applyAlignment="1">
      <alignment horizontal="center" vertical="center" wrapText="1"/>
    </xf>
    <xf numFmtId="1" fontId="16" fillId="7" borderId="20" xfId="2" applyNumberFormat="1" applyFont="1" applyFill="1" applyBorder="1" applyAlignment="1">
      <alignment horizontal="center" vertical="center" wrapText="1"/>
    </xf>
    <xf numFmtId="1" fontId="18" fillId="7" borderId="6" xfId="2" applyNumberFormat="1" applyFont="1" applyFill="1" applyBorder="1" applyAlignment="1">
      <alignment horizontal="center" vertical="center" wrapText="1"/>
    </xf>
    <xf numFmtId="1" fontId="18" fillId="7" borderId="20" xfId="2" applyNumberFormat="1" applyFont="1" applyFill="1" applyBorder="1" applyAlignment="1">
      <alignment horizontal="center" vertical="center" wrapText="1"/>
    </xf>
    <xf numFmtId="49" fontId="48" fillId="26" borderId="9" xfId="2" applyNumberFormat="1" applyFont="1" applyFill="1" applyBorder="1" applyAlignment="1">
      <alignment horizontal="center" vertical="center" wrapText="1"/>
    </xf>
    <xf numFmtId="49" fontId="16" fillId="26" borderId="7" xfId="2" applyNumberFormat="1" applyFont="1" applyFill="1" applyBorder="1" applyAlignment="1">
      <alignment horizontal="center" vertical="center" wrapText="1"/>
    </xf>
    <xf numFmtId="49" fontId="16" fillId="26" borderId="20" xfId="2" applyNumberFormat="1" applyFont="1" applyFill="1" applyBorder="1" applyAlignment="1">
      <alignment horizontal="center" vertical="center" wrapText="1"/>
    </xf>
    <xf numFmtId="49" fontId="48" fillId="7" borderId="9" xfId="0" applyNumberFormat="1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/>
    </xf>
    <xf numFmtId="1" fontId="12" fillId="7" borderId="6" xfId="2" applyNumberFormat="1" applyFont="1" applyFill="1" applyBorder="1" applyAlignment="1">
      <alignment horizontal="center" vertical="center" wrapText="1"/>
    </xf>
    <xf numFmtId="1" fontId="12" fillId="7" borderId="20" xfId="2" applyNumberFormat="1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1" fontId="9" fillId="6" borderId="9" xfId="0" applyNumberFormat="1" applyFont="1" applyFill="1" applyBorder="1" applyAlignment="1">
      <alignment horizontal="center"/>
    </xf>
    <xf numFmtId="1" fontId="0" fillId="6" borderId="7" xfId="0" applyNumberFormat="1" applyFill="1" applyBorder="1" applyAlignment="1">
      <alignment horizontal="center"/>
    </xf>
    <xf numFmtId="1" fontId="0" fillId="6" borderId="20" xfId="0" applyNumberFormat="1" applyFill="1" applyBorder="1" applyAlignment="1">
      <alignment horizontal="center"/>
    </xf>
    <xf numFmtId="2" fontId="0" fillId="64" borderId="9" xfId="0" applyNumberFormat="1" applyFill="1" applyBorder="1" applyAlignment="1">
      <alignment horizontal="center"/>
    </xf>
    <xf numFmtId="2" fontId="0" fillId="64" borderId="7" xfId="0" applyNumberFormat="1" applyFill="1" applyBorder="1" applyAlignment="1">
      <alignment horizontal="center"/>
    </xf>
    <xf numFmtId="2" fontId="0" fillId="64" borderId="20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0" fillId="6" borderId="20" xfId="0" applyNumberFormat="1" applyFill="1" applyBorder="1" applyAlignment="1">
      <alignment horizontal="center"/>
    </xf>
    <xf numFmtId="1" fontId="10" fillId="7" borderId="6" xfId="2" applyNumberFormat="1" applyFont="1" applyFill="1" applyBorder="1" applyAlignment="1">
      <alignment horizontal="center" vertical="center" wrapText="1"/>
    </xf>
    <xf numFmtId="1" fontId="14" fillId="7" borderId="20" xfId="2" applyNumberFormat="1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1" fontId="0" fillId="6" borderId="9" xfId="0" applyNumberFormat="1" applyFill="1" applyBorder="1" applyAlignment="1">
      <alignment horizontal="center"/>
    </xf>
    <xf numFmtId="0" fontId="52" fillId="0" borderId="0" xfId="0" applyFont="1" applyAlignment="1">
      <alignment horizontal="center" wrapText="1"/>
    </xf>
  </cellXfs>
  <cellStyles count="3">
    <cellStyle name="Excel Built-in Hyperlink" xfId="1" xr:uid="{00000000-0005-0000-0000-000000000000}"/>
    <cellStyle name="Excel Built-in Normal" xfId="2" xr:uid="{00000000-0005-0000-0000-000001000000}"/>
    <cellStyle name="Обычный" xfId="0" builtinId="0"/>
  </cellStyles>
  <dxfs count="0"/>
  <tableStyles count="0" defaultTableStyle="TableStyleMedium2" defaultPivotStyle="PivotStyleMedium9"/>
  <colors>
    <mruColors>
      <color rgb="FF9D54FE"/>
      <color rgb="FFC49BFB"/>
      <color rgb="FFB4DE86"/>
      <color rgb="FF1ECE7A"/>
      <color rgb="FFA9EDB4"/>
      <color rgb="FFFFFF99"/>
      <color rgb="FFF9A763"/>
      <color rgb="FFF9A967"/>
      <color rgb="FFFACB86"/>
      <color rgb="FF88C6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33618</xdr:colOff>
      <xdr:row>0</xdr:row>
      <xdr:rowOff>179293</xdr:rowOff>
    </xdr:from>
    <xdr:to>
      <xdr:col>36</xdr:col>
      <xdr:colOff>526676</xdr:colOff>
      <xdr:row>10</xdr:row>
      <xdr:rowOff>57149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1"/>
        <a:stretch>
          <a:fillRect/>
        </a:stretch>
      </xdr:blipFill>
      <xdr:spPr>
        <a:xfrm>
          <a:off x="14034770" y="179070"/>
          <a:ext cx="8608695" cy="18395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347383</xdr:colOff>
      <xdr:row>0</xdr:row>
      <xdr:rowOff>44822</xdr:rowOff>
    </xdr:from>
    <xdr:to>
      <xdr:col>36</xdr:col>
      <xdr:colOff>212912</xdr:colOff>
      <xdr:row>8</xdr:row>
      <xdr:rowOff>78441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1" b="29294"/>
        <a:stretch>
          <a:fillRect/>
        </a:stretch>
      </xdr:blipFill>
      <xdr:spPr>
        <a:xfrm>
          <a:off x="12720320" y="44450"/>
          <a:ext cx="9123680" cy="1586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291353</xdr:colOff>
      <xdr:row>0</xdr:row>
      <xdr:rowOff>56028</xdr:rowOff>
    </xdr:from>
    <xdr:to>
      <xdr:col>36</xdr:col>
      <xdr:colOff>156882</xdr:colOff>
      <xdr:row>8</xdr:row>
      <xdr:rowOff>89647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1" b="29294"/>
        <a:stretch>
          <a:fillRect/>
        </a:stretch>
      </xdr:blipFill>
      <xdr:spPr>
        <a:xfrm>
          <a:off x="12663805" y="55880"/>
          <a:ext cx="9124315" cy="15862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291353</xdr:colOff>
      <xdr:row>0</xdr:row>
      <xdr:rowOff>56028</xdr:rowOff>
    </xdr:from>
    <xdr:to>
      <xdr:col>36</xdr:col>
      <xdr:colOff>156882</xdr:colOff>
      <xdr:row>8</xdr:row>
      <xdr:rowOff>89647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1" b="29294"/>
        <a:stretch>
          <a:fillRect/>
        </a:stretch>
      </xdr:blipFill>
      <xdr:spPr>
        <a:xfrm>
          <a:off x="12663805" y="55880"/>
          <a:ext cx="9124315" cy="1586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291353</xdr:colOff>
      <xdr:row>0</xdr:row>
      <xdr:rowOff>56028</xdr:rowOff>
    </xdr:from>
    <xdr:to>
      <xdr:col>36</xdr:col>
      <xdr:colOff>156882</xdr:colOff>
      <xdr:row>8</xdr:row>
      <xdr:rowOff>78441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11" b="29294"/>
        <a:stretch>
          <a:fillRect/>
        </a:stretch>
      </xdr:blipFill>
      <xdr:spPr>
        <a:xfrm>
          <a:off x="12663805" y="55880"/>
          <a:ext cx="9124315" cy="1584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4890" y="0"/>
          <a:ext cx="14994255" cy="849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78441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496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78441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49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78441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496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78441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49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87966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591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331694</xdr:colOff>
      <xdr:row>4</xdr:row>
      <xdr:rowOff>97491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3915" y="0"/>
          <a:ext cx="14994255" cy="8686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107016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782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116541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877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82271</xdr:colOff>
      <xdr:row>0</xdr:row>
      <xdr:rowOff>0</xdr:rowOff>
    </xdr:from>
    <xdr:to>
      <xdr:col>45</xdr:col>
      <xdr:colOff>331695</xdr:colOff>
      <xdr:row>4</xdr:row>
      <xdr:rowOff>126066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7240" y="0"/>
          <a:ext cx="14994255" cy="89725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272771</xdr:colOff>
      <xdr:row>6</xdr:row>
      <xdr:rowOff>78440</xdr:rowOff>
    </xdr:from>
    <xdr:to>
      <xdr:col>45</xdr:col>
      <xdr:colOff>522195</xdr:colOff>
      <xdr:row>10</xdr:row>
      <xdr:rowOff>191620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7740" y="1249680"/>
          <a:ext cx="14994255" cy="9036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272771</xdr:colOff>
      <xdr:row>6</xdr:row>
      <xdr:rowOff>78440</xdr:rowOff>
    </xdr:from>
    <xdr:to>
      <xdr:col>45</xdr:col>
      <xdr:colOff>522195</xdr:colOff>
      <xdr:row>11</xdr:row>
      <xdr:rowOff>29695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7740" y="1249680"/>
          <a:ext cx="14994255" cy="9417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272771</xdr:colOff>
      <xdr:row>6</xdr:row>
      <xdr:rowOff>0</xdr:rowOff>
    </xdr:from>
    <xdr:to>
      <xdr:col>45</xdr:col>
      <xdr:colOff>522195</xdr:colOff>
      <xdr:row>10</xdr:row>
      <xdr:rowOff>179855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7740" y="1171575"/>
          <a:ext cx="14994255" cy="9798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272771</xdr:colOff>
      <xdr:row>6</xdr:row>
      <xdr:rowOff>0</xdr:rowOff>
    </xdr:from>
    <xdr:to>
      <xdr:col>45</xdr:col>
      <xdr:colOff>522195</xdr:colOff>
      <xdr:row>11</xdr:row>
      <xdr:rowOff>27455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7740" y="1171575"/>
          <a:ext cx="14994255" cy="10274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12</xdr:row>
      <xdr:rowOff>149680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03136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13</xdr:row>
      <xdr:rowOff>44905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1266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13</xdr:row>
      <xdr:rowOff>140155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22186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14</xdr:row>
      <xdr:rowOff>35380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3266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14</xdr:row>
      <xdr:rowOff>149680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4409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15</xdr:row>
      <xdr:rowOff>37762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57683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15</xdr:row>
      <xdr:rowOff>37762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57683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15</xdr:row>
      <xdr:rowOff>37762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5768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15</xdr:row>
      <xdr:rowOff>37762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5768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16</xdr:row>
      <xdr:rowOff>18712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77685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16</xdr:row>
      <xdr:rowOff>7506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7654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17</xdr:row>
      <xdr:rowOff>17031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29845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18</xdr:row>
      <xdr:rowOff>55131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32131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19</xdr:row>
      <xdr:rowOff>83706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3917295" y="489585"/>
          <a:ext cx="16367760" cy="34417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367393</xdr:colOff>
      <xdr:row>20</xdr:row>
      <xdr:rowOff>83706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203045" y="489585"/>
          <a:ext cx="16367760" cy="36703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159906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7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159906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7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159906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7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159906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7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159906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7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159906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7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182318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4081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182318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408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26</xdr:row>
      <xdr:rowOff>59053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4081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182318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4081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21</xdr:row>
      <xdr:rowOff>155860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393319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24</xdr:row>
      <xdr:rowOff>63972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420306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163285</xdr:colOff>
      <xdr:row>2</xdr:row>
      <xdr:rowOff>108856</xdr:rowOff>
    </xdr:from>
    <xdr:to>
      <xdr:col>50</xdr:col>
      <xdr:colOff>367394</xdr:colOff>
      <xdr:row>23</xdr:row>
      <xdr:rowOff>121122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74" t="25589" r="6435" b="54392"/>
        <a:stretch>
          <a:fillRect/>
        </a:stretch>
      </xdr:blipFill>
      <xdr:spPr>
        <a:xfrm>
          <a:off x="14022070" y="489585"/>
          <a:ext cx="16367760" cy="4260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5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6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3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LK24"/>
  <sheetViews>
    <sheetView zoomScale="85" zoomScaleNormal="85" workbookViewId="0">
      <selection activeCell="A2" sqref="A2:I23"/>
    </sheetView>
  </sheetViews>
  <sheetFormatPr defaultColWidth="9" defaultRowHeight="15"/>
  <cols>
    <col min="1" max="1" width="23.5703125" customWidth="1"/>
    <col min="2" max="8" width="14.7109375" customWidth="1"/>
    <col min="9" max="9" width="31.28515625" customWidth="1"/>
  </cols>
  <sheetData>
    <row r="2" spans="1:999">
      <c r="A2" s="1150" t="s">
        <v>0</v>
      </c>
      <c r="B2" s="808">
        <v>45215</v>
      </c>
      <c r="C2" s="808">
        <v>45216</v>
      </c>
      <c r="D2" s="808">
        <v>45217</v>
      </c>
      <c r="E2" s="808">
        <v>45218</v>
      </c>
      <c r="F2" s="808">
        <v>45219</v>
      </c>
      <c r="G2" s="808">
        <v>45220</v>
      </c>
      <c r="H2" s="808">
        <v>45221</v>
      </c>
    </row>
    <row r="3" spans="1:999">
      <c r="A3" s="1151"/>
      <c r="B3" s="300" t="s">
        <v>1</v>
      </c>
      <c r="C3" s="300" t="s">
        <v>2</v>
      </c>
      <c r="D3" s="300" t="s">
        <v>3</v>
      </c>
      <c r="E3" s="300" t="s">
        <v>4</v>
      </c>
      <c r="F3" s="300" t="s">
        <v>5</v>
      </c>
      <c r="G3" s="300" t="s">
        <v>6</v>
      </c>
      <c r="H3" s="300" t="s">
        <v>7</v>
      </c>
      <c r="I3" s="809" t="s">
        <v>8</v>
      </c>
    </row>
    <row r="4" spans="1:999" s="895" customFormat="1" ht="21" customHeight="1">
      <c r="A4" s="887" t="s">
        <v>9</v>
      </c>
      <c r="B4" s="898"/>
      <c r="C4" s="867" t="s">
        <v>10</v>
      </c>
      <c r="D4" s="898"/>
      <c r="E4" s="898"/>
      <c r="F4" s="899" t="s">
        <v>11</v>
      </c>
      <c r="G4" s="900" t="s">
        <v>12</v>
      </c>
      <c r="H4" s="899" t="s">
        <v>11</v>
      </c>
      <c r="I4" s="814"/>
      <c r="J4" s="901"/>
      <c r="K4" s="902"/>
    </row>
    <row r="5" spans="1:999" s="895" customFormat="1" ht="21" customHeight="1">
      <c r="A5" s="888" t="s">
        <v>13</v>
      </c>
      <c r="B5" s="812"/>
      <c r="C5" s="812"/>
      <c r="D5" s="816" t="s">
        <v>14</v>
      </c>
      <c r="E5" s="812"/>
      <c r="F5" s="816" t="s">
        <v>15</v>
      </c>
      <c r="G5" s="816" t="s">
        <v>16</v>
      </c>
      <c r="H5" s="812"/>
      <c r="I5" s="817"/>
      <c r="J5" s="901"/>
      <c r="K5" s="902"/>
    </row>
    <row r="6" spans="1:999" s="895" customFormat="1" ht="21" customHeight="1">
      <c r="A6" s="888" t="s">
        <v>17</v>
      </c>
      <c r="B6" s="813" t="s">
        <v>18</v>
      </c>
      <c r="C6" s="812"/>
      <c r="D6" s="813" t="s">
        <v>18</v>
      </c>
      <c r="E6" s="813" t="s">
        <v>18</v>
      </c>
      <c r="F6" s="813" t="s">
        <v>18</v>
      </c>
      <c r="G6" s="812"/>
      <c r="H6" s="812"/>
      <c r="I6" s="817"/>
      <c r="J6" s="901"/>
      <c r="K6" s="902"/>
    </row>
    <row r="7" spans="1:999" s="895" customFormat="1" ht="21" customHeight="1">
      <c r="A7" s="888" t="s">
        <v>19</v>
      </c>
      <c r="B7" s="818" t="s">
        <v>20</v>
      </c>
      <c r="C7" s="818" t="s">
        <v>20</v>
      </c>
      <c r="D7" s="818" t="s">
        <v>20</v>
      </c>
      <c r="E7" s="812"/>
      <c r="F7" s="812"/>
      <c r="G7" s="818" t="s">
        <v>20</v>
      </c>
      <c r="H7" s="818" t="s">
        <v>20</v>
      </c>
      <c r="I7" s="817"/>
      <c r="J7" s="901"/>
      <c r="K7" s="902"/>
    </row>
    <row r="8" spans="1:999" s="895" customFormat="1" ht="21" customHeight="1">
      <c r="A8" s="888" t="s">
        <v>21</v>
      </c>
      <c r="B8" s="812"/>
      <c r="C8" s="812"/>
      <c r="D8" s="812"/>
      <c r="E8" s="812"/>
      <c r="F8" s="812"/>
      <c r="G8" s="812"/>
      <c r="H8" s="812"/>
      <c r="I8" s="817"/>
      <c r="J8" s="814"/>
      <c r="K8" s="902"/>
    </row>
    <row r="9" spans="1:999" s="895" customFormat="1" ht="21" customHeight="1">
      <c r="A9" s="888" t="s">
        <v>22</v>
      </c>
      <c r="B9" s="816" t="s">
        <v>23</v>
      </c>
      <c r="C9" s="816" t="s">
        <v>23</v>
      </c>
      <c r="D9" s="812"/>
      <c r="E9" s="816" t="s">
        <v>23</v>
      </c>
      <c r="F9" s="816" t="s">
        <v>24</v>
      </c>
      <c r="G9" s="816" t="s">
        <v>11</v>
      </c>
      <c r="H9" s="812"/>
      <c r="I9" s="817"/>
      <c r="J9" s="814"/>
      <c r="K9" s="902"/>
    </row>
    <row r="10" spans="1:999" s="895" customFormat="1" ht="32.25" customHeight="1">
      <c r="A10" s="888" t="s">
        <v>25</v>
      </c>
      <c r="B10" s="818" t="s">
        <v>26</v>
      </c>
      <c r="C10" s="821" t="s">
        <v>27</v>
      </c>
      <c r="D10" s="819"/>
      <c r="E10" s="819"/>
      <c r="F10" s="821" t="s">
        <v>28</v>
      </c>
      <c r="G10" s="821" t="s">
        <v>18</v>
      </c>
      <c r="H10" s="821" t="s">
        <v>18</v>
      </c>
      <c r="I10" s="823"/>
      <c r="J10" s="903"/>
      <c r="K10" s="903"/>
    </row>
    <row r="11" spans="1:999" s="895" customFormat="1" ht="21" customHeight="1">
      <c r="A11" s="888" t="s">
        <v>29</v>
      </c>
      <c r="B11" s="819"/>
      <c r="C11" s="819"/>
      <c r="D11" s="821" t="s">
        <v>11</v>
      </c>
      <c r="E11" s="821" t="s">
        <v>27</v>
      </c>
      <c r="F11" s="825" t="s">
        <v>30</v>
      </c>
      <c r="G11" s="825" t="s">
        <v>30</v>
      </c>
      <c r="H11" s="821" t="s">
        <v>11</v>
      </c>
      <c r="I11" s="823"/>
      <c r="J11" s="903"/>
      <c r="K11" s="903"/>
    </row>
    <row r="12" spans="1:999" s="895" customFormat="1" ht="31.5" customHeight="1">
      <c r="A12" s="888" t="s">
        <v>31</v>
      </c>
      <c r="B12" s="818" t="s">
        <v>32</v>
      </c>
      <c r="C12" s="816" t="s">
        <v>33</v>
      </c>
      <c r="D12" s="819"/>
      <c r="E12" s="818" t="s">
        <v>20</v>
      </c>
      <c r="F12" s="828" t="s">
        <v>20</v>
      </c>
      <c r="G12" s="813" t="s">
        <v>34</v>
      </c>
      <c r="H12" s="819"/>
      <c r="I12" s="823"/>
      <c r="J12" s="903"/>
      <c r="K12" s="903"/>
    </row>
    <row r="13" spans="1:999" s="895" customFormat="1" ht="21" customHeight="1">
      <c r="A13" s="888" t="s">
        <v>35</v>
      </c>
      <c r="B13" s="819"/>
      <c r="C13" s="819"/>
      <c r="D13" s="819"/>
      <c r="E13" s="828" t="s">
        <v>36</v>
      </c>
      <c r="F13" s="819"/>
      <c r="G13" s="819"/>
      <c r="H13" s="828" t="s">
        <v>30</v>
      </c>
      <c r="I13" s="823"/>
      <c r="J13" s="903"/>
      <c r="K13" s="903"/>
    </row>
    <row r="14" spans="1:999" s="895" customFormat="1" ht="21" customHeight="1">
      <c r="A14" s="889" t="s">
        <v>37</v>
      </c>
      <c r="B14" s="821" t="s">
        <v>38</v>
      </c>
      <c r="C14" s="828" t="s">
        <v>12</v>
      </c>
      <c r="D14" s="819"/>
      <c r="E14" s="819"/>
      <c r="F14" s="828" t="s">
        <v>12</v>
      </c>
      <c r="G14" s="828" t="s">
        <v>12</v>
      </c>
      <c r="H14" s="828" t="s">
        <v>11</v>
      </c>
      <c r="I14" s="823"/>
      <c r="J14" s="903"/>
      <c r="K14" s="903"/>
    </row>
    <row r="15" spans="1:999" s="896" customFormat="1" ht="21" customHeight="1">
      <c r="A15" s="888" t="s">
        <v>39</v>
      </c>
      <c r="B15" s="832"/>
      <c r="C15" s="890" t="s">
        <v>40</v>
      </c>
      <c r="D15" s="890" t="s">
        <v>40</v>
      </c>
      <c r="E15" s="832"/>
      <c r="F15" s="832"/>
      <c r="G15" s="890" t="s">
        <v>40</v>
      </c>
      <c r="H15" s="890" t="s">
        <v>40</v>
      </c>
      <c r="I15" s="833"/>
      <c r="J15" s="904"/>
      <c r="K15" s="904"/>
    </row>
    <row r="16" spans="1:999" s="897" customFormat="1" ht="21" customHeight="1">
      <c r="A16" s="888" t="s">
        <v>41</v>
      </c>
      <c r="B16" s="831" t="s">
        <v>42</v>
      </c>
      <c r="C16" s="831" t="s">
        <v>42</v>
      </c>
      <c r="D16" s="831" t="s">
        <v>42</v>
      </c>
      <c r="E16" s="831" t="s">
        <v>42</v>
      </c>
      <c r="F16" s="832"/>
      <c r="G16" s="831" t="s">
        <v>42</v>
      </c>
      <c r="H16" s="831" t="s">
        <v>30</v>
      </c>
      <c r="I16" s="833"/>
      <c r="J16" s="904"/>
      <c r="K16" s="904"/>
      <c r="L16" s="896"/>
      <c r="M16" s="896"/>
      <c r="N16" s="896"/>
      <c r="O16" s="896"/>
      <c r="P16" s="896"/>
      <c r="Q16" s="896"/>
      <c r="R16" s="896"/>
      <c r="S16" s="896"/>
      <c r="T16" s="896"/>
      <c r="U16" s="896"/>
      <c r="V16" s="896"/>
      <c r="W16" s="896"/>
      <c r="X16" s="896"/>
      <c r="Y16" s="896"/>
      <c r="Z16" s="896"/>
      <c r="AA16" s="896"/>
      <c r="AB16" s="896"/>
      <c r="AC16" s="896"/>
      <c r="AD16" s="896"/>
      <c r="AE16" s="896"/>
      <c r="AF16" s="896"/>
      <c r="AG16" s="896"/>
      <c r="AH16" s="896"/>
      <c r="AI16" s="896"/>
      <c r="AJ16" s="896"/>
      <c r="AK16" s="896"/>
      <c r="AL16" s="896"/>
      <c r="AM16" s="896"/>
      <c r="AN16" s="896"/>
      <c r="AO16" s="896"/>
      <c r="AP16" s="896"/>
      <c r="AQ16" s="896"/>
      <c r="AR16" s="896"/>
      <c r="AS16" s="896"/>
      <c r="AT16" s="896"/>
      <c r="AU16" s="896"/>
      <c r="AV16" s="896"/>
      <c r="AW16" s="896"/>
      <c r="AX16" s="896"/>
      <c r="AY16" s="896"/>
      <c r="AZ16" s="896"/>
      <c r="BA16" s="896"/>
      <c r="BB16" s="896"/>
      <c r="BC16" s="896"/>
      <c r="BD16" s="896"/>
      <c r="BE16" s="896"/>
      <c r="BF16" s="896"/>
      <c r="BG16" s="896"/>
      <c r="BH16" s="896"/>
      <c r="BI16" s="896"/>
      <c r="BJ16" s="896"/>
      <c r="BK16" s="896"/>
      <c r="BL16" s="896"/>
      <c r="BM16" s="896"/>
      <c r="BN16" s="896"/>
      <c r="BO16" s="896"/>
      <c r="BP16" s="896"/>
      <c r="BQ16" s="896"/>
      <c r="BR16" s="896"/>
      <c r="BS16" s="896"/>
      <c r="BT16" s="896"/>
      <c r="BU16" s="896"/>
      <c r="BV16" s="896"/>
      <c r="BW16" s="896"/>
      <c r="BX16" s="896"/>
      <c r="BY16" s="896"/>
      <c r="BZ16" s="896"/>
      <c r="CA16" s="896"/>
      <c r="CB16" s="896"/>
      <c r="CC16" s="896"/>
      <c r="CD16" s="896"/>
      <c r="CE16" s="896"/>
      <c r="CF16" s="896"/>
      <c r="CG16" s="896"/>
      <c r="CH16" s="896"/>
      <c r="CI16" s="896"/>
      <c r="CJ16" s="896"/>
      <c r="CK16" s="896"/>
      <c r="CL16" s="896"/>
      <c r="CM16" s="896"/>
      <c r="CN16" s="896"/>
      <c r="CO16" s="896"/>
      <c r="CP16" s="896"/>
      <c r="CQ16" s="896"/>
      <c r="CR16" s="896"/>
      <c r="CS16" s="896"/>
      <c r="CT16" s="896"/>
      <c r="CU16" s="896"/>
      <c r="CV16" s="896"/>
      <c r="CW16" s="896"/>
      <c r="CX16" s="896"/>
      <c r="CY16" s="896"/>
      <c r="CZ16" s="896"/>
      <c r="DA16" s="896"/>
      <c r="DB16" s="896"/>
      <c r="DC16" s="896"/>
      <c r="DD16" s="896"/>
      <c r="DE16" s="896"/>
      <c r="DF16" s="896"/>
      <c r="DG16" s="896"/>
      <c r="DH16" s="896"/>
      <c r="DI16" s="896"/>
      <c r="DJ16" s="896"/>
      <c r="DK16" s="896"/>
      <c r="DL16" s="896"/>
      <c r="DM16" s="896"/>
      <c r="DN16" s="896"/>
      <c r="DO16" s="896"/>
      <c r="DP16" s="896"/>
      <c r="DQ16" s="896"/>
      <c r="DR16" s="896"/>
      <c r="DS16" s="896"/>
      <c r="DT16" s="896"/>
      <c r="DU16" s="896"/>
      <c r="DV16" s="896"/>
      <c r="DW16" s="896"/>
      <c r="DX16" s="896"/>
      <c r="DY16" s="896"/>
      <c r="DZ16" s="896"/>
      <c r="EA16" s="896"/>
      <c r="EB16" s="896"/>
      <c r="EC16" s="896"/>
      <c r="ED16" s="896"/>
      <c r="EE16" s="896"/>
      <c r="EF16" s="896"/>
      <c r="EG16" s="896"/>
      <c r="EH16" s="896"/>
      <c r="EI16" s="896"/>
      <c r="EJ16" s="896"/>
      <c r="EK16" s="896"/>
      <c r="EL16" s="896"/>
      <c r="EM16" s="896"/>
      <c r="EN16" s="896"/>
      <c r="EO16" s="896"/>
      <c r="EP16" s="896"/>
      <c r="EQ16" s="896"/>
      <c r="ER16" s="896"/>
      <c r="ES16" s="896"/>
      <c r="ET16" s="896"/>
      <c r="EU16" s="896"/>
      <c r="EV16" s="896"/>
      <c r="EW16" s="896"/>
      <c r="EX16" s="896"/>
      <c r="EY16" s="896"/>
      <c r="EZ16" s="896"/>
      <c r="FA16" s="896"/>
      <c r="FB16" s="896"/>
      <c r="FC16" s="896"/>
      <c r="FD16" s="896"/>
      <c r="FE16" s="896"/>
      <c r="FF16" s="896"/>
      <c r="FG16" s="896"/>
      <c r="FH16" s="896"/>
      <c r="FI16" s="896"/>
      <c r="FJ16" s="896"/>
      <c r="FK16" s="896"/>
      <c r="FL16" s="896"/>
      <c r="FM16" s="896"/>
      <c r="FN16" s="896"/>
      <c r="FO16" s="896"/>
      <c r="FP16" s="896"/>
      <c r="FQ16" s="896"/>
      <c r="FR16" s="896"/>
      <c r="FS16" s="896"/>
      <c r="FT16" s="896"/>
      <c r="FU16" s="896"/>
      <c r="FV16" s="896"/>
      <c r="FW16" s="896"/>
      <c r="FX16" s="896"/>
      <c r="FY16" s="896"/>
      <c r="FZ16" s="896"/>
      <c r="GA16" s="896"/>
      <c r="GB16" s="896"/>
      <c r="GC16" s="896"/>
      <c r="GD16" s="896"/>
      <c r="GE16" s="896"/>
      <c r="GF16" s="896"/>
      <c r="GG16" s="896"/>
      <c r="GH16" s="896"/>
      <c r="GI16" s="896"/>
      <c r="GJ16" s="896"/>
      <c r="GK16" s="896"/>
      <c r="GL16" s="896"/>
      <c r="GM16" s="896"/>
      <c r="GN16" s="896"/>
      <c r="GO16" s="896"/>
      <c r="GP16" s="896"/>
      <c r="GQ16" s="896"/>
      <c r="GR16" s="896"/>
      <c r="GS16" s="896"/>
      <c r="GT16" s="896"/>
      <c r="GU16" s="896"/>
      <c r="GV16" s="896"/>
      <c r="GW16" s="896"/>
      <c r="GX16" s="896"/>
      <c r="GY16" s="896"/>
      <c r="GZ16" s="896"/>
      <c r="HA16" s="896"/>
      <c r="HB16" s="896"/>
      <c r="HC16" s="896"/>
      <c r="HD16" s="896"/>
      <c r="HE16" s="896"/>
      <c r="HF16" s="896"/>
      <c r="HG16" s="896"/>
      <c r="HH16" s="896"/>
      <c r="HI16" s="896"/>
      <c r="HJ16" s="896"/>
      <c r="HK16" s="896"/>
      <c r="HL16" s="896"/>
      <c r="HM16" s="896"/>
      <c r="HN16" s="896"/>
      <c r="HO16" s="896"/>
      <c r="HP16" s="896"/>
      <c r="HQ16" s="896"/>
      <c r="HR16" s="896"/>
      <c r="HS16" s="896"/>
      <c r="HT16" s="896"/>
      <c r="HU16" s="896"/>
      <c r="HV16" s="896"/>
      <c r="HW16" s="896"/>
      <c r="HX16" s="896"/>
      <c r="HY16" s="896"/>
      <c r="HZ16" s="896"/>
      <c r="IA16" s="896"/>
      <c r="IB16" s="896"/>
      <c r="IC16" s="896"/>
      <c r="ID16" s="896"/>
      <c r="IE16" s="896"/>
      <c r="IF16" s="896"/>
      <c r="IG16" s="896"/>
      <c r="IH16" s="896"/>
      <c r="II16" s="896"/>
      <c r="IJ16" s="896"/>
      <c r="IK16" s="896"/>
      <c r="IL16" s="896"/>
      <c r="IM16" s="896"/>
      <c r="IN16" s="896"/>
      <c r="IO16" s="896"/>
      <c r="IP16" s="896"/>
      <c r="IQ16" s="896"/>
      <c r="IR16" s="896"/>
      <c r="IS16" s="896"/>
      <c r="IT16" s="896"/>
      <c r="IU16" s="896"/>
      <c r="IV16" s="896"/>
      <c r="IW16" s="896"/>
      <c r="IX16" s="896"/>
      <c r="IY16" s="896"/>
      <c r="IZ16" s="896"/>
      <c r="JA16" s="896"/>
      <c r="JB16" s="896"/>
      <c r="JC16" s="896"/>
      <c r="JD16" s="896"/>
      <c r="JE16" s="896"/>
      <c r="JF16" s="896"/>
      <c r="JG16" s="896"/>
      <c r="JH16" s="896"/>
      <c r="JI16" s="896"/>
      <c r="JJ16" s="896"/>
      <c r="JK16" s="896"/>
      <c r="JL16" s="896"/>
      <c r="JM16" s="896"/>
      <c r="JN16" s="896"/>
      <c r="JO16" s="896"/>
      <c r="JP16" s="896"/>
      <c r="JQ16" s="896"/>
      <c r="JR16" s="896"/>
      <c r="JS16" s="896"/>
      <c r="JT16" s="896"/>
      <c r="JU16" s="896"/>
      <c r="JV16" s="896"/>
      <c r="JW16" s="896"/>
      <c r="JX16" s="896"/>
      <c r="JY16" s="896"/>
      <c r="JZ16" s="896"/>
      <c r="KA16" s="896"/>
      <c r="KB16" s="896"/>
      <c r="KC16" s="896"/>
      <c r="KD16" s="896"/>
      <c r="KE16" s="896"/>
      <c r="KF16" s="896"/>
      <c r="KG16" s="896"/>
      <c r="KH16" s="896"/>
      <c r="KI16" s="896"/>
      <c r="KJ16" s="896"/>
      <c r="KK16" s="896"/>
      <c r="KL16" s="896"/>
      <c r="KM16" s="896"/>
      <c r="KN16" s="896"/>
      <c r="KO16" s="896"/>
      <c r="KP16" s="896"/>
      <c r="KQ16" s="896"/>
      <c r="KR16" s="896"/>
      <c r="KS16" s="896"/>
      <c r="KT16" s="896"/>
      <c r="KU16" s="896"/>
      <c r="KV16" s="896"/>
      <c r="KW16" s="896"/>
      <c r="KX16" s="896"/>
      <c r="KY16" s="896"/>
      <c r="KZ16" s="896"/>
      <c r="LA16" s="896"/>
      <c r="LB16" s="896"/>
      <c r="LC16" s="896"/>
      <c r="LD16" s="896"/>
      <c r="LE16" s="896"/>
      <c r="LF16" s="896"/>
      <c r="LG16" s="896"/>
      <c r="LH16" s="896"/>
      <c r="LI16" s="896"/>
      <c r="LJ16" s="896"/>
      <c r="LK16" s="896"/>
      <c r="LL16" s="896"/>
      <c r="LM16" s="896"/>
      <c r="LN16" s="896"/>
      <c r="LO16" s="896"/>
      <c r="LP16" s="896"/>
      <c r="LQ16" s="896"/>
      <c r="LR16" s="896"/>
      <c r="LS16" s="896"/>
      <c r="LT16" s="896"/>
      <c r="LU16" s="896"/>
      <c r="LV16" s="896"/>
      <c r="LW16" s="896"/>
      <c r="LX16" s="896"/>
      <c r="LY16" s="896"/>
      <c r="LZ16" s="896"/>
      <c r="MA16" s="896"/>
      <c r="MB16" s="896"/>
      <c r="MC16" s="896"/>
      <c r="MD16" s="896"/>
      <c r="ME16" s="896"/>
      <c r="MF16" s="896"/>
      <c r="MG16" s="896"/>
      <c r="MH16" s="896"/>
      <c r="MI16" s="896"/>
      <c r="MJ16" s="896"/>
      <c r="MK16" s="896"/>
      <c r="ML16" s="896"/>
      <c r="MM16" s="896"/>
      <c r="MN16" s="896"/>
      <c r="MO16" s="896"/>
      <c r="MP16" s="896"/>
      <c r="MQ16" s="896"/>
      <c r="MR16" s="896"/>
      <c r="MS16" s="896"/>
      <c r="MT16" s="896"/>
      <c r="MU16" s="896"/>
      <c r="MV16" s="896"/>
      <c r="MW16" s="896"/>
      <c r="MX16" s="896"/>
      <c r="MY16" s="896"/>
      <c r="MZ16" s="896"/>
      <c r="NA16" s="896"/>
      <c r="NB16" s="896"/>
      <c r="NC16" s="896"/>
      <c r="ND16" s="896"/>
      <c r="NE16" s="896"/>
      <c r="NF16" s="896"/>
      <c r="NG16" s="896"/>
      <c r="NH16" s="896"/>
      <c r="NI16" s="896"/>
      <c r="NJ16" s="896"/>
      <c r="NK16" s="896"/>
      <c r="NL16" s="896"/>
      <c r="NM16" s="896"/>
      <c r="NN16" s="896"/>
      <c r="NO16" s="896"/>
      <c r="NP16" s="896"/>
      <c r="NQ16" s="896"/>
      <c r="NR16" s="896"/>
      <c r="NS16" s="896"/>
      <c r="NT16" s="896"/>
      <c r="NU16" s="896"/>
      <c r="NV16" s="896"/>
      <c r="NW16" s="896"/>
      <c r="NX16" s="896"/>
      <c r="NY16" s="896"/>
      <c r="NZ16" s="896"/>
      <c r="OA16" s="896"/>
      <c r="OB16" s="896"/>
      <c r="OC16" s="896"/>
      <c r="OD16" s="896"/>
      <c r="OE16" s="896"/>
      <c r="OF16" s="896"/>
      <c r="OG16" s="896"/>
      <c r="OH16" s="896"/>
      <c r="OI16" s="896"/>
      <c r="OJ16" s="896"/>
      <c r="OK16" s="896"/>
      <c r="OL16" s="896"/>
      <c r="OM16" s="896"/>
      <c r="ON16" s="896"/>
      <c r="OO16" s="896"/>
      <c r="OP16" s="896"/>
      <c r="OQ16" s="896"/>
      <c r="OR16" s="896"/>
      <c r="OS16" s="896"/>
      <c r="OT16" s="896"/>
      <c r="OU16" s="896"/>
      <c r="OV16" s="896"/>
      <c r="OW16" s="896"/>
      <c r="OX16" s="896"/>
      <c r="OY16" s="896"/>
      <c r="OZ16" s="896"/>
      <c r="PA16" s="896"/>
      <c r="PB16" s="896"/>
      <c r="PC16" s="896"/>
      <c r="PD16" s="896"/>
      <c r="PE16" s="896"/>
      <c r="PF16" s="896"/>
      <c r="PG16" s="896"/>
      <c r="PH16" s="896"/>
      <c r="PI16" s="896"/>
      <c r="PJ16" s="896"/>
      <c r="PK16" s="896"/>
      <c r="PL16" s="896"/>
      <c r="PM16" s="896"/>
      <c r="PN16" s="896"/>
      <c r="PO16" s="896"/>
      <c r="PP16" s="896"/>
      <c r="PQ16" s="896"/>
      <c r="PR16" s="896"/>
      <c r="PS16" s="896"/>
      <c r="PT16" s="896"/>
      <c r="PU16" s="896"/>
      <c r="PV16" s="896"/>
      <c r="PW16" s="896"/>
      <c r="PX16" s="896"/>
      <c r="PY16" s="896"/>
      <c r="PZ16" s="896"/>
      <c r="QA16" s="896"/>
      <c r="QB16" s="896"/>
      <c r="QC16" s="896"/>
      <c r="QD16" s="896"/>
      <c r="QE16" s="896"/>
      <c r="QF16" s="896"/>
      <c r="QG16" s="896"/>
      <c r="QH16" s="896"/>
      <c r="QI16" s="896"/>
      <c r="QJ16" s="896"/>
      <c r="QK16" s="896"/>
      <c r="QL16" s="896"/>
      <c r="QM16" s="896"/>
      <c r="QN16" s="896"/>
      <c r="QO16" s="896"/>
      <c r="QP16" s="896"/>
      <c r="QQ16" s="896"/>
      <c r="QR16" s="896"/>
      <c r="QS16" s="896"/>
      <c r="QT16" s="896"/>
      <c r="QU16" s="896"/>
      <c r="QV16" s="896"/>
      <c r="QW16" s="896"/>
      <c r="QX16" s="896"/>
      <c r="QY16" s="896"/>
      <c r="QZ16" s="896"/>
      <c r="RA16" s="896"/>
      <c r="RB16" s="896"/>
      <c r="RC16" s="896"/>
      <c r="RD16" s="896"/>
      <c r="RE16" s="896"/>
      <c r="RF16" s="896"/>
      <c r="RG16" s="896"/>
      <c r="RH16" s="896"/>
      <c r="RI16" s="896"/>
      <c r="RJ16" s="896"/>
      <c r="RK16" s="896"/>
      <c r="RL16" s="896"/>
      <c r="RM16" s="896"/>
      <c r="RN16" s="896"/>
      <c r="RO16" s="896"/>
      <c r="RP16" s="896"/>
      <c r="RQ16" s="896"/>
      <c r="RR16" s="896"/>
      <c r="RS16" s="896"/>
      <c r="RT16" s="896"/>
      <c r="RU16" s="896"/>
      <c r="RV16" s="896"/>
      <c r="RW16" s="896"/>
      <c r="RX16" s="896"/>
      <c r="RY16" s="896"/>
      <c r="RZ16" s="896"/>
      <c r="SA16" s="896"/>
      <c r="SB16" s="896"/>
      <c r="SC16" s="896"/>
      <c r="SD16" s="896"/>
      <c r="SE16" s="896"/>
      <c r="SF16" s="896"/>
      <c r="SG16" s="896"/>
      <c r="SH16" s="896"/>
      <c r="SI16" s="896"/>
      <c r="SJ16" s="896"/>
      <c r="SK16" s="896"/>
      <c r="SL16" s="896"/>
      <c r="SM16" s="896"/>
      <c r="SN16" s="896"/>
      <c r="SO16" s="896"/>
      <c r="SP16" s="896"/>
      <c r="SQ16" s="896"/>
      <c r="SR16" s="896"/>
      <c r="SS16" s="896"/>
      <c r="ST16" s="896"/>
      <c r="SU16" s="896"/>
      <c r="SV16" s="896"/>
      <c r="SW16" s="896"/>
      <c r="SX16" s="896"/>
      <c r="SY16" s="896"/>
      <c r="SZ16" s="896"/>
      <c r="TA16" s="896"/>
      <c r="TB16" s="896"/>
      <c r="TC16" s="896"/>
      <c r="TD16" s="896"/>
      <c r="TE16" s="896"/>
      <c r="TF16" s="896"/>
      <c r="TG16" s="896"/>
      <c r="TH16" s="896"/>
      <c r="TI16" s="896"/>
      <c r="TJ16" s="896"/>
      <c r="TK16" s="896"/>
      <c r="TL16" s="896"/>
      <c r="TM16" s="896"/>
      <c r="TN16" s="896"/>
      <c r="TO16" s="896"/>
      <c r="TP16" s="896"/>
      <c r="TQ16" s="896"/>
      <c r="TR16" s="896"/>
      <c r="TS16" s="896"/>
      <c r="TT16" s="896"/>
      <c r="TU16" s="896"/>
      <c r="TV16" s="896"/>
      <c r="TW16" s="896"/>
      <c r="TX16" s="896"/>
      <c r="TY16" s="896"/>
      <c r="TZ16" s="896"/>
      <c r="UA16" s="896"/>
      <c r="UB16" s="896"/>
      <c r="UC16" s="896"/>
      <c r="UD16" s="896"/>
      <c r="UE16" s="896"/>
      <c r="UF16" s="896"/>
      <c r="UG16" s="896"/>
      <c r="UH16" s="896"/>
      <c r="UI16" s="896"/>
      <c r="UJ16" s="896"/>
      <c r="UK16" s="896"/>
      <c r="UL16" s="896"/>
      <c r="UM16" s="896"/>
      <c r="UN16" s="896"/>
      <c r="UO16" s="896"/>
      <c r="UP16" s="896"/>
      <c r="UQ16" s="896"/>
      <c r="UR16" s="896"/>
      <c r="US16" s="896"/>
      <c r="UT16" s="896"/>
      <c r="UU16" s="896"/>
      <c r="UV16" s="896"/>
      <c r="UW16" s="896"/>
      <c r="UX16" s="896"/>
      <c r="UY16" s="896"/>
      <c r="UZ16" s="896"/>
      <c r="VA16" s="896"/>
      <c r="VB16" s="896"/>
      <c r="VC16" s="896"/>
      <c r="VD16" s="896"/>
      <c r="VE16" s="896"/>
      <c r="VF16" s="896"/>
      <c r="VG16" s="896"/>
      <c r="VH16" s="896"/>
      <c r="VI16" s="896"/>
      <c r="VJ16" s="896"/>
      <c r="VK16" s="896"/>
      <c r="VL16" s="896"/>
      <c r="VM16" s="896"/>
      <c r="VN16" s="896"/>
      <c r="VO16" s="896"/>
      <c r="VP16" s="896"/>
      <c r="VQ16" s="896"/>
      <c r="VR16" s="896"/>
      <c r="VS16" s="896"/>
      <c r="VT16" s="896"/>
      <c r="VU16" s="896"/>
      <c r="VV16" s="896"/>
      <c r="VW16" s="896"/>
      <c r="VX16" s="896"/>
      <c r="VY16" s="896"/>
      <c r="VZ16" s="896"/>
      <c r="WA16" s="896"/>
      <c r="WB16" s="896"/>
      <c r="WC16" s="896"/>
      <c r="WD16" s="896"/>
      <c r="WE16" s="896"/>
      <c r="WF16" s="896"/>
      <c r="WG16" s="896"/>
      <c r="WH16" s="896"/>
      <c r="WI16" s="896"/>
      <c r="WJ16" s="896"/>
      <c r="WK16" s="896"/>
      <c r="WL16" s="896"/>
      <c r="WM16" s="896"/>
      <c r="WN16" s="896"/>
      <c r="WO16" s="896"/>
      <c r="WP16" s="896"/>
      <c r="WQ16" s="896"/>
      <c r="WR16" s="896"/>
      <c r="WS16" s="896"/>
      <c r="WT16" s="896"/>
      <c r="WU16" s="896"/>
      <c r="WV16" s="896"/>
      <c r="WW16" s="896"/>
      <c r="WX16" s="896"/>
      <c r="WY16" s="896"/>
      <c r="WZ16" s="896"/>
      <c r="XA16" s="896"/>
      <c r="XB16" s="896"/>
      <c r="XC16" s="896"/>
      <c r="XD16" s="896"/>
      <c r="XE16" s="896"/>
      <c r="XF16" s="896"/>
      <c r="XG16" s="896"/>
      <c r="XH16" s="896"/>
      <c r="XI16" s="896"/>
      <c r="XJ16" s="896"/>
      <c r="XK16" s="896"/>
      <c r="XL16" s="896"/>
      <c r="XM16" s="896"/>
      <c r="XN16" s="896"/>
      <c r="XO16" s="896"/>
      <c r="XP16" s="896"/>
      <c r="XQ16" s="896"/>
      <c r="XR16" s="896"/>
      <c r="XS16" s="896"/>
      <c r="XT16" s="896"/>
      <c r="XU16" s="896"/>
      <c r="XV16" s="896"/>
      <c r="XW16" s="896"/>
      <c r="XX16" s="896"/>
      <c r="XY16" s="896"/>
      <c r="XZ16" s="896"/>
      <c r="YA16" s="896"/>
      <c r="YB16" s="896"/>
      <c r="YC16" s="896"/>
      <c r="YD16" s="896"/>
      <c r="YE16" s="896"/>
      <c r="YF16" s="896"/>
      <c r="YG16" s="896"/>
      <c r="YH16" s="896"/>
      <c r="YI16" s="896"/>
      <c r="YJ16" s="896"/>
      <c r="YK16" s="896"/>
      <c r="YL16" s="896"/>
      <c r="YM16" s="896"/>
      <c r="YN16" s="896"/>
      <c r="YO16" s="896"/>
      <c r="YP16" s="896"/>
      <c r="YQ16" s="896"/>
      <c r="YR16" s="896"/>
      <c r="YS16" s="896"/>
      <c r="YT16" s="896"/>
      <c r="YU16" s="896"/>
      <c r="YV16" s="896"/>
      <c r="YW16" s="896"/>
      <c r="YX16" s="896"/>
      <c r="YY16" s="896"/>
      <c r="YZ16" s="896"/>
      <c r="ZA16" s="896"/>
      <c r="ZB16" s="896"/>
      <c r="ZC16" s="896"/>
      <c r="ZD16" s="896"/>
      <c r="ZE16" s="896"/>
      <c r="ZF16" s="896"/>
      <c r="ZG16" s="896"/>
      <c r="ZH16" s="896"/>
      <c r="ZI16" s="896"/>
      <c r="ZJ16" s="896"/>
      <c r="ZK16" s="896"/>
      <c r="ZL16" s="896"/>
      <c r="ZM16" s="896"/>
      <c r="ZN16" s="896"/>
      <c r="ZO16" s="896"/>
      <c r="ZP16" s="896"/>
      <c r="ZQ16" s="896"/>
      <c r="ZR16" s="896"/>
      <c r="ZS16" s="896"/>
      <c r="ZT16" s="896"/>
      <c r="ZU16" s="896"/>
      <c r="ZV16" s="896"/>
      <c r="ZW16" s="896"/>
      <c r="ZX16" s="896"/>
      <c r="ZY16" s="896"/>
      <c r="ZZ16" s="896"/>
      <c r="AAA16" s="896"/>
      <c r="AAB16" s="896"/>
      <c r="AAC16" s="896"/>
      <c r="AAD16" s="896"/>
      <c r="AAE16" s="896"/>
      <c r="AAF16" s="896"/>
      <c r="AAG16" s="896"/>
      <c r="AAH16" s="896"/>
      <c r="AAI16" s="896"/>
      <c r="AAJ16" s="896"/>
      <c r="AAK16" s="896"/>
      <c r="AAL16" s="896"/>
      <c r="AAM16" s="896"/>
      <c r="AAN16" s="896"/>
      <c r="AAO16" s="896"/>
      <c r="AAP16" s="896"/>
      <c r="AAQ16" s="896"/>
      <c r="AAR16" s="896"/>
      <c r="AAS16" s="896"/>
      <c r="AAT16" s="896"/>
      <c r="AAU16" s="896"/>
      <c r="AAV16" s="896"/>
      <c r="AAW16" s="896"/>
      <c r="AAX16" s="896"/>
      <c r="AAY16" s="896"/>
      <c r="AAZ16" s="896"/>
      <c r="ABA16" s="896"/>
      <c r="ABB16" s="896"/>
      <c r="ABC16" s="896"/>
      <c r="ABD16" s="896"/>
      <c r="ABE16" s="896"/>
      <c r="ABF16" s="896"/>
      <c r="ABG16" s="896"/>
      <c r="ABH16" s="896"/>
      <c r="ABI16" s="896"/>
      <c r="ABJ16" s="896"/>
      <c r="ABK16" s="896"/>
      <c r="ABL16" s="896"/>
      <c r="ABM16" s="896"/>
      <c r="ABN16" s="896"/>
      <c r="ABO16" s="896"/>
      <c r="ABP16" s="896"/>
      <c r="ABQ16" s="896"/>
      <c r="ABR16" s="896"/>
      <c r="ABS16" s="896"/>
      <c r="ABT16" s="896"/>
      <c r="ABU16" s="896"/>
      <c r="ABV16" s="896"/>
      <c r="ABW16" s="896"/>
      <c r="ABX16" s="896"/>
      <c r="ABY16" s="896"/>
      <c r="ABZ16" s="896"/>
      <c r="ACA16" s="896"/>
      <c r="ACB16" s="896"/>
      <c r="ACC16" s="896"/>
      <c r="ACD16" s="896"/>
      <c r="ACE16" s="896"/>
      <c r="ACF16" s="896"/>
      <c r="ACG16" s="896"/>
      <c r="ACH16" s="896"/>
      <c r="ACI16" s="896"/>
      <c r="ACJ16" s="896"/>
      <c r="ACK16" s="896"/>
      <c r="ACL16" s="896"/>
      <c r="ACM16" s="896"/>
      <c r="ACN16" s="896"/>
      <c r="ACO16" s="896"/>
      <c r="ACP16" s="896"/>
      <c r="ACQ16" s="896"/>
      <c r="ACR16" s="896"/>
      <c r="ACS16" s="896"/>
      <c r="ACT16" s="896"/>
      <c r="ACU16" s="896"/>
      <c r="ACV16" s="896"/>
      <c r="ACW16" s="896"/>
      <c r="ACX16" s="896"/>
      <c r="ACY16" s="896"/>
      <c r="ACZ16" s="896"/>
      <c r="ADA16" s="896"/>
      <c r="ADB16" s="896"/>
      <c r="ADC16" s="896"/>
      <c r="ADD16" s="896"/>
      <c r="ADE16" s="896"/>
      <c r="ADF16" s="896"/>
      <c r="ADG16" s="896"/>
      <c r="ADH16" s="896"/>
      <c r="ADI16" s="896"/>
      <c r="ADJ16" s="896"/>
      <c r="ADK16" s="896"/>
      <c r="ADL16" s="896"/>
      <c r="ADM16" s="896"/>
      <c r="ADN16" s="896"/>
      <c r="ADO16" s="896"/>
      <c r="ADP16" s="896"/>
      <c r="ADQ16" s="896"/>
      <c r="ADR16" s="896"/>
      <c r="ADS16" s="896"/>
      <c r="ADT16" s="896"/>
      <c r="ADU16" s="896"/>
      <c r="ADV16" s="896"/>
      <c r="ADW16" s="896"/>
      <c r="ADX16" s="896"/>
      <c r="ADY16" s="896"/>
      <c r="ADZ16" s="896"/>
      <c r="AEA16" s="896"/>
      <c r="AEB16" s="896"/>
      <c r="AEC16" s="896"/>
      <c r="AED16" s="896"/>
      <c r="AEE16" s="896"/>
      <c r="AEF16" s="896"/>
      <c r="AEG16" s="896"/>
      <c r="AEH16" s="896"/>
      <c r="AEI16" s="896"/>
      <c r="AEJ16" s="896"/>
      <c r="AEK16" s="896"/>
      <c r="AEL16" s="896"/>
      <c r="AEM16" s="896"/>
      <c r="AEN16" s="896"/>
      <c r="AEO16" s="896"/>
      <c r="AEP16" s="896"/>
      <c r="AEQ16" s="896"/>
      <c r="AER16" s="896"/>
      <c r="AES16" s="896"/>
      <c r="AET16" s="896"/>
      <c r="AEU16" s="896"/>
      <c r="AEV16" s="896"/>
      <c r="AEW16" s="896"/>
      <c r="AEX16" s="896"/>
      <c r="AEY16" s="896"/>
      <c r="AEZ16" s="896"/>
      <c r="AFA16" s="896"/>
      <c r="AFB16" s="896"/>
      <c r="AFC16" s="896"/>
      <c r="AFD16" s="896"/>
      <c r="AFE16" s="896"/>
      <c r="AFF16" s="896"/>
      <c r="AFG16" s="896"/>
      <c r="AFH16" s="896"/>
      <c r="AFI16" s="896"/>
      <c r="AFJ16" s="896"/>
      <c r="AFK16" s="896"/>
      <c r="AFL16" s="896"/>
      <c r="AFM16" s="896"/>
      <c r="AFN16" s="896"/>
      <c r="AFO16" s="896"/>
      <c r="AFP16" s="896"/>
      <c r="AFQ16" s="896"/>
      <c r="AFR16" s="896"/>
      <c r="AFS16" s="896"/>
      <c r="AFT16" s="896"/>
      <c r="AFU16" s="896"/>
      <c r="AFV16" s="896"/>
      <c r="AFW16" s="896"/>
      <c r="AFX16" s="896"/>
      <c r="AFY16" s="896"/>
      <c r="AFZ16" s="896"/>
      <c r="AGA16" s="896"/>
      <c r="AGB16" s="896"/>
      <c r="AGC16" s="896"/>
      <c r="AGD16" s="896"/>
      <c r="AGE16" s="896"/>
      <c r="AGF16" s="896"/>
      <c r="AGG16" s="896"/>
      <c r="AGH16" s="896"/>
      <c r="AGI16" s="896"/>
      <c r="AGJ16" s="896"/>
      <c r="AGK16" s="896"/>
      <c r="AGL16" s="896"/>
      <c r="AGM16" s="896"/>
      <c r="AGN16" s="896"/>
      <c r="AGO16" s="896"/>
      <c r="AGP16" s="896"/>
      <c r="AGQ16" s="896"/>
      <c r="AGR16" s="896"/>
      <c r="AGS16" s="896"/>
      <c r="AGT16" s="896"/>
      <c r="AGU16" s="896"/>
      <c r="AGV16" s="896"/>
      <c r="AGW16" s="896"/>
      <c r="AGX16" s="896"/>
      <c r="AGY16" s="896"/>
      <c r="AGZ16" s="896"/>
      <c r="AHA16" s="896"/>
      <c r="AHB16" s="896"/>
      <c r="AHC16" s="896"/>
      <c r="AHD16" s="896"/>
      <c r="AHE16" s="896"/>
      <c r="AHF16" s="896"/>
      <c r="AHG16" s="896"/>
      <c r="AHH16" s="896"/>
      <c r="AHI16" s="896"/>
      <c r="AHJ16" s="896"/>
      <c r="AHK16" s="896"/>
      <c r="AHL16" s="896"/>
      <c r="AHM16" s="896"/>
      <c r="AHN16" s="896"/>
      <c r="AHO16" s="896"/>
      <c r="AHP16" s="896"/>
      <c r="AHQ16" s="896"/>
      <c r="AHR16" s="896"/>
      <c r="AHS16" s="896"/>
      <c r="AHT16" s="896"/>
      <c r="AHU16" s="896"/>
      <c r="AHV16" s="896"/>
      <c r="AHW16" s="896"/>
      <c r="AHX16" s="896"/>
      <c r="AHY16" s="896"/>
      <c r="AHZ16" s="896"/>
      <c r="AIA16" s="896"/>
      <c r="AIB16" s="896"/>
      <c r="AIC16" s="896"/>
      <c r="AID16" s="896"/>
      <c r="AIE16" s="896"/>
      <c r="AIF16" s="896"/>
      <c r="AIG16" s="896"/>
      <c r="AIH16" s="896"/>
      <c r="AII16" s="896"/>
      <c r="AIJ16" s="896"/>
      <c r="AIK16" s="896"/>
      <c r="AIL16" s="896"/>
      <c r="AIM16" s="896"/>
      <c r="AIN16" s="896"/>
      <c r="AIO16" s="896"/>
      <c r="AIP16" s="896"/>
      <c r="AIQ16" s="896"/>
      <c r="AIR16" s="896"/>
      <c r="AIS16" s="896"/>
      <c r="AIT16" s="896"/>
      <c r="AIU16" s="896"/>
      <c r="AIV16" s="896"/>
      <c r="AIW16" s="896"/>
      <c r="AIX16" s="896"/>
      <c r="AIY16" s="896"/>
      <c r="AIZ16" s="896"/>
      <c r="AJA16" s="896"/>
      <c r="AJB16" s="896"/>
      <c r="AJC16" s="896"/>
      <c r="AJD16" s="896"/>
      <c r="AJE16" s="896"/>
      <c r="AJF16" s="896"/>
      <c r="AJG16" s="896"/>
      <c r="AJH16" s="896"/>
      <c r="AJI16" s="896"/>
      <c r="AJJ16" s="896"/>
      <c r="AJK16" s="896"/>
      <c r="AJL16" s="896"/>
      <c r="AJM16" s="896"/>
      <c r="AJN16" s="896"/>
      <c r="AJO16" s="896"/>
      <c r="AJP16" s="896"/>
      <c r="AJQ16" s="896"/>
      <c r="AJR16" s="896"/>
      <c r="AJS16" s="896"/>
      <c r="AJT16" s="896"/>
      <c r="AJU16" s="896"/>
      <c r="AJV16" s="896"/>
      <c r="AJW16" s="896"/>
      <c r="AJX16" s="896"/>
      <c r="AJY16" s="896"/>
      <c r="AJZ16" s="896"/>
      <c r="AKA16" s="896"/>
      <c r="AKB16" s="896"/>
      <c r="AKC16" s="896"/>
      <c r="AKD16" s="896"/>
      <c r="AKE16" s="896"/>
      <c r="AKF16" s="896"/>
      <c r="AKG16" s="896"/>
      <c r="AKH16" s="896"/>
      <c r="AKI16" s="896"/>
      <c r="AKJ16" s="896"/>
      <c r="AKK16" s="896"/>
      <c r="AKL16" s="896"/>
      <c r="AKM16" s="896"/>
      <c r="AKN16" s="896"/>
      <c r="AKO16" s="896"/>
      <c r="AKP16" s="896"/>
      <c r="AKQ16" s="896"/>
      <c r="AKR16" s="896"/>
      <c r="AKS16" s="896"/>
      <c r="AKT16" s="896"/>
      <c r="AKU16" s="896"/>
      <c r="AKV16" s="896"/>
      <c r="AKW16" s="896"/>
      <c r="AKX16" s="896"/>
      <c r="AKY16" s="896"/>
      <c r="AKZ16" s="896"/>
      <c r="ALA16" s="896"/>
      <c r="ALB16" s="896"/>
      <c r="ALC16" s="896"/>
      <c r="ALD16" s="896"/>
      <c r="ALE16" s="896"/>
      <c r="ALF16" s="896"/>
      <c r="ALG16" s="896"/>
      <c r="ALH16" s="896"/>
      <c r="ALI16" s="896"/>
      <c r="ALJ16" s="896"/>
      <c r="ALK16" s="896"/>
    </row>
    <row r="17" spans="1:999" s="897" customFormat="1" ht="21" customHeight="1">
      <c r="A17" s="891" t="s">
        <v>43</v>
      </c>
      <c r="B17" s="890" t="s">
        <v>44</v>
      </c>
      <c r="C17" s="890" t="s">
        <v>44</v>
      </c>
      <c r="D17" s="832"/>
      <c r="E17" s="892"/>
      <c r="F17" s="892"/>
      <c r="G17" s="892"/>
      <c r="H17" s="892"/>
      <c r="I17" s="833"/>
      <c r="J17" s="904"/>
      <c r="K17" s="904"/>
      <c r="L17" s="896"/>
      <c r="M17" s="896"/>
      <c r="N17" s="896"/>
      <c r="O17" s="896"/>
      <c r="P17" s="896"/>
      <c r="Q17" s="896"/>
      <c r="R17" s="896"/>
      <c r="S17" s="896"/>
      <c r="T17" s="896"/>
      <c r="U17" s="896"/>
      <c r="V17" s="896"/>
      <c r="W17" s="896"/>
      <c r="X17" s="896"/>
      <c r="Y17" s="896"/>
      <c r="Z17" s="896"/>
      <c r="AA17" s="896"/>
      <c r="AB17" s="896"/>
      <c r="AC17" s="896"/>
      <c r="AD17" s="896"/>
      <c r="AE17" s="896"/>
      <c r="AF17" s="896"/>
      <c r="AG17" s="896"/>
      <c r="AH17" s="896"/>
      <c r="AI17" s="896"/>
      <c r="AJ17" s="896"/>
      <c r="AK17" s="896"/>
      <c r="AL17" s="896"/>
      <c r="AM17" s="896"/>
      <c r="AN17" s="896"/>
      <c r="AO17" s="896"/>
      <c r="AP17" s="896"/>
      <c r="AQ17" s="896"/>
      <c r="AR17" s="896"/>
      <c r="AS17" s="896"/>
      <c r="AT17" s="896"/>
      <c r="AU17" s="896"/>
      <c r="AV17" s="896"/>
      <c r="AW17" s="896"/>
      <c r="AX17" s="896"/>
      <c r="AY17" s="896"/>
      <c r="AZ17" s="896"/>
      <c r="BA17" s="896"/>
      <c r="BB17" s="896"/>
      <c r="BC17" s="896"/>
      <c r="BD17" s="896"/>
      <c r="BE17" s="896"/>
      <c r="BF17" s="896"/>
      <c r="BG17" s="896"/>
      <c r="BH17" s="896"/>
      <c r="BI17" s="896"/>
      <c r="BJ17" s="896"/>
      <c r="BK17" s="896"/>
      <c r="BL17" s="896"/>
      <c r="BM17" s="896"/>
      <c r="BN17" s="896"/>
      <c r="BO17" s="896"/>
      <c r="BP17" s="896"/>
      <c r="BQ17" s="896"/>
      <c r="BR17" s="896"/>
      <c r="BS17" s="896"/>
      <c r="BT17" s="896"/>
      <c r="BU17" s="896"/>
      <c r="BV17" s="896"/>
      <c r="BW17" s="896"/>
      <c r="BX17" s="896"/>
      <c r="BY17" s="896"/>
      <c r="BZ17" s="896"/>
      <c r="CA17" s="896"/>
      <c r="CB17" s="896"/>
      <c r="CC17" s="896"/>
      <c r="CD17" s="896"/>
      <c r="CE17" s="896"/>
      <c r="CF17" s="896"/>
      <c r="CG17" s="896"/>
      <c r="CH17" s="896"/>
      <c r="CI17" s="896"/>
      <c r="CJ17" s="896"/>
      <c r="CK17" s="896"/>
      <c r="CL17" s="896"/>
      <c r="CM17" s="896"/>
      <c r="CN17" s="896"/>
      <c r="CO17" s="896"/>
      <c r="CP17" s="896"/>
      <c r="CQ17" s="896"/>
      <c r="CR17" s="896"/>
      <c r="CS17" s="896"/>
      <c r="CT17" s="896"/>
      <c r="CU17" s="896"/>
      <c r="CV17" s="896"/>
      <c r="CW17" s="896"/>
      <c r="CX17" s="896"/>
      <c r="CY17" s="896"/>
      <c r="CZ17" s="896"/>
      <c r="DA17" s="896"/>
      <c r="DB17" s="896"/>
      <c r="DC17" s="896"/>
      <c r="DD17" s="896"/>
      <c r="DE17" s="896"/>
      <c r="DF17" s="896"/>
      <c r="DG17" s="896"/>
      <c r="DH17" s="896"/>
      <c r="DI17" s="896"/>
      <c r="DJ17" s="896"/>
      <c r="DK17" s="896"/>
      <c r="DL17" s="896"/>
      <c r="DM17" s="896"/>
      <c r="DN17" s="896"/>
      <c r="DO17" s="896"/>
      <c r="DP17" s="896"/>
      <c r="DQ17" s="896"/>
      <c r="DR17" s="896"/>
      <c r="DS17" s="896"/>
      <c r="DT17" s="896"/>
      <c r="DU17" s="896"/>
      <c r="DV17" s="896"/>
      <c r="DW17" s="896"/>
      <c r="DX17" s="896"/>
      <c r="DY17" s="896"/>
      <c r="DZ17" s="896"/>
      <c r="EA17" s="896"/>
      <c r="EB17" s="896"/>
      <c r="EC17" s="896"/>
      <c r="ED17" s="896"/>
      <c r="EE17" s="896"/>
      <c r="EF17" s="896"/>
      <c r="EG17" s="896"/>
      <c r="EH17" s="896"/>
      <c r="EI17" s="896"/>
      <c r="EJ17" s="896"/>
      <c r="EK17" s="896"/>
      <c r="EL17" s="896"/>
      <c r="EM17" s="896"/>
      <c r="EN17" s="896"/>
      <c r="EO17" s="896"/>
      <c r="EP17" s="896"/>
      <c r="EQ17" s="896"/>
      <c r="ER17" s="896"/>
      <c r="ES17" s="896"/>
      <c r="ET17" s="896"/>
      <c r="EU17" s="896"/>
      <c r="EV17" s="896"/>
      <c r="EW17" s="896"/>
      <c r="EX17" s="896"/>
      <c r="EY17" s="896"/>
      <c r="EZ17" s="896"/>
      <c r="FA17" s="896"/>
      <c r="FB17" s="896"/>
      <c r="FC17" s="896"/>
      <c r="FD17" s="896"/>
      <c r="FE17" s="896"/>
      <c r="FF17" s="896"/>
      <c r="FG17" s="896"/>
      <c r="FH17" s="896"/>
      <c r="FI17" s="896"/>
      <c r="FJ17" s="896"/>
      <c r="FK17" s="896"/>
      <c r="FL17" s="896"/>
      <c r="FM17" s="896"/>
      <c r="FN17" s="896"/>
      <c r="FO17" s="896"/>
      <c r="FP17" s="896"/>
      <c r="FQ17" s="896"/>
      <c r="FR17" s="896"/>
      <c r="FS17" s="896"/>
      <c r="FT17" s="896"/>
      <c r="FU17" s="896"/>
      <c r="FV17" s="896"/>
      <c r="FW17" s="896"/>
      <c r="FX17" s="896"/>
      <c r="FY17" s="896"/>
      <c r="FZ17" s="896"/>
      <c r="GA17" s="896"/>
      <c r="GB17" s="896"/>
      <c r="GC17" s="896"/>
      <c r="GD17" s="896"/>
      <c r="GE17" s="896"/>
      <c r="GF17" s="896"/>
      <c r="GG17" s="896"/>
      <c r="GH17" s="896"/>
      <c r="GI17" s="896"/>
      <c r="GJ17" s="896"/>
      <c r="GK17" s="896"/>
      <c r="GL17" s="896"/>
      <c r="GM17" s="896"/>
      <c r="GN17" s="896"/>
      <c r="GO17" s="896"/>
      <c r="GP17" s="896"/>
      <c r="GQ17" s="896"/>
      <c r="GR17" s="896"/>
      <c r="GS17" s="896"/>
      <c r="GT17" s="896"/>
      <c r="GU17" s="896"/>
      <c r="GV17" s="896"/>
      <c r="GW17" s="896"/>
      <c r="GX17" s="896"/>
      <c r="GY17" s="896"/>
      <c r="GZ17" s="896"/>
      <c r="HA17" s="896"/>
      <c r="HB17" s="896"/>
      <c r="HC17" s="896"/>
      <c r="HD17" s="896"/>
      <c r="HE17" s="896"/>
      <c r="HF17" s="896"/>
      <c r="HG17" s="896"/>
      <c r="HH17" s="896"/>
      <c r="HI17" s="896"/>
      <c r="HJ17" s="896"/>
      <c r="HK17" s="896"/>
      <c r="HL17" s="896"/>
      <c r="HM17" s="896"/>
      <c r="HN17" s="896"/>
      <c r="HO17" s="896"/>
      <c r="HP17" s="896"/>
      <c r="HQ17" s="896"/>
      <c r="HR17" s="896"/>
      <c r="HS17" s="896"/>
      <c r="HT17" s="896"/>
      <c r="HU17" s="896"/>
      <c r="HV17" s="896"/>
      <c r="HW17" s="896"/>
      <c r="HX17" s="896"/>
      <c r="HY17" s="896"/>
      <c r="HZ17" s="896"/>
      <c r="IA17" s="896"/>
      <c r="IB17" s="896"/>
      <c r="IC17" s="896"/>
      <c r="ID17" s="896"/>
      <c r="IE17" s="896"/>
      <c r="IF17" s="896"/>
      <c r="IG17" s="896"/>
      <c r="IH17" s="896"/>
      <c r="II17" s="896"/>
      <c r="IJ17" s="896"/>
      <c r="IK17" s="896"/>
      <c r="IL17" s="896"/>
      <c r="IM17" s="896"/>
      <c r="IN17" s="896"/>
      <c r="IO17" s="896"/>
      <c r="IP17" s="896"/>
      <c r="IQ17" s="896"/>
      <c r="IR17" s="896"/>
      <c r="IS17" s="896"/>
      <c r="IT17" s="896"/>
      <c r="IU17" s="896"/>
      <c r="IV17" s="896"/>
      <c r="IW17" s="896"/>
      <c r="IX17" s="896"/>
      <c r="IY17" s="896"/>
      <c r="IZ17" s="896"/>
      <c r="JA17" s="896"/>
      <c r="JB17" s="896"/>
      <c r="JC17" s="896"/>
      <c r="JD17" s="896"/>
      <c r="JE17" s="896"/>
      <c r="JF17" s="896"/>
      <c r="JG17" s="896"/>
      <c r="JH17" s="896"/>
      <c r="JI17" s="896"/>
      <c r="JJ17" s="896"/>
      <c r="JK17" s="896"/>
      <c r="JL17" s="896"/>
      <c r="JM17" s="896"/>
      <c r="JN17" s="896"/>
      <c r="JO17" s="896"/>
      <c r="JP17" s="896"/>
      <c r="JQ17" s="896"/>
      <c r="JR17" s="896"/>
      <c r="JS17" s="896"/>
      <c r="JT17" s="896"/>
      <c r="JU17" s="896"/>
      <c r="JV17" s="896"/>
      <c r="JW17" s="896"/>
      <c r="JX17" s="896"/>
      <c r="JY17" s="896"/>
      <c r="JZ17" s="896"/>
      <c r="KA17" s="896"/>
      <c r="KB17" s="896"/>
      <c r="KC17" s="896"/>
      <c r="KD17" s="896"/>
      <c r="KE17" s="896"/>
      <c r="KF17" s="896"/>
      <c r="KG17" s="896"/>
      <c r="KH17" s="896"/>
      <c r="KI17" s="896"/>
      <c r="KJ17" s="896"/>
      <c r="KK17" s="896"/>
      <c r="KL17" s="896"/>
      <c r="KM17" s="896"/>
      <c r="KN17" s="896"/>
      <c r="KO17" s="896"/>
      <c r="KP17" s="896"/>
      <c r="KQ17" s="896"/>
      <c r="KR17" s="896"/>
      <c r="KS17" s="896"/>
      <c r="KT17" s="896"/>
      <c r="KU17" s="896"/>
      <c r="KV17" s="896"/>
      <c r="KW17" s="896"/>
      <c r="KX17" s="896"/>
      <c r="KY17" s="896"/>
      <c r="KZ17" s="896"/>
      <c r="LA17" s="896"/>
      <c r="LB17" s="896"/>
      <c r="LC17" s="896"/>
      <c r="LD17" s="896"/>
      <c r="LE17" s="896"/>
      <c r="LF17" s="896"/>
      <c r="LG17" s="896"/>
      <c r="LH17" s="896"/>
      <c r="LI17" s="896"/>
      <c r="LJ17" s="896"/>
      <c r="LK17" s="896"/>
      <c r="LL17" s="896"/>
      <c r="LM17" s="896"/>
      <c r="LN17" s="896"/>
      <c r="LO17" s="896"/>
      <c r="LP17" s="896"/>
      <c r="LQ17" s="896"/>
      <c r="LR17" s="896"/>
      <c r="LS17" s="896"/>
      <c r="LT17" s="896"/>
      <c r="LU17" s="896"/>
      <c r="LV17" s="896"/>
      <c r="LW17" s="896"/>
      <c r="LX17" s="896"/>
      <c r="LY17" s="896"/>
      <c r="LZ17" s="896"/>
      <c r="MA17" s="896"/>
      <c r="MB17" s="896"/>
      <c r="MC17" s="896"/>
      <c r="MD17" s="896"/>
      <c r="ME17" s="896"/>
      <c r="MF17" s="896"/>
      <c r="MG17" s="896"/>
      <c r="MH17" s="896"/>
      <c r="MI17" s="896"/>
      <c r="MJ17" s="896"/>
      <c r="MK17" s="896"/>
      <c r="ML17" s="896"/>
      <c r="MM17" s="896"/>
      <c r="MN17" s="896"/>
      <c r="MO17" s="896"/>
      <c r="MP17" s="896"/>
      <c r="MQ17" s="896"/>
      <c r="MR17" s="896"/>
      <c r="MS17" s="896"/>
      <c r="MT17" s="896"/>
      <c r="MU17" s="896"/>
      <c r="MV17" s="896"/>
      <c r="MW17" s="896"/>
      <c r="MX17" s="896"/>
      <c r="MY17" s="896"/>
      <c r="MZ17" s="896"/>
      <c r="NA17" s="896"/>
      <c r="NB17" s="896"/>
      <c r="NC17" s="896"/>
      <c r="ND17" s="896"/>
      <c r="NE17" s="896"/>
      <c r="NF17" s="896"/>
      <c r="NG17" s="896"/>
      <c r="NH17" s="896"/>
      <c r="NI17" s="896"/>
      <c r="NJ17" s="896"/>
      <c r="NK17" s="896"/>
      <c r="NL17" s="896"/>
      <c r="NM17" s="896"/>
      <c r="NN17" s="896"/>
      <c r="NO17" s="896"/>
      <c r="NP17" s="896"/>
      <c r="NQ17" s="896"/>
      <c r="NR17" s="896"/>
      <c r="NS17" s="896"/>
      <c r="NT17" s="896"/>
      <c r="NU17" s="896"/>
      <c r="NV17" s="896"/>
      <c r="NW17" s="896"/>
      <c r="NX17" s="896"/>
      <c r="NY17" s="896"/>
      <c r="NZ17" s="896"/>
      <c r="OA17" s="896"/>
      <c r="OB17" s="896"/>
      <c r="OC17" s="896"/>
      <c r="OD17" s="896"/>
      <c r="OE17" s="896"/>
      <c r="OF17" s="896"/>
      <c r="OG17" s="896"/>
      <c r="OH17" s="896"/>
      <c r="OI17" s="896"/>
      <c r="OJ17" s="896"/>
      <c r="OK17" s="896"/>
      <c r="OL17" s="896"/>
      <c r="OM17" s="896"/>
      <c r="ON17" s="896"/>
      <c r="OO17" s="896"/>
      <c r="OP17" s="896"/>
      <c r="OQ17" s="896"/>
      <c r="OR17" s="896"/>
      <c r="OS17" s="896"/>
      <c r="OT17" s="896"/>
      <c r="OU17" s="896"/>
      <c r="OV17" s="896"/>
      <c r="OW17" s="896"/>
      <c r="OX17" s="896"/>
      <c r="OY17" s="896"/>
      <c r="OZ17" s="896"/>
      <c r="PA17" s="896"/>
      <c r="PB17" s="896"/>
      <c r="PC17" s="896"/>
      <c r="PD17" s="896"/>
      <c r="PE17" s="896"/>
      <c r="PF17" s="896"/>
      <c r="PG17" s="896"/>
      <c r="PH17" s="896"/>
      <c r="PI17" s="896"/>
      <c r="PJ17" s="896"/>
      <c r="PK17" s="896"/>
      <c r="PL17" s="896"/>
      <c r="PM17" s="896"/>
      <c r="PN17" s="896"/>
      <c r="PO17" s="896"/>
      <c r="PP17" s="896"/>
      <c r="PQ17" s="896"/>
      <c r="PR17" s="896"/>
      <c r="PS17" s="896"/>
      <c r="PT17" s="896"/>
      <c r="PU17" s="896"/>
      <c r="PV17" s="896"/>
      <c r="PW17" s="896"/>
      <c r="PX17" s="896"/>
      <c r="PY17" s="896"/>
      <c r="PZ17" s="896"/>
      <c r="QA17" s="896"/>
      <c r="QB17" s="896"/>
      <c r="QC17" s="896"/>
      <c r="QD17" s="896"/>
      <c r="QE17" s="896"/>
      <c r="QF17" s="896"/>
      <c r="QG17" s="896"/>
      <c r="QH17" s="896"/>
      <c r="QI17" s="896"/>
      <c r="QJ17" s="896"/>
      <c r="QK17" s="896"/>
      <c r="QL17" s="896"/>
      <c r="QM17" s="896"/>
      <c r="QN17" s="896"/>
      <c r="QO17" s="896"/>
      <c r="QP17" s="896"/>
      <c r="QQ17" s="896"/>
      <c r="QR17" s="896"/>
      <c r="QS17" s="896"/>
      <c r="QT17" s="896"/>
      <c r="QU17" s="896"/>
      <c r="QV17" s="896"/>
      <c r="QW17" s="896"/>
      <c r="QX17" s="896"/>
      <c r="QY17" s="896"/>
      <c r="QZ17" s="896"/>
      <c r="RA17" s="896"/>
      <c r="RB17" s="896"/>
      <c r="RC17" s="896"/>
      <c r="RD17" s="896"/>
      <c r="RE17" s="896"/>
      <c r="RF17" s="896"/>
      <c r="RG17" s="896"/>
      <c r="RH17" s="896"/>
      <c r="RI17" s="896"/>
      <c r="RJ17" s="896"/>
      <c r="RK17" s="896"/>
      <c r="RL17" s="896"/>
      <c r="RM17" s="896"/>
      <c r="RN17" s="896"/>
      <c r="RO17" s="896"/>
      <c r="RP17" s="896"/>
      <c r="RQ17" s="896"/>
      <c r="RR17" s="896"/>
      <c r="RS17" s="896"/>
      <c r="RT17" s="896"/>
      <c r="RU17" s="896"/>
      <c r="RV17" s="896"/>
      <c r="RW17" s="896"/>
      <c r="RX17" s="896"/>
      <c r="RY17" s="896"/>
      <c r="RZ17" s="896"/>
      <c r="SA17" s="896"/>
      <c r="SB17" s="896"/>
      <c r="SC17" s="896"/>
      <c r="SD17" s="896"/>
      <c r="SE17" s="896"/>
      <c r="SF17" s="896"/>
      <c r="SG17" s="896"/>
      <c r="SH17" s="896"/>
      <c r="SI17" s="896"/>
      <c r="SJ17" s="896"/>
      <c r="SK17" s="896"/>
      <c r="SL17" s="896"/>
      <c r="SM17" s="896"/>
      <c r="SN17" s="896"/>
      <c r="SO17" s="896"/>
      <c r="SP17" s="896"/>
      <c r="SQ17" s="896"/>
      <c r="SR17" s="896"/>
      <c r="SS17" s="896"/>
      <c r="ST17" s="896"/>
      <c r="SU17" s="896"/>
      <c r="SV17" s="896"/>
      <c r="SW17" s="896"/>
      <c r="SX17" s="896"/>
      <c r="SY17" s="896"/>
      <c r="SZ17" s="896"/>
      <c r="TA17" s="896"/>
      <c r="TB17" s="896"/>
      <c r="TC17" s="896"/>
      <c r="TD17" s="896"/>
      <c r="TE17" s="896"/>
      <c r="TF17" s="896"/>
      <c r="TG17" s="896"/>
      <c r="TH17" s="896"/>
      <c r="TI17" s="896"/>
      <c r="TJ17" s="896"/>
      <c r="TK17" s="896"/>
      <c r="TL17" s="896"/>
      <c r="TM17" s="896"/>
      <c r="TN17" s="896"/>
      <c r="TO17" s="896"/>
      <c r="TP17" s="896"/>
      <c r="TQ17" s="896"/>
      <c r="TR17" s="896"/>
      <c r="TS17" s="896"/>
      <c r="TT17" s="896"/>
      <c r="TU17" s="896"/>
      <c r="TV17" s="896"/>
      <c r="TW17" s="896"/>
      <c r="TX17" s="896"/>
      <c r="TY17" s="896"/>
      <c r="TZ17" s="896"/>
      <c r="UA17" s="896"/>
      <c r="UB17" s="896"/>
      <c r="UC17" s="896"/>
      <c r="UD17" s="896"/>
      <c r="UE17" s="896"/>
      <c r="UF17" s="896"/>
      <c r="UG17" s="896"/>
      <c r="UH17" s="896"/>
      <c r="UI17" s="896"/>
      <c r="UJ17" s="896"/>
      <c r="UK17" s="896"/>
      <c r="UL17" s="896"/>
      <c r="UM17" s="896"/>
      <c r="UN17" s="896"/>
      <c r="UO17" s="896"/>
      <c r="UP17" s="896"/>
      <c r="UQ17" s="896"/>
      <c r="UR17" s="896"/>
      <c r="US17" s="896"/>
      <c r="UT17" s="896"/>
      <c r="UU17" s="896"/>
      <c r="UV17" s="896"/>
      <c r="UW17" s="896"/>
      <c r="UX17" s="896"/>
      <c r="UY17" s="896"/>
      <c r="UZ17" s="896"/>
      <c r="VA17" s="896"/>
      <c r="VB17" s="896"/>
      <c r="VC17" s="896"/>
      <c r="VD17" s="896"/>
      <c r="VE17" s="896"/>
      <c r="VF17" s="896"/>
      <c r="VG17" s="896"/>
      <c r="VH17" s="896"/>
      <c r="VI17" s="896"/>
      <c r="VJ17" s="896"/>
      <c r="VK17" s="896"/>
      <c r="VL17" s="896"/>
      <c r="VM17" s="896"/>
      <c r="VN17" s="896"/>
      <c r="VO17" s="896"/>
      <c r="VP17" s="896"/>
      <c r="VQ17" s="896"/>
      <c r="VR17" s="896"/>
      <c r="VS17" s="896"/>
      <c r="VT17" s="896"/>
      <c r="VU17" s="896"/>
      <c r="VV17" s="896"/>
      <c r="VW17" s="896"/>
      <c r="VX17" s="896"/>
      <c r="VY17" s="896"/>
      <c r="VZ17" s="896"/>
      <c r="WA17" s="896"/>
      <c r="WB17" s="896"/>
      <c r="WC17" s="896"/>
      <c r="WD17" s="896"/>
      <c r="WE17" s="896"/>
      <c r="WF17" s="896"/>
      <c r="WG17" s="896"/>
      <c r="WH17" s="896"/>
      <c r="WI17" s="896"/>
      <c r="WJ17" s="896"/>
      <c r="WK17" s="896"/>
      <c r="WL17" s="896"/>
      <c r="WM17" s="896"/>
      <c r="WN17" s="896"/>
      <c r="WO17" s="896"/>
      <c r="WP17" s="896"/>
      <c r="WQ17" s="896"/>
      <c r="WR17" s="896"/>
      <c r="WS17" s="896"/>
      <c r="WT17" s="896"/>
      <c r="WU17" s="896"/>
      <c r="WV17" s="896"/>
      <c r="WW17" s="896"/>
      <c r="WX17" s="896"/>
      <c r="WY17" s="896"/>
      <c r="WZ17" s="896"/>
      <c r="XA17" s="896"/>
      <c r="XB17" s="896"/>
      <c r="XC17" s="896"/>
      <c r="XD17" s="896"/>
      <c r="XE17" s="896"/>
      <c r="XF17" s="896"/>
      <c r="XG17" s="896"/>
      <c r="XH17" s="896"/>
      <c r="XI17" s="896"/>
      <c r="XJ17" s="896"/>
      <c r="XK17" s="896"/>
      <c r="XL17" s="896"/>
      <c r="XM17" s="896"/>
      <c r="XN17" s="896"/>
      <c r="XO17" s="896"/>
      <c r="XP17" s="896"/>
      <c r="XQ17" s="896"/>
      <c r="XR17" s="896"/>
      <c r="XS17" s="896"/>
      <c r="XT17" s="896"/>
      <c r="XU17" s="896"/>
      <c r="XV17" s="896"/>
      <c r="XW17" s="896"/>
      <c r="XX17" s="896"/>
      <c r="XY17" s="896"/>
      <c r="XZ17" s="896"/>
      <c r="YA17" s="896"/>
      <c r="YB17" s="896"/>
      <c r="YC17" s="896"/>
      <c r="YD17" s="896"/>
      <c r="YE17" s="896"/>
      <c r="YF17" s="896"/>
      <c r="YG17" s="896"/>
      <c r="YH17" s="896"/>
      <c r="YI17" s="896"/>
      <c r="YJ17" s="896"/>
      <c r="YK17" s="896"/>
      <c r="YL17" s="896"/>
      <c r="YM17" s="896"/>
      <c r="YN17" s="896"/>
      <c r="YO17" s="896"/>
      <c r="YP17" s="896"/>
      <c r="YQ17" s="896"/>
      <c r="YR17" s="896"/>
      <c r="YS17" s="896"/>
      <c r="YT17" s="896"/>
      <c r="YU17" s="896"/>
      <c r="YV17" s="896"/>
      <c r="YW17" s="896"/>
      <c r="YX17" s="896"/>
      <c r="YY17" s="896"/>
      <c r="YZ17" s="896"/>
      <c r="ZA17" s="896"/>
      <c r="ZB17" s="896"/>
      <c r="ZC17" s="896"/>
      <c r="ZD17" s="896"/>
      <c r="ZE17" s="896"/>
      <c r="ZF17" s="896"/>
      <c r="ZG17" s="896"/>
      <c r="ZH17" s="896"/>
      <c r="ZI17" s="896"/>
      <c r="ZJ17" s="896"/>
      <c r="ZK17" s="896"/>
      <c r="ZL17" s="896"/>
      <c r="ZM17" s="896"/>
      <c r="ZN17" s="896"/>
      <c r="ZO17" s="896"/>
      <c r="ZP17" s="896"/>
      <c r="ZQ17" s="896"/>
      <c r="ZR17" s="896"/>
      <c r="ZS17" s="896"/>
      <c r="ZT17" s="896"/>
      <c r="ZU17" s="896"/>
      <c r="ZV17" s="896"/>
      <c r="ZW17" s="896"/>
      <c r="ZX17" s="896"/>
      <c r="ZY17" s="896"/>
      <c r="ZZ17" s="896"/>
      <c r="AAA17" s="896"/>
      <c r="AAB17" s="896"/>
      <c r="AAC17" s="896"/>
      <c r="AAD17" s="896"/>
      <c r="AAE17" s="896"/>
      <c r="AAF17" s="896"/>
      <c r="AAG17" s="896"/>
      <c r="AAH17" s="896"/>
      <c r="AAI17" s="896"/>
      <c r="AAJ17" s="896"/>
      <c r="AAK17" s="896"/>
      <c r="AAL17" s="896"/>
      <c r="AAM17" s="896"/>
      <c r="AAN17" s="896"/>
      <c r="AAO17" s="896"/>
      <c r="AAP17" s="896"/>
      <c r="AAQ17" s="896"/>
      <c r="AAR17" s="896"/>
      <c r="AAS17" s="896"/>
      <c r="AAT17" s="896"/>
      <c r="AAU17" s="896"/>
      <c r="AAV17" s="896"/>
      <c r="AAW17" s="896"/>
      <c r="AAX17" s="896"/>
      <c r="AAY17" s="896"/>
      <c r="AAZ17" s="896"/>
      <c r="ABA17" s="896"/>
      <c r="ABB17" s="896"/>
      <c r="ABC17" s="896"/>
      <c r="ABD17" s="896"/>
      <c r="ABE17" s="896"/>
      <c r="ABF17" s="896"/>
      <c r="ABG17" s="896"/>
      <c r="ABH17" s="896"/>
      <c r="ABI17" s="896"/>
      <c r="ABJ17" s="896"/>
      <c r="ABK17" s="896"/>
      <c r="ABL17" s="896"/>
      <c r="ABM17" s="896"/>
      <c r="ABN17" s="896"/>
      <c r="ABO17" s="896"/>
      <c r="ABP17" s="896"/>
      <c r="ABQ17" s="896"/>
      <c r="ABR17" s="896"/>
      <c r="ABS17" s="896"/>
      <c r="ABT17" s="896"/>
      <c r="ABU17" s="896"/>
      <c r="ABV17" s="896"/>
      <c r="ABW17" s="896"/>
      <c r="ABX17" s="896"/>
      <c r="ABY17" s="896"/>
      <c r="ABZ17" s="896"/>
      <c r="ACA17" s="896"/>
      <c r="ACB17" s="896"/>
      <c r="ACC17" s="896"/>
      <c r="ACD17" s="896"/>
      <c r="ACE17" s="896"/>
      <c r="ACF17" s="896"/>
      <c r="ACG17" s="896"/>
      <c r="ACH17" s="896"/>
      <c r="ACI17" s="896"/>
      <c r="ACJ17" s="896"/>
      <c r="ACK17" s="896"/>
      <c r="ACL17" s="896"/>
      <c r="ACM17" s="896"/>
      <c r="ACN17" s="896"/>
      <c r="ACO17" s="896"/>
      <c r="ACP17" s="896"/>
      <c r="ACQ17" s="896"/>
      <c r="ACR17" s="896"/>
      <c r="ACS17" s="896"/>
      <c r="ACT17" s="896"/>
      <c r="ACU17" s="896"/>
      <c r="ACV17" s="896"/>
      <c r="ACW17" s="896"/>
      <c r="ACX17" s="896"/>
      <c r="ACY17" s="896"/>
      <c r="ACZ17" s="896"/>
      <c r="ADA17" s="896"/>
      <c r="ADB17" s="896"/>
      <c r="ADC17" s="896"/>
      <c r="ADD17" s="896"/>
      <c r="ADE17" s="896"/>
      <c r="ADF17" s="896"/>
      <c r="ADG17" s="896"/>
      <c r="ADH17" s="896"/>
      <c r="ADI17" s="896"/>
      <c r="ADJ17" s="896"/>
      <c r="ADK17" s="896"/>
      <c r="ADL17" s="896"/>
      <c r="ADM17" s="896"/>
      <c r="ADN17" s="896"/>
      <c r="ADO17" s="896"/>
      <c r="ADP17" s="896"/>
      <c r="ADQ17" s="896"/>
      <c r="ADR17" s="896"/>
      <c r="ADS17" s="896"/>
      <c r="ADT17" s="896"/>
      <c r="ADU17" s="896"/>
      <c r="ADV17" s="896"/>
      <c r="ADW17" s="896"/>
      <c r="ADX17" s="896"/>
      <c r="ADY17" s="896"/>
      <c r="ADZ17" s="896"/>
      <c r="AEA17" s="896"/>
      <c r="AEB17" s="896"/>
      <c r="AEC17" s="896"/>
      <c r="AED17" s="896"/>
      <c r="AEE17" s="896"/>
      <c r="AEF17" s="896"/>
      <c r="AEG17" s="896"/>
      <c r="AEH17" s="896"/>
      <c r="AEI17" s="896"/>
      <c r="AEJ17" s="896"/>
      <c r="AEK17" s="896"/>
      <c r="AEL17" s="896"/>
      <c r="AEM17" s="896"/>
      <c r="AEN17" s="896"/>
      <c r="AEO17" s="896"/>
      <c r="AEP17" s="896"/>
      <c r="AEQ17" s="896"/>
      <c r="AER17" s="896"/>
      <c r="AES17" s="896"/>
      <c r="AET17" s="896"/>
      <c r="AEU17" s="896"/>
      <c r="AEV17" s="896"/>
      <c r="AEW17" s="896"/>
      <c r="AEX17" s="896"/>
      <c r="AEY17" s="896"/>
      <c r="AEZ17" s="896"/>
      <c r="AFA17" s="896"/>
      <c r="AFB17" s="896"/>
      <c r="AFC17" s="896"/>
      <c r="AFD17" s="896"/>
      <c r="AFE17" s="896"/>
      <c r="AFF17" s="896"/>
      <c r="AFG17" s="896"/>
      <c r="AFH17" s="896"/>
      <c r="AFI17" s="896"/>
      <c r="AFJ17" s="896"/>
      <c r="AFK17" s="896"/>
      <c r="AFL17" s="896"/>
      <c r="AFM17" s="896"/>
      <c r="AFN17" s="896"/>
      <c r="AFO17" s="896"/>
      <c r="AFP17" s="896"/>
      <c r="AFQ17" s="896"/>
      <c r="AFR17" s="896"/>
      <c r="AFS17" s="896"/>
      <c r="AFT17" s="896"/>
      <c r="AFU17" s="896"/>
      <c r="AFV17" s="896"/>
      <c r="AFW17" s="896"/>
      <c r="AFX17" s="896"/>
      <c r="AFY17" s="896"/>
      <c r="AFZ17" s="896"/>
      <c r="AGA17" s="896"/>
      <c r="AGB17" s="896"/>
      <c r="AGC17" s="896"/>
      <c r="AGD17" s="896"/>
      <c r="AGE17" s="896"/>
      <c r="AGF17" s="896"/>
      <c r="AGG17" s="896"/>
      <c r="AGH17" s="896"/>
      <c r="AGI17" s="896"/>
      <c r="AGJ17" s="896"/>
      <c r="AGK17" s="896"/>
      <c r="AGL17" s="896"/>
      <c r="AGM17" s="896"/>
      <c r="AGN17" s="896"/>
      <c r="AGO17" s="896"/>
      <c r="AGP17" s="896"/>
      <c r="AGQ17" s="896"/>
      <c r="AGR17" s="896"/>
      <c r="AGS17" s="896"/>
      <c r="AGT17" s="896"/>
      <c r="AGU17" s="896"/>
      <c r="AGV17" s="896"/>
      <c r="AGW17" s="896"/>
      <c r="AGX17" s="896"/>
      <c r="AGY17" s="896"/>
      <c r="AGZ17" s="896"/>
      <c r="AHA17" s="896"/>
      <c r="AHB17" s="896"/>
      <c r="AHC17" s="896"/>
      <c r="AHD17" s="896"/>
      <c r="AHE17" s="896"/>
      <c r="AHF17" s="896"/>
      <c r="AHG17" s="896"/>
      <c r="AHH17" s="896"/>
      <c r="AHI17" s="896"/>
      <c r="AHJ17" s="896"/>
      <c r="AHK17" s="896"/>
      <c r="AHL17" s="896"/>
      <c r="AHM17" s="896"/>
      <c r="AHN17" s="896"/>
      <c r="AHO17" s="896"/>
      <c r="AHP17" s="896"/>
      <c r="AHQ17" s="896"/>
      <c r="AHR17" s="896"/>
      <c r="AHS17" s="896"/>
      <c r="AHT17" s="896"/>
      <c r="AHU17" s="896"/>
      <c r="AHV17" s="896"/>
      <c r="AHW17" s="896"/>
      <c r="AHX17" s="896"/>
      <c r="AHY17" s="896"/>
      <c r="AHZ17" s="896"/>
      <c r="AIA17" s="896"/>
      <c r="AIB17" s="896"/>
      <c r="AIC17" s="896"/>
      <c r="AID17" s="896"/>
      <c r="AIE17" s="896"/>
      <c r="AIF17" s="896"/>
      <c r="AIG17" s="896"/>
      <c r="AIH17" s="896"/>
      <c r="AII17" s="896"/>
      <c r="AIJ17" s="896"/>
      <c r="AIK17" s="896"/>
      <c r="AIL17" s="896"/>
      <c r="AIM17" s="896"/>
      <c r="AIN17" s="896"/>
      <c r="AIO17" s="896"/>
      <c r="AIP17" s="896"/>
      <c r="AIQ17" s="896"/>
      <c r="AIR17" s="896"/>
      <c r="AIS17" s="896"/>
      <c r="AIT17" s="896"/>
      <c r="AIU17" s="896"/>
      <c r="AIV17" s="896"/>
      <c r="AIW17" s="896"/>
      <c r="AIX17" s="896"/>
      <c r="AIY17" s="896"/>
      <c r="AIZ17" s="896"/>
      <c r="AJA17" s="896"/>
      <c r="AJB17" s="896"/>
      <c r="AJC17" s="896"/>
      <c r="AJD17" s="896"/>
      <c r="AJE17" s="896"/>
      <c r="AJF17" s="896"/>
      <c r="AJG17" s="896"/>
      <c r="AJH17" s="896"/>
      <c r="AJI17" s="896"/>
      <c r="AJJ17" s="896"/>
      <c r="AJK17" s="896"/>
      <c r="AJL17" s="896"/>
      <c r="AJM17" s="896"/>
      <c r="AJN17" s="896"/>
      <c r="AJO17" s="896"/>
      <c r="AJP17" s="896"/>
      <c r="AJQ17" s="896"/>
      <c r="AJR17" s="896"/>
      <c r="AJS17" s="896"/>
      <c r="AJT17" s="896"/>
      <c r="AJU17" s="896"/>
      <c r="AJV17" s="896"/>
      <c r="AJW17" s="896"/>
      <c r="AJX17" s="896"/>
      <c r="AJY17" s="896"/>
      <c r="AJZ17" s="896"/>
      <c r="AKA17" s="896"/>
      <c r="AKB17" s="896"/>
      <c r="AKC17" s="896"/>
      <c r="AKD17" s="896"/>
      <c r="AKE17" s="896"/>
      <c r="AKF17" s="896"/>
      <c r="AKG17" s="896"/>
      <c r="AKH17" s="896"/>
      <c r="AKI17" s="896"/>
      <c r="AKJ17" s="896"/>
      <c r="AKK17" s="896"/>
      <c r="AKL17" s="896"/>
      <c r="AKM17" s="896"/>
      <c r="AKN17" s="896"/>
      <c r="AKO17" s="896"/>
      <c r="AKP17" s="896"/>
      <c r="AKQ17" s="896"/>
      <c r="AKR17" s="896"/>
      <c r="AKS17" s="896"/>
      <c r="AKT17" s="896"/>
      <c r="AKU17" s="896"/>
      <c r="AKV17" s="896"/>
      <c r="AKW17" s="896"/>
      <c r="AKX17" s="896"/>
      <c r="AKY17" s="896"/>
      <c r="AKZ17" s="896"/>
      <c r="ALA17" s="896"/>
      <c r="ALB17" s="896"/>
      <c r="ALC17" s="896"/>
      <c r="ALD17" s="896"/>
      <c r="ALE17" s="896"/>
      <c r="ALF17" s="896"/>
      <c r="ALG17" s="896"/>
      <c r="ALH17" s="896"/>
      <c r="ALI17" s="896"/>
      <c r="ALJ17" s="896"/>
      <c r="ALK17" s="896"/>
    </row>
    <row r="18" spans="1:999" s="897" customFormat="1" ht="21" customHeight="1">
      <c r="A18" s="891" t="s">
        <v>45</v>
      </c>
      <c r="B18" s="905"/>
      <c r="C18" s="890" t="s">
        <v>46</v>
      </c>
      <c r="D18" s="905"/>
      <c r="E18" s="905"/>
      <c r="F18" s="905"/>
      <c r="G18" s="905"/>
      <c r="H18" s="905"/>
      <c r="I18" s="833"/>
      <c r="J18" s="904"/>
      <c r="K18" s="904"/>
      <c r="L18" s="896"/>
      <c r="M18" s="896"/>
      <c r="N18" s="896"/>
      <c r="O18" s="896"/>
      <c r="P18" s="896"/>
      <c r="Q18" s="896"/>
      <c r="R18" s="896"/>
      <c r="S18" s="896"/>
      <c r="T18" s="896"/>
      <c r="U18" s="896"/>
      <c r="V18" s="896"/>
      <c r="W18" s="896"/>
      <c r="X18" s="896"/>
      <c r="Y18" s="896"/>
      <c r="Z18" s="896"/>
      <c r="AA18" s="896"/>
      <c r="AB18" s="896"/>
      <c r="AC18" s="896"/>
      <c r="AD18" s="896"/>
      <c r="AE18" s="896"/>
      <c r="AF18" s="896"/>
      <c r="AG18" s="896"/>
      <c r="AH18" s="896"/>
      <c r="AI18" s="896"/>
      <c r="AJ18" s="896"/>
      <c r="AK18" s="896"/>
      <c r="AL18" s="896"/>
      <c r="AM18" s="896"/>
      <c r="AN18" s="896"/>
      <c r="AO18" s="896"/>
      <c r="AP18" s="896"/>
      <c r="AQ18" s="896"/>
      <c r="AR18" s="896"/>
      <c r="AS18" s="896"/>
      <c r="AT18" s="896"/>
      <c r="AU18" s="896"/>
      <c r="AV18" s="896"/>
      <c r="AW18" s="896"/>
      <c r="AX18" s="896"/>
      <c r="AY18" s="896"/>
      <c r="AZ18" s="896"/>
      <c r="BA18" s="896"/>
      <c r="BB18" s="896"/>
      <c r="BC18" s="896"/>
      <c r="BD18" s="896"/>
      <c r="BE18" s="896"/>
      <c r="BF18" s="896"/>
      <c r="BG18" s="896"/>
      <c r="BH18" s="896"/>
      <c r="BI18" s="896"/>
      <c r="BJ18" s="896"/>
      <c r="BK18" s="896"/>
      <c r="BL18" s="896"/>
      <c r="BM18" s="896"/>
      <c r="BN18" s="896"/>
      <c r="BO18" s="896"/>
      <c r="BP18" s="896"/>
      <c r="BQ18" s="896"/>
      <c r="BR18" s="896"/>
      <c r="BS18" s="896"/>
      <c r="BT18" s="896"/>
      <c r="BU18" s="896"/>
      <c r="BV18" s="896"/>
      <c r="BW18" s="896"/>
      <c r="BX18" s="896"/>
      <c r="BY18" s="896"/>
      <c r="BZ18" s="896"/>
      <c r="CA18" s="896"/>
      <c r="CB18" s="896"/>
      <c r="CC18" s="896"/>
      <c r="CD18" s="896"/>
      <c r="CE18" s="896"/>
      <c r="CF18" s="896"/>
      <c r="CG18" s="896"/>
      <c r="CH18" s="896"/>
      <c r="CI18" s="896"/>
      <c r="CJ18" s="896"/>
      <c r="CK18" s="896"/>
      <c r="CL18" s="896"/>
      <c r="CM18" s="896"/>
      <c r="CN18" s="896"/>
      <c r="CO18" s="896"/>
      <c r="CP18" s="896"/>
      <c r="CQ18" s="896"/>
      <c r="CR18" s="896"/>
      <c r="CS18" s="896"/>
      <c r="CT18" s="896"/>
      <c r="CU18" s="896"/>
      <c r="CV18" s="896"/>
      <c r="CW18" s="896"/>
      <c r="CX18" s="896"/>
      <c r="CY18" s="896"/>
      <c r="CZ18" s="896"/>
      <c r="DA18" s="896"/>
      <c r="DB18" s="896"/>
      <c r="DC18" s="896"/>
      <c r="DD18" s="896"/>
      <c r="DE18" s="896"/>
      <c r="DF18" s="896"/>
      <c r="DG18" s="896"/>
      <c r="DH18" s="896"/>
      <c r="DI18" s="896"/>
      <c r="DJ18" s="896"/>
      <c r="DK18" s="896"/>
      <c r="DL18" s="896"/>
      <c r="DM18" s="896"/>
      <c r="DN18" s="896"/>
      <c r="DO18" s="896"/>
      <c r="DP18" s="896"/>
      <c r="DQ18" s="896"/>
      <c r="DR18" s="896"/>
      <c r="DS18" s="896"/>
      <c r="DT18" s="896"/>
      <c r="DU18" s="896"/>
      <c r="DV18" s="896"/>
      <c r="DW18" s="896"/>
      <c r="DX18" s="896"/>
      <c r="DY18" s="896"/>
      <c r="DZ18" s="896"/>
      <c r="EA18" s="896"/>
      <c r="EB18" s="896"/>
      <c r="EC18" s="896"/>
      <c r="ED18" s="896"/>
      <c r="EE18" s="896"/>
      <c r="EF18" s="896"/>
      <c r="EG18" s="896"/>
      <c r="EH18" s="896"/>
      <c r="EI18" s="896"/>
      <c r="EJ18" s="896"/>
      <c r="EK18" s="896"/>
      <c r="EL18" s="896"/>
      <c r="EM18" s="896"/>
      <c r="EN18" s="896"/>
      <c r="EO18" s="896"/>
      <c r="EP18" s="896"/>
      <c r="EQ18" s="896"/>
      <c r="ER18" s="896"/>
      <c r="ES18" s="896"/>
      <c r="ET18" s="896"/>
      <c r="EU18" s="896"/>
      <c r="EV18" s="896"/>
      <c r="EW18" s="896"/>
      <c r="EX18" s="896"/>
      <c r="EY18" s="896"/>
      <c r="EZ18" s="896"/>
      <c r="FA18" s="896"/>
      <c r="FB18" s="896"/>
      <c r="FC18" s="896"/>
      <c r="FD18" s="896"/>
      <c r="FE18" s="896"/>
      <c r="FF18" s="896"/>
      <c r="FG18" s="896"/>
      <c r="FH18" s="896"/>
      <c r="FI18" s="896"/>
      <c r="FJ18" s="896"/>
      <c r="FK18" s="896"/>
      <c r="FL18" s="896"/>
      <c r="FM18" s="896"/>
      <c r="FN18" s="896"/>
      <c r="FO18" s="896"/>
      <c r="FP18" s="896"/>
      <c r="FQ18" s="896"/>
      <c r="FR18" s="896"/>
      <c r="FS18" s="896"/>
      <c r="FT18" s="896"/>
      <c r="FU18" s="896"/>
      <c r="FV18" s="896"/>
      <c r="FW18" s="896"/>
      <c r="FX18" s="896"/>
      <c r="FY18" s="896"/>
      <c r="FZ18" s="896"/>
      <c r="GA18" s="896"/>
      <c r="GB18" s="896"/>
      <c r="GC18" s="896"/>
      <c r="GD18" s="896"/>
      <c r="GE18" s="896"/>
      <c r="GF18" s="896"/>
      <c r="GG18" s="896"/>
      <c r="GH18" s="896"/>
      <c r="GI18" s="896"/>
      <c r="GJ18" s="896"/>
      <c r="GK18" s="896"/>
      <c r="GL18" s="896"/>
      <c r="GM18" s="896"/>
      <c r="GN18" s="896"/>
      <c r="GO18" s="896"/>
      <c r="GP18" s="896"/>
      <c r="GQ18" s="896"/>
      <c r="GR18" s="896"/>
      <c r="GS18" s="896"/>
      <c r="GT18" s="896"/>
      <c r="GU18" s="896"/>
      <c r="GV18" s="896"/>
      <c r="GW18" s="896"/>
      <c r="GX18" s="896"/>
      <c r="GY18" s="896"/>
      <c r="GZ18" s="896"/>
      <c r="HA18" s="896"/>
      <c r="HB18" s="896"/>
      <c r="HC18" s="896"/>
      <c r="HD18" s="896"/>
      <c r="HE18" s="896"/>
      <c r="HF18" s="896"/>
      <c r="HG18" s="896"/>
      <c r="HH18" s="896"/>
      <c r="HI18" s="896"/>
      <c r="HJ18" s="896"/>
      <c r="HK18" s="896"/>
      <c r="HL18" s="896"/>
      <c r="HM18" s="896"/>
      <c r="HN18" s="896"/>
      <c r="HO18" s="896"/>
      <c r="HP18" s="896"/>
      <c r="HQ18" s="896"/>
      <c r="HR18" s="896"/>
      <c r="HS18" s="896"/>
      <c r="HT18" s="896"/>
      <c r="HU18" s="896"/>
      <c r="HV18" s="896"/>
      <c r="HW18" s="896"/>
      <c r="HX18" s="896"/>
      <c r="HY18" s="896"/>
      <c r="HZ18" s="896"/>
      <c r="IA18" s="896"/>
      <c r="IB18" s="896"/>
      <c r="IC18" s="896"/>
      <c r="ID18" s="896"/>
      <c r="IE18" s="896"/>
      <c r="IF18" s="896"/>
      <c r="IG18" s="896"/>
      <c r="IH18" s="896"/>
      <c r="II18" s="896"/>
      <c r="IJ18" s="896"/>
      <c r="IK18" s="896"/>
      <c r="IL18" s="896"/>
      <c r="IM18" s="896"/>
      <c r="IN18" s="896"/>
      <c r="IO18" s="896"/>
      <c r="IP18" s="896"/>
      <c r="IQ18" s="896"/>
      <c r="IR18" s="896"/>
      <c r="IS18" s="896"/>
      <c r="IT18" s="896"/>
      <c r="IU18" s="896"/>
      <c r="IV18" s="896"/>
      <c r="IW18" s="896"/>
      <c r="IX18" s="896"/>
      <c r="IY18" s="896"/>
      <c r="IZ18" s="896"/>
      <c r="JA18" s="896"/>
      <c r="JB18" s="896"/>
      <c r="JC18" s="896"/>
      <c r="JD18" s="896"/>
      <c r="JE18" s="896"/>
      <c r="JF18" s="896"/>
      <c r="JG18" s="896"/>
      <c r="JH18" s="896"/>
      <c r="JI18" s="896"/>
      <c r="JJ18" s="896"/>
      <c r="JK18" s="896"/>
      <c r="JL18" s="896"/>
      <c r="JM18" s="896"/>
      <c r="JN18" s="896"/>
      <c r="JO18" s="896"/>
      <c r="JP18" s="896"/>
      <c r="JQ18" s="896"/>
      <c r="JR18" s="896"/>
      <c r="JS18" s="896"/>
      <c r="JT18" s="896"/>
      <c r="JU18" s="896"/>
      <c r="JV18" s="896"/>
      <c r="JW18" s="896"/>
      <c r="JX18" s="896"/>
      <c r="JY18" s="896"/>
      <c r="JZ18" s="896"/>
      <c r="KA18" s="896"/>
      <c r="KB18" s="896"/>
      <c r="KC18" s="896"/>
      <c r="KD18" s="896"/>
      <c r="KE18" s="896"/>
      <c r="KF18" s="896"/>
      <c r="KG18" s="896"/>
      <c r="KH18" s="896"/>
      <c r="KI18" s="896"/>
      <c r="KJ18" s="896"/>
      <c r="KK18" s="896"/>
      <c r="KL18" s="896"/>
      <c r="KM18" s="896"/>
      <c r="KN18" s="896"/>
      <c r="KO18" s="896"/>
      <c r="KP18" s="896"/>
      <c r="KQ18" s="896"/>
      <c r="KR18" s="896"/>
      <c r="KS18" s="896"/>
      <c r="KT18" s="896"/>
      <c r="KU18" s="896"/>
      <c r="KV18" s="896"/>
      <c r="KW18" s="896"/>
      <c r="KX18" s="896"/>
      <c r="KY18" s="896"/>
      <c r="KZ18" s="896"/>
      <c r="LA18" s="896"/>
      <c r="LB18" s="896"/>
      <c r="LC18" s="896"/>
      <c r="LD18" s="896"/>
      <c r="LE18" s="896"/>
      <c r="LF18" s="896"/>
      <c r="LG18" s="896"/>
      <c r="LH18" s="896"/>
      <c r="LI18" s="896"/>
      <c r="LJ18" s="896"/>
      <c r="LK18" s="896"/>
      <c r="LL18" s="896"/>
      <c r="LM18" s="896"/>
      <c r="LN18" s="896"/>
      <c r="LO18" s="896"/>
      <c r="LP18" s="896"/>
      <c r="LQ18" s="896"/>
      <c r="LR18" s="896"/>
      <c r="LS18" s="896"/>
      <c r="LT18" s="896"/>
      <c r="LU18" s="896"/>
      <c r="LV18" s="896"/>
      <c r="LW18" s="896"/>
      <c r="LX18" s="896"/>
      <c r="LY18" s="896"/>
      <c r="LZ18" s="896"/>
      <c r="MA18" s="896"/>
      <c r="MB18" s="896"/>
      <c r="MC18" s="896"/>
      <c r="MD18" s="896"/>
      <c r="ME18" s="896"/>
      <c r="MF18" s="896"/>
      <c r="MG18" s="896"/>
      <c r="MH18" s="896"/>
      <c r="MI18" s="896"/>
      <c r="MJ18" s="896"/>
      <c r="MK18" s="896"/>
      <c r="ML18" s="896"/>
      <c r="MM18" s="896"/>
      <c r="MN18" s="896"/>
      <c r="MO18" s="896"/>
      <c r="MP18" s="896"/>
      <c r="MQ18" s="896"/>
      <c r="MR18" s="896"/>
      <c r="MS18" s="896"/>
      <c r="MT18" s="896"/>
      <c r="MU18" s="896"/>
      <c r="MV18" s="896"/>
      <c r="MW18" s="896"/>
      <c r="MX18" s="896"/>
      <c r="MY18" s="896"/>
      <c r="MZ18" s="896"/>
      <c r="NA18" s="896"/>
      <c r="NB18" s="896"/>
      <c r="NC18" s="896"/>
      <c r="ND18" s="896"/>
      <c r="NE18" s="896"/>
      <c r="NF18" s="896"/>
      <c r="NG18" s="896"/>
      <c r="NH18" s="896"/>
      <c r="NI18" s="896"/>
      <c r="NJ18" s="896"/>
      <c r="NK18" s="896"/>
      <c r="NL18" s="896"/>
      <c r="NM18" s="896"/>
      <c r="NN18" s="896"/>
      <c r="NO18" s="896"/>
      <c r="NP18" s="896"/>
      <c r="NQ18" s="896"/>
      <c r="NR18" s="896"/>
      <c r="NS18" s="896"/>
      <c r="NT18" s="896"/>
      <c r="NU18" s="896"/>
      <c r="NV18" s="896"/>
      <c r="NW18" s="896"/>
      <c r="NX18" s="896"/>
      <c r="NY18" s="896"/>
      <c r="NZ18" s="896"/>
      <c r="OA18" s="896"/>
      <c r="OB18" s="896"/>
      <c r="OC18" s="896"/>
      <c r="OD18" s="896"/>
      <c r="OE18" s="896"/>
      <c r="OF18" s="896"/>
      <c r="OG18" s="896"/>
      <c r="OH18" s="896"/>
      <c r="OI18" s="896"/>
      <c r="OJ18" s="896"/>
      <c r="OK18" s="896"/>
      <c r="OL18" s="896"/>
      <c r="OM18" s="896"/>
      <c r="ON18" s="896"/>
      <c r="OO18" s="896"/>
      <c r="OP18" s="896"/>
      <c r="OQ18" s="896"/>
      <c r="OR18" s="896"/>
      <c r="OS18" s="896"/>
      <c r="OT18" s="896"/>
      <c r="OU18" s="896"/>
      <c r="OV18" s="896"/>
      <c r="OW18" s="896"/>
      <c r="OX18" s="896"/>
      <c r="OY18" s="896"/>
      <c r="OZ18" s="896"/>
      <c r="PA18" s="896"/>
      <c r="PB18" s="896"/>
      <c r="PC18" s="896"/>
      <c r="PD18" s="896"/>
      <c r="PE18" s="896"/>
      <c r="PF18" s="896"/>
      <c r="PG18" s="896"/>
      <c r="PH18" s="896"/>
      <c r="PI18" s="896"/>
      <c r="PJ18" s="896"/>
      <c r="PK18" s="896"/>
      <c r="PL18" s="896"/>
      <c r="PM18" s="896"/>
      <c r="PN18" s="896"/>
      <c r="PO18" s="896"/>
      <c r="PP18" s="896"/>
      <c r="PQ18" s="896"/>
      <c r="PR18" s="896"/>
      <c r="PS18" s="896"/>
      <c r="PT18" s="896"/>
      <c r="PU18" s="896"/>
      <c r="PV18" s="896"/>
      <c r="PW18" s="896"/>
      <c r="PX18" s="896"/>
      <c r="PY18" s="896"/>
      <c r="PZ18" s="896"/>
      <c r="QA18" s="896"/>
      <c r="QB18" s="896"/>
      <c r="QC18" s="896"/>
      <c r="QD18" s="896"/>
      <c r="QE18" s="896"/>
      <c r="QF18" s="896"/>
      <c r="QG18" s="896"/>
      <c r="QH18" s="896"/>
      <c r="QI18" s="896"/>
      <c r="QJ18" s="896"/>
      <c r="QK18" s="896"/>
      <c r="QL18" s="896"/>
      <c r="QM18" s="896"/>
      <c r="QN18" s="896"/>
      <c r="QO18" s="896"/>
      <c r="QP18" s="896"/>
      <c r="QQ18" s="896"/>
      <c r="QR18" s="896"/>
      <c r="QS18" s="896"/>
      <c r="QT18" s="896"/>
      <c r="QU18" s="896"/>
      <c r="QV18" s="896"/>
      <c r="QW18" s="896"/>
      <c r="QX18" s="896"/>
      <c r="QY18" s="896"/>
      <c r="QZ18" s="896"/>
      <c r="RA18" s="896"/>
      <c r="RB18" s="896"/>
      <c r="RC18" s="896"/>
      <c r="RD18" s="896"/>
      <c r="RE18" s="896"/>
      <c r="RF18" s="896"/>
      <c r="RG18" s="896"/>
      <c r="RH18" s="896"/>
      <c r="RI18" s="896"/>
      <c r="RJ18" s="896"/>
      <c r="RK18" s="896"/>
      <c r="RL18" s="896"/>
      <c r="RM18" s="896"/>
      <c r="RN18" s="896"/>
      <c r="RO18" s="896"/>
      <c r="RP18" s="896"/>
      <c r="RQ18" s="896"/>
      <c r="RR18" s="896"/>
      <c r="RS18" s="896"/>
      <c r="RT18" s="896"/>
      <c r="RU18" s="896"/>
      <c r="RV18" s="896"/>
      <c r="RW18" s="896"/>
      <c r="RX18" s="896"/>
      <c r="RY18" s="896"/>
      <c r="RZ18" s="896"/>
      <c r="SA18" s="896"/>
      <c r="SB18" s="896"/>
      <c r="SC18" s="896"/>
      <c r="SD18" s="896"/>
      <c r="SE18" s="896"/>
      <c r="SF18" s="896"/>
      <c r="SG18" s="896"/>
      <c r="SH18" s="896"/>
      <c r="SI18" s="896"/>
      <c r="SJ18" s="896"/>
      <c r="SK18" s="896"/>
      <c r="SL18" s="896"/>
      <c r="SM18" s="896"/>
      <c r="SN18" s="896"/>
      <c r="SO18" s="896"/>
      <c r="SP18" s="896"/>
      <c r="SQ18" s="896"/>
      <c r="SR18" s="896"/>
      <c r="SS18" s="896"/>
      <c r="ST18" s="896"/>
      <c r="SU18" s="896"/>
      <c r="SV18" s="896"/>
      <c r="SW18" s="896"/>
      <c r="SX18" s="896"/>
      <c r="SY18" s="896"/>
      <c r="SZ18" s="896"/>
      <c r="TA18" s="896"/>
      <c r="TB18" s="896"/>
      <c r="TC18" s="896"/>
      <c r="TD18" s="896"/>
      <c r="TE18" s="896"/>
      <c r="TF18" s="896"/>
      <c r="TG18" s="896"/>
      <c r="TH18" s="896"/>
      <c r="TI18" s="896"/>
      <c r="TJ18" s="896"/>
      <c r="TK18" s="896"/>
      <c r="TL18" s="896"/>
      <c r="TM18" s="896"/>
      <c r="TN18" s="896"/>
      <c r="TO18" s="896"/>
      <c r="TP18" s="896"/>
      <c r="TQ18" s="896"/>
      <c r="TR18" s="896"/>
      <c r="TS18" s="896"/>
      <c r="TT18" s="896"/>
      <c r="TU18" s="896"/>
      <c r="TV18" s="896"/>
      <c r="TW18" s="896"/>
      <c r="TX18" s="896"/>
      <c r="TY18" s="896"/>
      <c r="TZ18" s="896"/>
      <c r="UA18" s="896"/>
      <c r="UB18" s="896"/>
      <c r="UC18" s="896"/>
      <c r="UD18" s="896"/>
      <c r="UE18" s="896"/>
      <c r="UF18" s="896"/>
      <c r="UG18" s="896"/>
      <c r="UH18" s="896"/>
      <c r="UI18" s="896"/>
      <c r="UJ18" s="896"/>
      <c r="UK18" s="896"/>
      <c r="UL18" s="896"/>
      <c r="UM18" s="896"/>
      <c r="UN18" s="896"/>
      <c r="UO18" s="896"/>
      <c r="UP18" s="896"/>
      <c r="UQ18" s="896"/>
      <c r="UR18" s="896"/>
      <c r="US18" s="896"/>
      <c r="UT18" s="896"/>
      <c r="UU18" s="896"/>
      <c r="UV18" s="896"/>
      <c r="UW18" s="896"/>
      <c r="UX18" s="896"/>
      <c r="UY18" s="896"/>
      <c r="UZ18" s="896"/>
      <c r="VA18" s="896"/>
      <c r="VB18" s="896"/>
      <c r="VC18" s="896"/>
      <c r="VD18" s="896"/>
      <c r="VE18" s="896"/>
      <c r="VF18" s="896"/>
      <c r="VG18" s="896"/>
      <c r="VH18" s="896"/>
      <c r="VI18" s="896"/>
      <c r="VJ18" s="896"/>
      <c r="VK18" s="896"/>
      <c r="VL18" s="896"/>
      <c r="VM18" s="896"/>
      <c r="VN18" s="896"/>
      <c r="VO18" s="896"/>
      <c r="VP18" s="896"/>
      <c r="VQ18" s="896"/>
      <c r="VR18" s="896"/>
      <c r="VS18" s="896"/>
      <c r="VT18" s="896"/>
      <c r="VU18" s="896"/>
      <c r="VV18" s="896"/>
      <c r="VW18" s="896"/>
      <c r="VX18" s="896"/>
      <c r="VY18" s="896"/>
      <c r="VZ18" s="896"/>
      <c r="WA18" s="896"/>
      <c r="WB18" s="896"/>
      <c r="WC18" s="896"/>
      <c r="WD18" s="896"/>
      <c r="WE18" s="896"/>
      <c r="WF18" s="896"/>
      <c r="WG18" s="896"/>
      <c r="WH18" s="896"/>
      <c r="WI18" s="896"/>
      <c r="WJ18" s="896"/>
      <c r="WK18" s="896"/>
      <c r="WL18" s="896"/>
      <c r="WM18" s="896"/>
      <c r="WN18" s="896"/>
      <c r="WO18" s="896"/>
      <c r="WP18" s="896"/>
      <c r="WQ18" s="896"/>
      <c r="WR18" s="896"/>
      <c r="WS18" s="896"/>
      <c r="WT18" s="896"/>
      <c r="WU18" s="896"/>
      <c r="WV18" s="896"/>
      <c r="WW18" s="896"/>
      <c r="WX18" s="896"/>
      <c r="WY18" s="896"/>
      <c r="WZ18" s="896"/>
      <c r="XA18" s="896"/>
      <c r="XB18" s="896"/>
      <c r="XC18" s="896"/>
      <c r="XD18" s="896"/>
      <c r="XE18" s="896"/>
      <c r="XF18" s="896"/>
      <c r="XG18" s="896"/>
      <c r="XH18" s="896"/>
      <c r="XI18" s="896"/>
      <c r="XJ18" s="896"/>
      <c r="XK18" s="896"/>
      <c r="XL18" s="896"/>
      <c r="XM18" s="896"/>
      <c r="XN18" s="896"/>
      <c r="XO18" s="896"/>
      <c r="XP18" s="896"/>
      <c r="XQ18" s="896"/>
      <c r="XR18" s="896"/>
      <c r="XS18" s="896"/>
      <c r="XT18" s="896"/>
      <c r="XU18" s="896"/>
      <c r="XV18" s="896"/>
      <c r="XW18" s="896"/>
      <c r="XX18" s="896"/>
      <c r="XY18" s="896"/>
      <c r="XZ18" s="896"/>
      <c r="YA18" s="896"/>
      <c r="YB18" s="896"/>
      <c r="YC18" s="896"/>
      <c r="YD18" s="896"/>
      <c r="YE18" s="896"/>
      <c r="YF18" s="896"/>
      <c r="YG18" s="896"/>
      <c r="YH18" s="896"/>
      <c r="YI18" s="896"/>
      <c r="YJ18" s="896"/>
      <c r="YK18" s="896"/>
      <c r="YL18" s="896"/>
      <c r="YM18" s="896"/>
      <c r="YN18" s="896"/>
      <c r="YO18" s="896"/>
      <c r="YP18" s="896"/>
      <c r="YQ18" s="896"/>
      <c r="YR18" s="896"/>
      <c r="YS18" s="896"/>
      <c r="YT18" s="896"/>
      <c r="YU18" s="896"/>
      <c r="YV18" s="896"/>
      <c r="YW18" s="896"/>
      <c r="YX18" s="896"/>
      <c r="YY18" s="896"/>
      <c r="YZ18" s="896"/>
      <c r="ZA18" s="896"/>
      <c r="ZB18" s="896"/>
      <c r="ZC18" s="896"/>
      <c r="ZD18" s="896"/>
      <c r="ZE18" s="896"/>
      <c r="ZF18" s="896"/>
      <c r="ZG18" s="896"/>
      <c r="ZH18" s="896"/>
      <c r="ZI18" s="896"/>
      <c r="ZJ18" s="896"/>
      <c r="ZK18" s="896"/>
      <c r="ZL18" s="896"/>
      <c r="ZM18" s="896"/>
      <c r="ZN18" s="896"/>
      <c r="ZO18" s="896"/>
      <c r="ZP18" s="896"/>
      <c r="ZQ18" s="896"/>
      <c r="ZR18" s="896"/>
      <c r="ZS18" s="896"/>
      <c r="ZT18" s="896"/>
      <c r="ZU18" s="896"/>
      <c r="ZV18" s="896"/>
      <c r="ZW18" s="896"/>
      <c r="ZX18" s="896"/>
      <c r="ZY18" s="896"/>
      <c r="ZZ18" s="896"/>
      <c r="AAA18" s="896"/>
      <c r="AAB18" s="896"/>
      <c r="AAC18" s="896"/>
      <c r="AAD18" s="896"/>
      <c r="AAE18" s="896"/>
      <c r="AAF18" s="896"/>
      <c r="AAG18" s="896"/>
      <c r="AAH18" s="896"/>
      <c r="AAI18" s="896"/>
      <c r="AAJ18" s="896"/>
      <c r="AAK18" s="896"/>
      <c r="AAL18" s="896"/>
      <c r="AAM18" s="896"/>
      <c r="AAN18" s="896"/>
      <c r="AAO18" s="896"/>
      <c r="AAP18" s="896"/>
      <c r="AAQ18" s="896"/>
      <c r="AAR18" s="896"/>
      <c r="AAS18" s="896"/>
      <c r="AAT18" s="896"/>
      <c r="AAU18" s="896"/>
      <c r="AAV18" s="896"/>
      <c r="AAW18" s="896"/>
      <c r="AAX18" s="896"/>
      <c r="AAY18" s="896"/>
      <c r="AAZ18" s="896"/>
      <c r="ABA18" s="896"/>
      <c r="ABB18" s="896"/>
      <c r="ABC18" s="896"/>
      <c r="ABD18" s="896"/>
      <c r="ABE18" s="896"/>
      <c r="ABF18" s="896"/>
      <c r="ABG18" s="896"/>
      <c r="ABH18" s="896"/>
      <c r="ABI18" s="896"/>
      <c r="ABJ18" s="896"/>
      <c r="ABK18" s="896"/>
      <c r="ABL18" s="896"/>
      <c r="ABM18" s="896"/>
      <c r="ABN18" s="896"/>
      <c r="ABO18" s="896"/>
      <c r="ABP18" s="896"/>
      <c r="ABQ18" s="896"/>
      <c r="ABR18" s="896"/>
      <c r="ABS18" s="896"/>
      <c r="ABT18" s="896"/>
      <c r="ABU18" s="896"/>
      <c r="ABV18" s="896"/>
      <c r="ABW18" s="896"/>
      <c r="ABX18" s="896"/>
      <c r="ABY18" s="896"/>
      <c r="ABZ18" s="896"/>
      <c r="ACA18" s="896"/>
      <c r="ACB18" s="896"/>
      <c r="ACC18" s="896"/>
      <c r="ACD18" s="896"/>
      <c r="ACE18" s="896"/>
      <c r="ACF18" s="896"/>
      <c r="ACG18" s="896"/>
      <c r="ACH18" s="896"/>
      <c r="ACI18" s="896"/>
      <c r="ACJ18" s="896"/>
      <c r="ACK18" s="896"/>
      <c r="ACL18" s="896"/>
      <c r="ACM18" s="896"/>
      <c r="ACN18" s="896"/>
      <c r="ACO18" s="896"/>
      <c r="ACP18" s="896"/>
      <c r="ACQ18" s="896"/>
      <c r="ACR18" s="896"/>
      <c r="ACS18" s="896"/>
      <c r="ACT18" s="896"/>
      <c r="ACU18" s="896"/>
      <c r="ACV18" s="896"/>
      <c r="ACW18" s="896"/>
      <c r="ACX18" s="896"/>
      <c r="ACY18" s="896"/>
      <c r="ACZ18" s="896"/>
      <c r="ADA18" s="896"/>
      <c r="ADB18" s="896"/>
      <c r="ADC18" s="896"/>
      <c r="ADD18" s="896"/>
      <c r="ADE18" s="896"/>
      <c r="ADF18" s="896"/>
      <c r="ADG18" s="896"/>
      <c r="ADH18" s="896"/>
      <c r="ADI18" s="896"/>
      <c r="ADJ18" s="896"/>
      <c r="ADK18" s="896"/>
      <c r="ADL18" s="896"/>
      <c r="ADM18" s="896"/>
      <c r="ADN18" s="896"/>
      <c r="ADO18" s="896"/>
      <c r="ADP18" s="896"/>
      <c r="ADQ18" s="896"/>
      <c r="ADR18" s="896"/>
      <c r="ADS18" s="896"/>
      <c r="ADT18" s="896"/>
      <c r="ADU18" s="896"/>
      <c r="ADV18" s="896"/>
      <c r="ADW18" s="896"/>
      <c r="ADX18" s="896"/>
      <c r="ADY18" s="896"/>
      <c r="ADZ18" s="896"/>
      <c r="AEA18" s="896"/>
      <c r="AEB18" s="896"/>
      <c r="AEC18" s="896"/>
      <c r="AED18" s="896"/>
      <c r="AEE18" s="896"/>
      <c r="AEF18" s="896"/>
      <c r="AEG18" s="896"/>
      <c r="AEH18" s="896"/>
      <c r="AEI18" s="896"/>
      <c r="AEJ18" s="896"/>
      <c r="AEK18" s="896"/>
      <c r="AEL18" s="896"/>
      <c r="AEM18" s="896"/>
      <c r="AEN18" s="896"/>
      <c r="AEO18" s="896"/>
      <c r="AEP18" s="896"/>
      <c r="AEQ18" s="896"/>
      <c r="AER18" s="896"/>
      <c r="AES18" s="896"/>
      <c r="AET18" s="896"/>
      <c r="AEU18" s="896"/>
      <c r="AEV18" s="896"/>
      <c r="AEW18" s="896"/>
      <c r="AEX18" s="896"/>
      <c r="AEY18" s="896"/>
      <c r="AEZ18" s="896"/>
      <c r="AFA18" s="896"/>
      <c r="AFB18" s="896"/>
      <c r="AFC18" s="896"/>
      <c r="AFD18" s="896"/>
      <c r="AFE18" s="896"/>
      <c r="AFF18" s="896"/>
      <c r="AFG18" s="896"/>
      <c r="AFH18" s="896"/>
      <c r="AFI18" s="896"/>
      <c r="AFJ18" s="896"/>
      <c r="AFK18" s="896"/>
      <c r="AFL18" s="896"/>
      <c r="AFM18" s="896"/>
      <c r="AFN18" s="896"/>
      <c r="AFO18" s="896"/>
      <c r="AFP18" s="896"/>
      <c r="AFQ18" s="896"/>
      <c r="AFR18" s="896"/>
      <c r="AFS18" s="896"/>
      <c r="AFT18" s="896"/>
      <c r="AFU18" s="896"/>
      <c r="AFV18" s="896"/>
      <c r="AFW18" s="896"/>
      <c r="AFX18" s="896"/>
      <c r="AFY18" s="896"/>
      <c r="AFZ18" s="896"/>
      <c r="AGA18" s="896"/>
      <c r="AGB18" s="896"/>
      <c r="AGC18" s="896"/>
      <c r="AGD18" s="896"/>
      <c r="AGE18" s="896"/>
      <c r="AGF18" s="896"/>
      <c r="AGG18" s="896"/>
      <c r="AGH18" s="896"/>
      <c r="AGI18" s="896"/>
      <c r="AGJ18" s="896"/>
      <c r="AGK18" s="896"/>
      <c r="AGL18" s="896"/>
      <c r="AGM18" s="896"/>
      <c r="AGN18" s="896"/>
      <c r="AGO18" s="896"/>
      <c r="AGP18" s="896"/>
      <c r="AGQ18" s="896"/>
      <c r="AGR18" s="896"/>
      <c r="AGS18" s="896"/>
      <c r="AGT18" s="896"/>
      <c r="AGU18" s="896"/>
      <c r="AGV18" s="896"/>
      <c r="AGW18" s="896"/>
      <c r="AGX18" s="896"/>
      <c r="AGY18" s="896"/>
      <c r="AGZ18" s="896"/>
      <c r="AHA18" s="896"/>
      <c r="AHB18" s="896"/>
      <c r="AHC18" s="896"/>
      <c r="AHD18" s="896"/>
      <c r="AHE18" s="896"/>
      <c r="AHF18" s="896"/>
      <c r="AHG18" s="896"/>
      <c r="AHH18" s="896"/>
      <c r="AHI18" s="896"/>
      <c r="AHJ18" s="896"/>
      <c r="AHK18" s="896"/>
      <c r="AHL18" s="896"/>
      <c r="AHM18" s="896"/>
      <c r="AHN18" s="896"/>
      <c r="AHO18" s="896"/>
      <c r="AHP18" s="896"/>
      <c r="AHQ18" s="896"/>
      <c r="AHR18" s="896"/>
      <c r="AHS18" s="896"/>
      <c r="AHT18" s="896"/>
      <c r="AHU18" s="896"/>
      <c r="AHV18" s="896"/>
      <c r="AHW18" s="896"/>
      <c r="AHX18" s="896"/>
      <c r="AHY18" s="896"/>
      <c r="AHZ18" s="896"/>
      <c r="AIA18" s="896"/>
      <c r="AIB18" s="896"/>
      <c r="AIC18" s="896"/>
      <c r="AID18" s="896"/>
      <c r="AIE18" s="896"/>
      <c r="AIF18" s="896"/>
      <c r="AIG18" s="896"/>
      <c r="AIH18" s="896"/>
      <c r="AII18" s="896"/>
      <c r="AIJ18" s="896"/>
      <c r="AIK18" s="896"/>
      <c r="AIL18" s="896"/>
      <c r="AIM18" s="896"/>
      <c r="AIN18" s="896"/>
      <c r="AIO18" s="896"/>
      <c r="AIP18" s="896"/>
      <c r="AIQ18" s="896"/>
      <c r="AIR18" s="896"/>
      <c r="AIS18" s="896"/>
      <c r="AIT18" s="896"/>
      <c r="AIU18" s="896"/>
      <c r="AIV18" s="896"/>
      <c r="AIW18" s="896"/>
      <c r="AIX18" s="896"/>
      <c r="AIY18" s="896"/>
      <c r="AIZ18" s="896"/>
      <c r="AJA18" s="896"/>
      <c r="AJB18" s="896"/>
      <c r="AJC18" s="896"/>
      <c r="AJD18" s="896"/>
      <c r="AJE18" s="896"/>
      <c r="AJF18" s="896"/>
      <c r="AJG18" s="896"/>
      <c r="AJH18" s="896"/>
      <c r="AJI18" s="896"/>
      <c r="AJJ18" s="896"/>
      <c r="AJK18" s="896"/>
      <c r="AJL18" s="896"/>
      <c r="AJM18" s="896"/>
      <c r="AJN18" s="896"/>
      <c r="AJO18" s="896"/>
      <c r="AJP18" s="896"/>
      <c r="AJQ18" s="896"/>
      <c r="AJR18" s="896"/>
      <c r="AJS18" s="896"/>
      <c r="AJT18" s="896"/>
      <c r="AJU18" s="896"/>
      <c r="AJV18" s="896"/>
      <c r="AJW18" s="896"/>
      <c r="AJX18" s="896"/>
      <c r="AJY18" s="896"/>
      <c r="AJZ18" s="896"/>
      <c r="AKA18" s="896"/>
      <c r="AKB18" s="896"/>
      <c r="AKC18" s="896"/>
      <c r="AKD18" s="896"/>
      <c r="AKE18" s="896"/>
      <c r="AKF18" s="896"/>
      <c r="AKG18" s="896"/>
      <c r="AKH18" s="896"/>
      <c r="AKI18" s="896"/>
      <c r="AKJ18" s="896"/>
      <c r="AKK18" s="896"/>
      <c r="AKL18" s="896"/>
      <c r="AKM18" s="896"/>
      <c r="AKN18" s="896"/>
      <c r="AKO18" s="896"/>
      <c r="AKP18" s="896"/>
      <c r="AKQ18" s="896"/>
      <c r="AKR18" s="896"/>
      <c r="AKS18" s="896"/>
      <c r="AKT18" s="896"/>
      <c r="AKU18" s="896"/>
      <c r="AKV18" s="896"/>
      <c r="AKW18" s="896"/>
      <c r="AKX18" s="896"/>
      <c r="AKY18" s="896"/>
      <c r="AKZ18" s="896"/>
      <c r="ALA18" s="896"/>
      <c r="ALB18" s="896"/>
      <c r="ALC18" s="896"/>
      <c r="ALD18" s="896"/>
      <c r="ALE18" s="896"/>
      <c r="ALF18" s="896"/>
      <c r="ALG18" s="896"/>
      <c r="ALH18" s="896"/>
      <c r="ALI18" s="896"/>
      <c r="ALJ18" s="896"/>
      <c r="ALK18" s="896"/>
    </row>
    <row r="19" spans="1:999" s="897" customFormat="1" ht="21" customHeight="1">
      <c r="A19" s="888" t="s">
        <v>47</v>
      </c>
      <c r="B19" s="832"/>
      <c r="C19" s="832"/>
      <c r="D19" s="832"/>
      <c r="E19" s="832"/>
      <c r="F19" s="832"/>
      <c r="G19" s="832"/>
      <c r="H19" s="832"/>
      <c r="I19" s="833"/>
      <c r="J19" s="904"/>
      <c r="K19" s="904"/>
      <c r="L19" s="896"/>
      <c r="M19" s="896"/>
      <c r="N19" s="896"/>
      <c r="O19" s="896"/>
      <c r="P19" s="896"/>
      <c r="Q19" s="896"/>
      <c r="R19" s="896"/>
      <c r="S19" s="896"/>
      <c r="T19" s="896"/>
      <c r="U19" s="896"/>
      <c r="V19" s="896"/>
      <c r="W19" s="896"/>
      <c r="X19" s="896"/>
      <c r="Y19" s="896"/>
      <c r="Z19" s="896"/>
      <c r="AA19" s="896"/>
      <c r="AB19" s="896"/>
      <c r="AC19" s="896"/>
      <c r="AD19" s="896"/>
      <c r="AE19" s="896"/>
      <c r="AF19" s="896"/>
      <c r="AG19" s="896"/>
      <c r="AH19" s="896"/>
      <c r="AI19" s="896"/>
      <c r="AJ19" s="896"/>
      <c r="AK19" s="896"/>
      <c r="AL19" s="896"/>
      <c r="AM19" s="896"/>
      <c r="AN19" s="896"/>
      <c r="AO19" s="896"/>
      <c r="AP19" s="896"/>
      <c r="AQ19" s="896"/>
      <c r="AR19" s="896"/>
      <c r="AS19" s="896"/>
      <c r="AT19" s="896"/>
      <c r="AU19" s="896"/>
      <c r="AV19" s="896"/>
      <c r="AW19" s="896"/>
      <c r="AX19" s="896"/>
      <c r="AY19" s="896"/>
      <c r="AZ19" s="896"/>
      <c r="BA19" s="896"/>
      <c r="BB19" s="896"/>
      <c r="BC19" s="896"/>
      <c r="BD19" s="896"/>
      <c r="BE19" s="896"/>
      <c r="BF19" s="896"/>
      <c r="BG19" s="896"/>
      <c r="BH19" s="896"/>
      <c r="BI19" s="896"/>
      <c r="BJ19" s="896"/>
      <c r="BK19" s="896"/>
      <c r="BL19" s="896"/>
      <c r="BM19" s="896"/>
      <c r="BN19" s="896"/>
      <c r="BO19" s="896"/>
      <c r="BP19" s="896"/>
      <c r="BQ19" s="896"/>
      <c r="BR19" s="896"/>
      <c r="BS19" s="896"/>
      <c r="BT19" s="896"/>
      <c r="BU19" s="896"/>
      <c r="BV19" s="896"/>
      <c r="BW19" s="896"/>
      <c r="BX19" s="896"/>
      <c r="BY19" s="896"/>
      <c r="BZ19" s="896"/>
      <c r="CA19" s="896"/>
      <c r="CB19" s="896"/>
      <c r="CC19" s="896"/>
      <c r="CD19" s="896"/>
      <c r="CE19" s="896"/>
      <c r="CF19" s="896"/>
      <c r="CG19" s="896"/>
      <c r="CH19" s="896"/>
      <c r="CI19" s="896"/>
      <c r="CJ19" s="896"/>
      <c r="CK19" s="896"/>
      <c r="CL19" s="896"/>
      <c r="CM19" s="896"/>
      <c r="CN19" s="896"/>
      <c r="CO19" s="896"/>
      <c r="CP19" s="896"/>
      <c r="CQ19" s="896"/>
      <c r="CR19" s="896"/>
      <c r="CS19" s="896"/>
      <c r="CT19" s="896"/>
      <c r="CU19" s="896"/>
      <c r="CV19" s="896"/>
      <c r="CW19" s="896"/>
      <c r="CX19" s="896"/>
      <c r="CY19" s="896"/>
      <c r="CZ19" s="896"/>
      <c r="DA19" s="896"/>
      <c r="DB19" s="896"/>
      <c r="DC19" s="896"/>
      <c r="DD19" s="896"/>
      <c r="DE19" s="896"/>
      <c r="DF19" s="896"/>
      <c r="DG19" s="896"/>
      <c r="DH19" s="896"/>
      <c r="DI19" s="896"/>
      <c r="DJ19" s="896"/>
      <c r="DK19" s="896"/>
      <c r="DL19" s="896"/>
      <c r="DM19" s="896"/>
      <c r="DN19" s="896"/>
      <c r="DO19" s="896"/>
      <c r="DP19" s="896"/>
      <c r="DQ19" s="896"/>
      <c r="DR19" s="896"/>
      <c r="DS19" s="896"/>
      <c r="DT19" s="896"/>
      <c r="DU19" s="896"/>
      <c r="DV19" s="896"/>
      <c r="DW19" s="896"/>
      <c r="DX19" s="896"/>
      <c r="DY19" s="896"/>
      <c r="DZ19" s="896"/>
      <c r="EA19" s="896"/>
      <c r="EB19" s="896"/>
      <c r="EC19" s="896"/>
      <c r="ED19" s="896"/>
      <c r="EE19" s="896"/>
      <c r="EF19" s="896"/>
      <c r="EG19" s="896"/>
      <c r="EH19" s="896"/>
      <c r="EI19" s="896"/>
      <c r="EJ19" s="896"/>
      <c r="EK19" s="896"/>
      <c r="EL19" s="896"/>
      <c r="EM19" s="896"/>
      <c r="EN19" s="896"/>
      <c r="EO19" s="896"/>
      <c r="EP19" s="896"/>
      <c r="EQ19" s="896"/>
      <c r="ER19" s="896"/>
      <c r="ES19" s="896"/>
      <c r="ET19" s="896"/>
      <c r="EU19" s="896"/>
      <c r="EV19" s="896"/>
      <c r="EW19" s="896"/>
      <c r="EX19" s="896"/>
      <c r="EY19" s="896"/>
      <c r="EZ19" s="896"/>
      <c r="FA19" s="896"/>
      <c r="FB19" s="896"/>
      <c r="FC19" s="896"/>
      <c r="FD19" s="896"/>
      <c r="FE19" s="896"/>
      <c r="FF19" s="896"/>
      <c r="FG19" s="896"/>
      <c r="FH19" s="896"/>
      <c r="FI19" s="896"/>
      <c r="FJ19" s="896"/>
      <c r="FK19" s="896"/>
      <c r="FL19" s="896"/>
      <c r="FM19" s="896"/>
      <c r="FN19" s="896"/>
      <c r="FO19" s="896"/>
      <c r="FP19" s="896"/>
      <c r="FQ19" s="896"/>
      <c r="FR19" s="896"/>
      <c r="FS19" s="896"/>
      <c r="FT19" s="896"/>
      <c r="FU19" s="896"/>
      <c r="FV19" s="896"/>
      <c r="FW19" s="896"/>
      <c r="FX19" s="896"/>
      <c r="FY19" s="896"/>
      <c r="FZ19" s="896"/>
      <c r="GA19" s="896"/>
      <c r="GB19" s="896"/>
      <c r="GC19" s="896"/>
      <c r="GD19" s="896"/>
      <c r="GE19" s="896"/>
      <c r="GF19" s="896"/>
      <c r="GG19" s="896"/>
      <c r="GH19" s="896"/>
      <c r="GI19" s="896"/>
      <c r="GJ19" s="896"/>
      <c r="GK19" s="896"/>
      <c r="GL19" s="896"/>
      <c r="GM19" s="896"/>
      <c r="GN19" s="896"/>
      <c r="GO19" s="896"/>
      <c r="GP19" s="896"/>
      <c r="GQ19" s="896"/>
      <c r="GR19" s="896"/>
      <c r="GS19" s="896"/>
      <c r="GT19" s="896"/>
      <c r="GU19" s="896"/>
      <c r="GV19" s="896"/>
      <c r="GW19" s="896"/>
      <c r="GX19" s="896"/>
      <c r="GY19" s="896"/>
      <c r="GZ19" s="896"/>
      <c r="HA19" s="896"/>
      <c r="HB19" s="896"/>
      <c r="HC19" s="896"/>
      <c r="HD19" s="896"/>
      <c r="HE19" s="896"/>
      <c r="HF19" s="896"/>
      <c r="HG19" s="896"/>
      <c r="HH19" s="896"/>
      <c r="HI19" s="896"/>
      <c r="HJ19" s="896"/>
      <c r="HK19" s="896"/>
      <c r="HL19" s="896"/>
      <c r="HM19" s="896"/>
      <c r="HN19" s="896"/>
      <c r="HO19" s="896"/>
      <c r="HP19" s="896"/>
      <c r="HQ19" s="896"/>
      <c r="HR19" s="896"/>
      <c r="HS19" s="896"/>
      <c r="HT19" s="896"/>
      <c r="HU19" s="896"/>
      <c r="HV19" s="896"/>
      <c r="HW19" s="896"/>
      <c r="HX19" s="896"/>
      <c r="HY19" s="896"/>
      <c r="HZ19" s="896"/>
      <c r="IA19" s="896"/>
      <c r="IB19" s="896"/>
      <c r="IC19" s="896"/>
      <c r="ID19" s="896"/>
      <c r="IE19" s="896"/>
      <c r="IF19" s="896"/>
      <c r="IG19" s="896"/>
      <c r="IH19" s="896"/>
      <c r="II19" s="896"/>
      <c r="IJ19" s="896"/>
      <c r="IK19" s="896"/>
      <c r="IL19" s="896"/>
      <c r="IM19" s="896"/>
      <c r="IN19" s="896"/>
      <c r="IO19" s="896"/>
      <c r="IP19" s="896"/>
      <c r="IQ19" s="896"/>
      <c r="IR19" s="896"/>
      <c r="IS19" s="896"/>
      <c r="IT19" s="896"/>
      <c r="IU19" s="896"/>
      <c r="IV19" s="896"/>
      <c r="IW19" s="896"/>
      <c r="IX19" s="896"/>
      <c r="IY19" s="896"/>
      <c r="IZ19" s="896"/>
      <c r="JA19" s="896"/>
      <c r="JB19" s="896"/>
      <c r="JC19" s="896"/>
      <c r="JD19" s="896"/>
      <c r="JE19" s="896"/>
      <c r="JF19" s="896"/>
      <c r="JG19" s="896"/>
      <c r="JH19" s="896"/>
      <c r="JI19" s="896"/>
      <c r="JJ19" s="896"/>
      <c r="JK19" s="896"/>
      <c r="JL19" s="896"/>
      <c r="JM19" s="896"/>
      <c r="JN19" s="896"/>
      <c r="JO19" s="896"/>
      <c r="JP19" s="896"/>
      <c r="JQ19" s="896"/>
      <c r="JR19" s="896"/>
      <c r="JS19" s="896"/>
      <c r="JT19" s="896"/>
      <c r="JU19" s="896"/>
      <c r="JV19" s="896"/>
      <c r="JW19" s="896"/>
      <c r="JX19" s="896"/>
      <c r="JY19" s="896"/>
      <c r="JZ19" s="896"/>
      <c r="KA19" s="896"/>
      <c r="KB19" s="896"/>
      <c r="KC19" s="896"/>
      <c r="KD19" s="896"/>
      <c r="KE19" s="896"/>
      <c r="KF19" s="896"/>
      <c r="KG19" s="896"/>
      <c r="KH19" s="896"/>
      <c r="KI19" s="896"/>
      <c r="KJ19" s="896"/>
      <c r="KK19" s="896"/>
      <c r="KL19" s="896"/>
      <c r="KM19" s="896"/>
      <c r="KN19" s="896"/>
      <c r="KO19" s="896"/>
      <c r="KP19" s="896"/>
      <c r="KQ19" s="896"/>
      <c r="KR19" s="896"/>
      <c r="KS19" s="896"/>
      <c r="KT19" s="896"/>
      <c r="KU19" s="896"/>
      <c r="KV19" s="896"/>
      <c r="KW19" s="896"/>
      <c r="KX19" s="896"/>
      <c r="KY19" s="896"/>
      <c r="KZ19" s="896"/>
      <c r="LA19" s="896"/>
      <c r="LB19" s="896"/>
      <c r="LC19" s="896"/>
      <c r="LD19" s="896"/>
      <c r="LE19" s="896"/>
      <c r="LF19" s="896"/>
      <c r="LG19" s="896"/>
      <c r="LH19" s="896"/>
      <c r="LI19" s="896"/>
      <c r="LJ19" s="896"/>
      <c r="LK19" s="896"/>
      <c r="LL19" s="896"/>
      <c r="LM19" s="896"/>
      <c r="LN19" s="896"/>
      <c r="LO19" s="896"/>
      <c r="LP19" s="896"/>
      <c r="LQ19" s="896"/>
      <c r="LR19" s="896"/>
      <c r="LS19" s="896"/>
      <c r="LT19" s="896"/>
      <c r="LU19" s="896"/>
      <c r="LV19" s="896"/>
      <c r="LW19" s="896"/>
      <c r="LX19" s="896"/>
      <c r="LY19" s="896"/>
      <c r="LZ19" s="896"/>
      <c r="MA19" s="896"/>
      <c r="MB19" s="896"/>
      <c r="MC19" s="896"/>
      <c r="MD19" s="896"/>
      <c r="ME19" s="896"/>
      <c r="MF19" s="896"/>
      <c r="MG19" s="896"/>
      <c r="MH19" s="896"/>
      <c r="MI19" s="896"/>
      <c r="MJ19" s="896"/>
      <c r="MK19" s="896"/>
      <c r="ML19" s="896"/>
      <c r="MM19" s="896"/>
      <c r="MN19" s="896"/>
      <c r="MO19" s="896"/>
      <c r="MP19" s="896"/>
      <c r="MQ19" s="896"/>
      <c r="MR19" s="896"/>
      <c r="MS19" s="896"/>
      <c r="MT19" s="896"/>
      <c r="MU19" s="896"/>
      <c r="MV19" s="896"/>
      <c r="MW19" s="896"/>
      <c r="MX19" s="896"/>
      <c r="MY19" s="896"/>
      <c r="MZ19" s="896"/>
      <c r="NA19" s="896"/>
      <c r="NB19" s="896"/>
      <c r="NC19" s="896"/>
      <c r="ND19" s="896"/>
      <c r="NE19" s="896"/>
      <c r="NF19" s="896"/>
      <c r="NG19" s="896"/>
      <c r="NH19" s="896"/>
      <c r="NI19" s="896"/>
      <c r="NJ19" s="896"/>
      <c r="NK19" s="896"/>
      <c r="NL19" s="896"/>
      <c r="NM19" s="896"/>
      <c r="NN19" s="896"/>
      <c r="NO19" s="896"/>
      <c r="NP19" s="896"/>
      <c r="NQ19" s="896"/>
      <c r="NR19" s="896"/>
      <c r="NS19" s="896"/>
      <c r="NT19" s="896"/>
      <c r="NU19" s="896"/>
      <c r="NV19" s="896"/>
      <c r="NW19" s="896"/>
      <c r="NX19" s="896"/>
      <c r="NY19" s="896"/>
      <c r="NZ19" s="896"/>
      <c r="OA19" s="896"/>
      <c r="OB19" s="896"/>
      <c r="OC19" s="896"/>
      <c r="OD19" s="896"/>
      <c r="OE19" s="896"/>
      <c r="OF19" s="896"/>
      <c r="OG19" s="896"/>
      <c r="OH19" s="896"/>
      <c r="OI19" s="896"/>
      <c r="OJ19" s="896"/>
      <c r="OK19" s="896"/>
      <c r="OL19" s="896"/>
      <c r="OM19" s="896"/>
      <c r="ON19" s="896"/>
      <c r="OO19" s="896"/>
      <c r="OP19" s="896"/>
      <c r="OQ19" s="896"/>
      <c r="OR19" s="896"/>
      <c r="OS19" s="896"/>
      <c r="OT19" s="896"/>
      <c r="OU19" s="896"/>
      <c r="OV19" s="896"/>
      <c r="OW19" s="896"/>
      <c r="OX19" s="896"/>
      <c r="OY19" s="896"/>
      <c r="OZ19" s="896"/>
      <c r="PA19" s="896"/>
      <c r="PB19" s="896"/>
      <c r="PC19" s="896"/>
      <c r="PD19" s="896"/>
      <c r="PE19" s="896"/>
      <c r="PF19" s="896"/>
      <c r="PG19" s="896"/>
      <c r="PH19" s="896"/>
      <c r="PI19" s="896"/>
      <c r="PJ19" s="896"/>
      <c r="PK19" s="896"/>
      <c r="PL19" s="896"/>
      <c r="PM19" s="896"/>
      <c r="PN19" s="896"/>
      <c r="PO19" s="896"/>
      <c r="PP19" s="896"/>
      <c r="PQ19" s="896"/>
      <c r="PR19" s="896"/>
      <c r="PS19" s="896"/>
      <c r="PT19" s="896"/>
      <c r="PU19" s="896"/>
      <c r="PV19" s="896"/>
      <c r="PW19" s="896"/>
      <c r="PX19" s="896"/>
      <c r="PY19" s="896"/>
      <c r="PZ19" s="896"/>
      <c r="QA19" s="896"/>
      <c r="QB19" s="896"/>
      <c r="QC19" s="896"/>
      <c r="QD19" s="896"/>
      <c r="QE19" s="896"/>
      <c r="QF19" s="896"/>
      <c r="QG19" s="896"/>
      <c r="QH19" s="896"/>
      <c r="QI19" s="896"/>
      <c r="QJ19" s="896"/>
      <c r="QK19" s="896"/>
      <c r="QL19" s="896"/>
      <c r="QM19" s="896"/>
      <c r="QN19" s="896"/>
      <c r="QO19" s="896"/>
      <c r="QP19" s="896"/>
      <c r="QQ19" s="896"/>
      <c r="QR19" s="896"/>
      <c r="QS19" s="896"/>
      <c r="QT19" s="896"/>
      <c r="QU19" s="896"/>
      <c r="QV19" s="896"/>
      <c r="QW19" s="896"/>
      <c r="QX19" s="896"/>
      <c r="QY19" s="896"/>
      <c r="QZ19" s="896"/>
      <c r="RA19" s="896"/>
      <c r="RB19" s="896"/>
      <c r="RC19" s="896"/>
      <c r="RD19" s="896"/>
      <c r="RE19" s="896"/>
      <c r="RF19" s="896"/>
      <c r="RG19" s="896"/>
      <c r="RH19" s="896"/>
      <c r="RI19" s="896"/>
      <c r="RJ19" s="896"/>
      <c r="RK19" s="896"/>
      <c r="RL19" s="896"/>
      <c r="RM19" s="896"/>
      <c r="RN19" s="896"/>
      <c r="RO19" s="896"/>
      <c r="RP19" s="896"/>
      <c r="RQ19" s="896"/>
      <c r="RR19" s="896"/>
      <c r="RS19" s="896"/>
      <c r="RT19" s="896"/>
      <c r="RU19" s="896"/>
      <c r="RV19" s="896"/>
      <c r="RW19" s="896"/>
      <c r="RX19" s="896"/>
      <c r="RY19" s="896"/>
      <c r="RZ19" s="896"/>
      <c r="SA19" s="896"/>
      <c r="SB19" s="896"/>
      <c r="SC19" s="896"/>
      <c r="SD19" s="896"/>
      <c r="SE19" s="896"/>
      <c r="SF19" s="896"/>
      <c r="SG19" s="896"/>
      <c r="SH19" s="896"/>
      <c r="SI19" s="896"/>
      <c r="SJ19" s="896"/>
      <c r="SK19" s="896"/>
      <c r="SL19" s="896"/>
      <c r="SM19" s="896"/>
      <c r="SN19" s="896"/>
      <c r="SO19" s="896"/>
      <c r="SP19" s="896"/>
      <c r="SQ19" s="896"/>
      <c r="SR19" s="896"/>
      <c r="SS19" s="896"/>
      <c r="ST19" s="896"/>
      <c r="SU19" s="896"/>
      <c r="SV19" s="896"/>
      <c r="SW19" s="896"/>
      <c r="SX19" s="896"/>
      <c r="SY19" s="896"/>
      <c r="SZ19" s="896"/>
      <c r="TA19" s="896"/>
      <c r="TB19" s="896"/>
      <c r="TC19" s="896"/>
      <c r="TD19" s="896"/>
      <c r="TE19" s="896"/>
      <c r="TF19" s="896"/>
      <c r="TG19" s="896"/>
      <c r="TH19" s="896"/>
      <c r="TI19" s="896"/>
      <c r="TJ19" s="896"/>
      <c r="TK19" s="896"/>
      <c r="TL19" s="896"/>
      <c r="TM19" s="896"/>
      <c r="TN19" s="896"/>
      <c r="TO19" s="896"/>
      <c r="TP19" s="896"/>
      <c r="TQ19" s="896"/>
      <c r="TR19" s="896"/>
      <c r="TS19" s="896"/>
      <c r="TT19" s="896"/>
      <c r="TU19" s="896"/>
      <c r="TV19" s="896"/>
      <c r="TW19" s="896"/>
      <c r="TX19" s="896"/>
      <c r="TY19" s="896"/>
      <c r="TZ19" s="896"/>
      <c r="UA19" s="896"/>
      <c r="UB19" s="896"/>
      <c r="UC19" s="896"/>
      <c r="UD19" s="896"/>
      <c r="UE19" s="896"/>
      <c r="UF19" s="896"/>
      <c r="UG19" s="896"/>
      <c r="UH19" s="896"/>
      <c r="UI19" s="896"/>
      <c r="UJ19" s="896"/>
      <c r="UK19" s="896"/>
      <c r="UL19" s="896"/>
      <c r="UM19" s="896"/>
      <c r="UN19" s="896"/>
      <c r="UO19" s="896"/>
      <c r="UP19" s="896"/>
      <c r="UQ19" s="896"/>
      <c r="UR19" s="896"/>
      <c r="US19" s="896"/>
      <c r="UT19" s="896"/>
      <c r="UU19" s="896"/>
      <c r="UV19" s="896"/>
      <c r="UW19" s="896"/>
      <c r="UX19" s="896"/>
      <c r="UY19" s="896"/>
      <c r="UZ19" s="896"/>
      <c r="VA19" s="896"/>
      <c r="VB19" s="896"/>
      <c r="VC19" s="896"/>
      <c r="VD19" s="896"/>
      <c r="VE19" s="896"/>
      <c r="VF19" s="896"/>
      <c r="VG19" s="896"/>
      <c r="VH19" s="896"/>
      <c r="VI19" s="896"/>
      <c r="VJ19" s="896"/>
      <c r="VK19" s="896"/>
      <c r="VL19" s="896"/>
      <c r="VM19" s="896"/>
      <c r="VN19" s="896"/>
      <c r="VO19" s="896"/>
      <c r="VP19" s="896"/>
      <c r="VQ19" s="896"/>
      <c r="VR19" s="896"/>
      <c r="VS19" s="896"/>
      <c r="VT19" s="896"/>
      <c r="VU19" s="896"/>
      <c r="VV19" s="896"/>
      <c r="VW19" s="896"/>
      <c r="VX19" s="896"/>
      <c r="VY19" s="896"/>
      <c r="VZ19" s="896"/>
      <c r="WA19" s="896"/>
      <c r="WB19" s="896"/>
      <c r="WC19" s="896"/>
      <c r="WD19" s="896"/>
      <c r="WE19" s="896"/>
      <c r="WF19" s="896"/>
      <c r="WG19" s="896"/>
      <c r="WH19" s="896"/>
      <c r="WI19" s="896"/>
      <c r="WJ19" s="896"/>
      <c r="WK19" s="896"/>
      <c r="WL19" s="896"/>
      <c r="WM19" s="896"/>
      <c r="WN19" s="896"/>
      <c r="WO19" s="896"/>
      <c r="WP19" s="896"/>
      <c r="WQ19" s="896"/>
      <c r="WR19" s="896"/>
      <c r="WS19" s="896"/>
      <c r="WT19" s="896"/>
      <c r="WU19" s="896"/>
      <c r="WV19" s="896"/>
      <c r="WW19" s="896"/>
      <c r="WX19" s="896"/>
      <c r="WY19" s="896"/>
      <c r="WZ19" s="896"/>
      <c r="XA19" s="896"/>
      <c r="XB19" s="896"/>
      <c r="XC19" s="896"/>
      <c r="XD19" s="896"/>
      <c r="XE19" s="896"/>
      <c r="XF19" s="896"/>
      <c r="XG19" s="896"/>
      <c r="XH19" s="896"/>
      <c r="XI19" s="896"/>
      <c r="XJ19" s="896"/>
      <c r="XK19" s="896"/>
      <c r="XL19" s="896"/>
      <c r="XM19" s="896"/>
      <c r="XN19" s="896"/>
      <c r="XO19" s="896"/>
      <c r="XP19" s="896"/>
      <c r="XQ19" s="896"/>
      <c r="XR19" s="896"/>
      <c r="XS19" s="896"/>
      <c r="XT19" s="896"/>
      <c r="XU19" s="896"/>
      <c r="XV19" s="896"/>
      <c r="XW19" s="896"/>
      <c r="XX19" s="896"/>
      <c r="XY19" s="896"/>
      <c r="XZ19" s="896"/>
      <c r="YA19" s="896"/>
      <c r="YB19" s="896"/>
      <c r="YC19" s="896"/>
      <c r="YD19" s="896"/>
      <c r="YE19" s="896"/>
      <c r="YF19" s="896"/>
      <c r="YG19" s="896"/>
      <c r="YH19" s="896"/>
      <c r="YI19" s="896"/>
      <c r="YJ19" s="896"/>
      <c r="YK19" s="896"/>
      <c r="YL19" s="896"/>
      <c r="YM19" s="896"/>
      <c r="YN19" s="896"/>
      <c r="YO19" s="896"/>
      <c r="YP19" s="896"/>
      <c r="YQ19" s="896"/>
      <c r="YR19" s="896"/>
      <c r="YS19" s="896"/>
      <c r="YT19" s="896"/>
      <c r="YU19" s="896"/>
      <c r="YV19" s="896"/>
      <c r="YW19" s="896"/>
      <c r="YX19" s="896"/>
      <c r="YY19" s="896"/>
      <c r="YZ19" s="896"/>
      <c r="ZA19" s="896"/>
      <c r="ZB19" s="896"/>
      <c r="ZC19" s="896"/>
      <c r="ZD19" s="896"/>
      <c r="ZE19" s="896"/>
      <c r="ZF19" s="896"/>
      <c r="ZG19" s="896"/>
      <c r="ZH19" s="896"/>
      <c r="ZI19" s="896"/>
      <c r="ZJ19" s="896"/>
      <c r="ZK19" s="896"/>
      <c r="ZL19" s="896"/>
      <c r="ZM19" s="896"/>
      <c r="ZN19" s="896"/>
      <c r="ZO19" s="896"/>
      <c r="ZP19" s="896"/>
      <c r="ZQ19" s="896"/>
      <c r="ZR19" s="896"/>
      <c r="ZS19" s="896"/>
      <c r="ZT19" s="896"/>
      <c r="ZU19" s="896"/>
      <c r="ZV19" s="896"/>
      <c r="ZW19" s="896"/>
      <c r="ZX19" s="896"/>
      <c r="ZY19" s="896"/>
      <c r="ZZ19" s="896"/>
      <c r="AAA19" s="896"/>
      <c r="AAB19" s="896"/>
      <c r="AAC19" s="896"/>
      <c r="AAD19" s="896"/>
      <c r="AAE19" s="896"/>
      <c r="AAF19" s="896"/>
      <c r="AAG19" s="896"/>
      <c r="AAH19" s="896"/>
      <c r="AAI19" s="896"/>
      <c r="AAJ19" s="896"/>
      <c r="AAK19" s="896"/>
      <c r="AAL19" s="896"/>
      <c r="AAM19" s="896"/>
      <c r="AAN19" s="896"/>
      <c r="AAO19" s="896"/>
      <c r="AAP19" s="896"/>
      <c r="AAQ19" s="896"/>
      <c r="AAR19" s="896"/>
      <c r="AAS19" s="896"/>
      <c r="AAT19" s="896"/>
      <c r="AAU19" s="896"/>
      <c r="AAV19" s="896"/>
      <c r="AAW19" s="896"/>
      <c r="AAX19" s="896"/>
      <c r="AAY19" s="896"/>
      <c r="AAZ19" s="896"/>
      <c r="ABA19" s="896"/>
      <c r="ABB19" s="896"/>
      <c r="ABC19" s="896"/>
      <c r="ABD19" s="896"/>
      <c r="ABE19" s="896"/>
      <c r="ABF19" s="896"/>
      <c r="ABG19" s="896"/>
      <c r="ABH19" s="896"/>
      <c r="ABI19" s="896"/>
      <c r="ABJ19" s="896"/>
      <c r="ABK19" s="896"/>
      <c r="ABL19" s="896"/>
      <c r="ABM19" s="896"/>
      <c r="ABN19" s="896"/>
      <c r="ABO19" s="896"/>
      <c r="ABP19" s="896"/>
      <c r="ABQ19" s="896"/>
      <c r="ABR19" s="896"/>
      <c r="ABS19" s="896"/>
      <c r="ABT19" s="896"/>
      <c r="ABU19" s="896"/>
      <c r="ABV19" s="896"/>
      <c r="ABW19" s="896"/>
      <c r="ABX19" s="896"/>
      <c r="ABY19" s="896"/>
      <c r="ABZ19" s="896"/>
      <c r="ACA19" s="896"/>
      <c r="ACB19" s="896"/>
      <c r="ACC19" s="896"/>
      <c r="ACD19" s="896"/>
      <c r="ACE19" s="896"/>
      <c r="ACF19" s="896"/>
      <c r="ACG19" s="896"/>
      <c r="ACH19" s="896"/>
      <c r="ACI19" s="896"/>
      <c r="ACJ19" s="896"/>
      <c r="ACK19" s="896"/>
      <c r="ACL19" s="896"/>
      <c r="ACM19" s="896"/>
      <c r="ACN19" s="896"/>
      <c r="ACO19" s="896"/>
      <c r="ACP19" s="896"/>
      <c r="ACQ19" s="896"/>
      <c r="ACR19" s="896"/>
      <c r="ACS19" s="896"/>
      <c r="ACT19" s="896"/>
      <c r="ACU19" s="896"/>
      <c r="ACV19" s="896"/>
      <c r="ACW19" s="896"/>
      <c r="ACX19" s="896"/>
      <c r="ACY19" s="896"/>
      <c r="ACZ19" s="896"/>
      <c r="ADA19" s="896"/>
      <c r="ADB19" s="896"/>
      <c r="ADC19" s="896"/>
      <c r="ADD19" s="896"/>
      <c r="ADE19" s="896"/>
      <c r="ADF19" s="896"/>
      <c r="ADG19" s="896"/>
      <c r="ADH19" s="896"/>
      <c r="ADI19" s="896"/>
      <c r="ADJ19" s="896"/>
      <c r="ADK19" s="896"/>
      <c r="ADL19" s="896"/>
      <c r="ADM19" s="896"/>
      <c r="ADN19" s="896"/>
      <c r="ADO19" s="896"/>
      <c r="ADP19" s="896"/>
      <c r="ADQ19" s="896"/>
      <c r="ADR19" s="896"/>
      <c r="ADS19" s="896"/>
      <c r="ADT19" s="896"/>
      <c r="ADU19" s="896"/>
      <c r="ADV19" s="896"/>
      <c r="ADW19" s="896"/>
      <c r="ADX19" s="896"/>
      <c r="ADY19" s="896"/>
      <c r="ADZ19" s="896"/>
      <c r="AEA19" s="896"/>
      <c r="AEB19" s="896"/>
      <c r="AEC19" s="896"/>
      <c r="AED19" s="896"/>
      <c r="AEE19" s="896"/>
      <c r="AEF19" s="896"/>
      <c r="AEG19" s="896"/>
      <c r="AEH19" s="896"/>
      <c r="AEI19" s="896"/>
      <c r="AEJ19" s="896"/>
      <c r="AEK19" s="896"/>
      <c r="AEL19" s="896"/>
      <c r="AEM19" s="896"/>
      <c r="AEN19" s="896"/>
      <c r="AEO19" s="896"/>
      <c r="AEP19" s="896"/>
      <c r="AEQ19" s="896"/>
      <c r="AER19" s="896"/>
      <c r="AES19" s="896"/>
      <c r="AET19" s="896"/>
      <c r="AEU19" s="896"/>
      <c r="AEV19" s="896"/>
      <c r="AEW19" s="896"/>
      <c r="AEX19" s="896"/>
      <c r="AEY19" s="896"/>
      <c r="AEZ19" s="896"/>
      <c r="AFA19" s="896"/>
      <c r="AFB19" s="896"/>
      <c r="AFC19" s="896"/>
      <c r="AFD19" s="896"/>
      <c r="AFE19" s="896"/>
      <c r="AFF19" s="896"/>
      <c r="AFG19" s="896"/>
      <c r="AFH19" s="896"/>
      <c r="AFI19" s="896"/>
      <c r="AFJ19" s="896"/>
      <c r="AFK19" s="896"/>
      <c r="AFL19" s="896"/>
      <c r="AFM19" s="896"/>
      <c r="AFN19" s="896"/>
      <c r="AFO19" s="896"/>
      <c r="AFP19" s="896"/>
      <c r="AFQ19" s="896"/>
      <c r="AFR19" s="896"/>
      <c r="AFS19" s="896"/>
      <c r="AFT19" s="896"/>
      <c r="AFU19" s="896"/>
      <c r="AFV19" s="896"/>
      <c r="AFW19" s="896"/>
      <c r="AFX19" s="896"/>
      <c r="AFY19" s="896"/>
      <c r="AFZ19" s="896"/>
      <c r="AGA19" s="896"/>
      <c r="AGB19" s="896"/>
      <c r="AGC19" s="896"/>
      <c r="AGD19" s="896"/>
      <c r="AGE19" s="896"/>
      <c r="AGF19" s="896"/>
      <c r="AGG19" s="896"/>
      <c r="AGH19" s="896"/>
      <c r="AGI19" s="896"/>
      <c r="AGJ19" s="896"/>
      <c r="AGK19" s="896"/>
      <c r="AGL19" s="896"/>
      <c r="AGM19" s="896"/>
      <c r="AGN19" s="896"/>
      <c r="AGO19" s="896"/>
      <c r="AGP19" s="896"/>
      <c r="AGQ19" s="896"/>
      <c r="AGR19" s="896"/>
      <c r="AGS19" s="896"/>
      <c r="AGT19" s="896"/>
      <c r="AGU19" s="896"/>
      <c r="AGV19" s="896"/>
      <c r="AGW19" s="896"/>
      <c r="AGX19" s="896"/>
      <c r="AGY19" s="896"/>
      <c r="AGZ19" s="896"/>
      <c r="AHA19" s="896"/>
      <c r="AHB19" s="896"/>
      <c r="AHC19" s="896"/>
      <c r="AHD19" s="896"/>
      <c r="AHE19" s="896"/>
      <c r="AHF19" s="896"/>
      <c r="AHG19" s="896"/>
      <c r="AHH19" s="896"/>
      <c r="AHI19" s="896"/>
      <c r="AHJ19" s="896"/>
      <c r="AHK19" s="896"/>
      <c r="AHL19" s="896"/>
      <c r="AHM19" s="896"/>
      <c r="AHN19" s="896"/>
      <c r="AHO19" s="896"/>
      <c r="AHP19" s="896"/>
      <c r="AHQ19" s="896"/>
      <c r="AHR19" s="896"/>
      <c r="AHS19" s="896"/>
      <c r="AHT19" s="896"/>
      <c r="AHU19" s="896"/>
      <c r="AHV19" s="896"/>
      <c r="AHW19" s="896"/>
      <c r="AHX19" s="896"/>
      <c r="AHY19" s="896"/>
      <c r="AHZ19" s="896"/>
      <c r="AIA19" s="896"/>
      <c r="AIB19" s="896"/>
      <c r="AIC19" s="896"/>
      <c r="AID19" s="896"/>
      <c r="AIE19" s="896"/>
      <c r="AIF19" s="896"/>
      <c r="AIG19" s="896"/>
      <c r="AIH19" s="896"/>
      <c r="AII19" s="896"/>
      <c r="AIJ19" s="896"/>
      <c r="AIK19" s="896"/>
      <c r="AIL19" s="896"/>
      <c r="AIM19" s="896"/>
      <c r="AIN19" s="896"/>
      <c r="AIO19" s="896"/>
      <c r="AIP19" s="896"/>
      <c r="AIQ19" s="896"/>
      <c r="AIR19" s="896"/>
      <c r="AIS19" s="896"/>
      <c r="AIT19" s="896"/>
      <c r="AIU19" s="896"/>
      <c r="AIV19" s="896"/>
      <c r="AIW19" s="896"/>
      <c r="AIX19" s="896"/>
      <c r="AIY19" s="896"/>
      <c r="AIZ19" s="896"/>
      <c r="AJA19" s="896"/>
      <c r="AJB19" s="896"/>
      <c r="AJC19" s="896"/>
      <c r="AJD19" s="896"/>
      <c r="AJE19" s="896"/>
      <c r="AJF19" s="896"/>
      <c r="AJG19" s="896"/>
      <c r="AJH19" s="896"/>
      <c r="AJI19" s="896"/>
      <c r="AJJ19" s="896"/>
      <c r="AJK19" s="896"/>
      <c r="AJL19" s="896"/>
      <c r="AJM19" s="896"/>
      <c r="AJN19" s="896"/>
      <c r="AJO19" s="896"/>
      <c r="AJP19" s="896"/>
      <c r="AJQ19" s="896"/>
      <c r="AJR19" s="896"/>
      <c r="AJS19" s="896"/>
      <c r="AJT19" s="896"/>
      <c r="AJU19" s="896"/>
      <c r="AJV19" s="896"/>
      <c r="AJW19" s="896"/>
      <c r="AJX19" s="896"/>
      <c r="AJY19" s="896"/>
      <c r="AJZ19" s="896"/>
      <c r="AKA19" s="896"/>
      <c r="AKB19" s="896"/>
      <c r="AKC19" s="896"/>
      <c r="AKD19" s="896"/>
      <c r="AKE19" s="896"/>
      <c r="AKF19" s="896"/>
      <c r="AKG19" s="896"/>
      <c r="AKH19" s="896"/>
      <c r="AKI19" s="896"/>
      <c r="AKJ19" s="896"/>
      <c r="AKK19" s="896"/>
      <c r="AKL19" s="896"/>
      <c r="AKM19" s="896"/>
      <c r="AKN19" s="896"/>
      <c r="AKO19" s="896"/>
      <c r="AKP19" s="896"/>
      <c r="AKQ19" s="896"/>
      <c r="AKR19" s="896"/>
      <c r="AKS19" s="896"/>
      <c r="AKT19" s="896"/>
      <c r="AKU19" s="896"/>
      <c r="AKV19" s="896"/>
      <c r="AKW19" s="896"/>
      <c r="AKX19" s="896"/>
      <c r="AKY19" s="896"/>
      <c r="AKZ19" s="896"/>
      <c r="ALA19" s="896"/>
      <c r="ALB19" s="896"/>
      <c r="ALC19" s="896"/>
      <c r="ALD19" s="896"/>
      <c r="ALE19" s="896"/>
      <c r="ALF19" s="896"/>
      <c r="ALG19" s="896"/>
      <c r="ALH19" s="896"/>
      <c r="ALI19" s="896"/>
      <c r="ALJ19" s="896"/>
      <c r="ALK19" s="896"/>
    </row>
    <row r="20" spans="1:999" s="897" customFormat="1" ht="21" customHeight="1">
      <c r="A20" s="888" t="s">
        <v>48</v>
      </c>
      <c r="B20" s="832"/>
      <c r="C20" s="832"/>
      <c r="D20" s="831" t="s">
        <v>49</v>
      </c>
      <c r="E20" s="831" t="s">
        <v>49</v>
      </c>
      <c r="F20" s="831" t="s">
        <v>49</v>
      </c>
      <c r="G20" s="831" t="s">
        <v>49</v>
      </c>
      <c r="H20" s="832"/>
      <c r="I20" s="833"/>
      <c r="J20" s="904"/>
      <c r="K20" s="904"/>
      <c r="L20" s="896"/>
      <c r="M20" s="896"/>
      <c r="N20" s="896"/>
      <c r="O20" s="896"/>
      <c r="P20" s="896"/>
      <c r="Q20" s="896"/>
      <c r="R20" s="896"/>
      <c r="S20" s="896"/>
      <c r="T20" s="896"/>
      <c r="U20" s="896"/>
      <c r="V20" s="896"/>
      <c r="W20" s="896"/>
      <c r="X20" s="896"/>
      <c r="Y20" s="896"/>
      <c r="Z20" s="896"/>
      <c r="AA20" s="896"/>
      <c r="AB20" s="896"/>
      <c r="AC20" s="896"/>
      <c r="AD20" s="896"/>
      <c r="AE20" s="896"/>
      <c r="AF20" s="896"/>
      <c r="AG20" s="896"/>
      <c r="AH20" s="896"/>
      <c r="AI20" s="896"/>
      <c r="AJ20" s="896"/>
      <c r="AK20" s="896"/>
      <c r="AL20" s="896"/>
      <c r="AM20" s="896"/>
      <c r="AN20" s="896"/>
      <c r="AO20" s="896"/>
      <c r="AP20" s="896"/>
      <c r="AQ20" s="896"/>
      <c r="AR20" s="896"/>
      <c r="AS20" s="896"/>
      <c r="AT20" s="896"/>
      <c r="AU20" s="896"/>
      <c r="AV20" s="896"/>
      <c r="AW20" s="896"/>
      <c r="AX20" s="896"/>
      <c r="AY20" s="896"/>
      <c r="AZ20" s="896"/>
      <c r="BA20" s="896"/>
      <c r="BB20" s="896"/>
      <c r="BC20" s="896"/>
      <c r="BD20" s="896"/>
      <c r="BE20" s="896"/>
      <c r="BF20" s="896"/>
      <c r="BG20" s="896"/>
      <c r="BH20" s="896"/>
      <c r="BI20" s="896"/>
      <c r="BJ20" s="896"/>
      <c r="BK20" s="896"/>
      <c r="BL20" s="896"/>
      <c r="BM20" s="896"/>
      <c r="BN20" s="896"/>
      <c r="BO20" s="896"/>
      <c r="BP20" s="896"/>
      <c r="BQ20" s="896"/>
      <c r="BR20" s="896"/>
      <c r="BS20" s="896"/>
      <c r="BT20" s="896"/>
      <c r="BU20" s="896"/>
      <c r="BV20" s="896"/>
      <c r="BW20" s="896"/>
      <c r="BX20" s="896"/>
      <c r="BY20" s="896"/>
      <c r="BZ20" s="896"/>
      <c r="CA20" s="896"/>
      <c r="CB20" s="896"/>
      <c r="CC20" s="896"/>
      <c r="CD20" s="896"/>
      <c r="CE20" s="896"/>
      <c r="CF20" s="896"/>
      <c r="CG20" s="896"/>
      <c r="CH20" s="896"/>
      <c r="CI20" s="896"/>
      <c r="CJ20" s="896"/>
      <c r="CK20" s="896"/>
      <c r="CL20" s="896"/>
      <c r="CM20" s="896"/>
      <c r="CN20" s="896"/>
      <c r="CO20" s="896"/>
      <c r="CP20" s="896"/>
      <c r="CQ20" s="896"/>
      <c r="CR20" s="896"/>
      <c r="CS20" s="896"/>
      <c r="CT20" s="896"/>
      <c r="CU20" s="896"/>
      <c r="CV20" s="896"/>
      <c r="CW20" s="896"/>
      <c r="CX20" s="896"/>
      <c r="CY20" s="896"/>
      <c r="CZ20" s="896"/>
      <c r="DA20" s="896"/>
      <c r="DB20" s="896"/>
      <c r="DC20" s="896"/>
      <c r="DD20" s="896"/>
      <c r="DE20" s="896"/>
      <c r="DF20" s="896"/>
      <c r="DG20" s="896"/>
      <c r="DH20" s="896"/>
      <c r="DI20" s="896"/>
      <c r="DJ20" s="896"/>
      <c r="DK20" s="896"/>
      <c r="DL20" s="896"/>
      <c r="DM20" s="896"/>
      <c r="DN20" s="896"/>
      <c r="DO20" s="896"/>
      <c r="DP20" s="896"/>
      <c r="DQ20" s="896"/>
      <c r="DR20" s="896"/>
      <c r="DS20" s="896"/>
      <c r="DT20" s="896"/>
      <c r="DU20" s="896"/>
      <c r="DV20" s="896"/>
      <c r="DW20" s="896"/>
      <c r="DX20" s="896"/>
      <c r="DY20" s="896"/>
      <c r="DZ20" s="896"/>
      <c r="EA20" s="896"/>
      <c r="EB20" s="896"/>
      <c r="EC20" s="896"/>
      <c r="ED20" s="896"/>
      <c r="EE20" s="896"/>
      <c r="EF20" s="896"/>
      <c r="EG20" s="896"/>
      <c r="EH20" s="896"/>
      <c r="EI20" s="896"/>
      <c r="EJ20" s="896"/>
      <c r="EK20" s="896"/>
      <c r="EL20" s="896"/>
      <c r="EM20" s="896"/>
      <c r="EN20" s="896"/>
      <c r="EO20" s="896"/>
      <c r="EP20" s="896"/>
      <c r="EQ20" s="896"/>
      <c r="ER20" s="896"/>
      <c r="ES20" s="896"/>
      <c r="ET20" s="896"/>
      <c r="EU20" s="896"/>
      <c r="EV20" s="896"/>
      <c r="EW20" s="896"/>
      <c r="EX20" s="896"/>
      <c r="EY20" s="896"/>
      <c r="EZ20" s="896"/>
      <c r="FA20" s="896"/>
      <c r="FB20" s="896"/>
      <c r="FC20" s="896"/>
      <c r="FD20" s="896"/>
      <c r="FE20" s="896"/>
      <c r="FF20" s="896"/>
      <c r="FG20" s="896"/>
      <c r="FH20" s="896"/>
      <c r="FI20" s="896"/>
      <c r="FJ20" s="896"/>
      <c r="FK20" s="896"/>
      <c r="FL20" s="896"/>
      <c r="FM20" s="896"/>
      <c r="FN20" s="896"/>
      <c r="FO20" s="896"/>
      <c r="FP20" s="896"/>
      <c r="FQ20" s="896"/>
      <c r="FR20" s="896"/>
      <c r="FS20" s="896"/>
      <c r="FT20" s="896"/>
      <c r="FU20" s="896"/>
      <c r="FV20" s="896"/>
      <c r="FW20" s="896"/>
      <c r="FX20" s="896"/>
      <c r="FY20" s="896"/>
      <c r="FZ20" s="896"/>
      <c r="GA20" s="896"/>
      <c r="GB20" s="896"/>
      <c r="GC20" s="896"/>
      <c r="GD20" s="896"/>
      <c r="GE20" s="896"/>
      <c r="GF20" s="896"/>
      <c r="GG20" s="896"/>
      <c r="GH20" s="896"/>
      <c r="GI20" s="896"/>
      <c r="GJ20" s="896"/>
      <c r="GK20" s="896"/>
      <c r="GL20" s="896"/>
      <c r="GM20" s="896"/>
      <c r="GN20" s="896"/>
      <c r="GO20" s="896"/>
      <c r="GP20" s="896"/>
      <c r="GQ20" s="896"/>
      <c r="GR20" s="896"/>
      <c r="GS20" s="896"/>
      <c r="GT20" s="896"/>
      <c r="GU20" s="896"/>
      <c r="GV20" s="896"/>
      <c r="GW20" s="896"/>
      <c r="GX20" s="896"/>
      <c r="GY20" s="896"/>
      <c r="GZ20" s="896"/>
      <c r="HA20" s="896"/>
      <c r="HB20" s="896"/>
      <c r="HC20" s="896"/>
      <c r="HD20" s="896"/>
      <c r="HE20" s="896"/>
      <c r="HF20" s="896"/>
      <c r="HG20" s="896"/>
      <c r="HH20" s="896"/>
      <c r="HI20" s="896"/>
      <c r="HJ20" s="896"/>
      <c r="HK20" s="896"/>
      <c r="HL20" s="896"/>
      <c r="HM20" s="896"/>
      <c r="HN20" s="896"/>
      <c r="HO20" s="896"/>
      <c r="HP20" s="896"/>
      <c r="HQ20" s="896"/>
      <c r="HR20" s="896"/>
      <c r="HS20" s="896"/>
      <c r="HT20" s="896"/>
      <c r="HU20" s="896"/>
      <c r="HV20" s="896"/>
      <c r="HW20" s="896"/>
      <c r="HX20" s="896"/>
      <c r="HY20" s="896"/>
      <c r="HZ20" s="896"/>
      <c r="IA20" s="896"/>
      <c r="IB20" s="896"/>
      <c r="IC20" s="896"/>
      <c r="ID20" s="896"/>
      <c r="IE20" s="896"/>
      <c r="IF20" s="896"/>
      <c r="IG20" s="896"/>
      <c r="IH20" s="896"/>
      <c r="II20" s="896"/>
      <c r="IJ20" s="896"/>
      <c r="IK20" s="896"/>
      <c r="IL20" s="896"/>
      <c r="IM20" s="896"/>
      <c r="IN20" s="896"/>
      <c r="IO20" s="896"/>
      <c r="IP20" s="896"/>
      <c r="IQ20" s="896"/>
      <c r="IR20" s="896"/>
      <c r="IS20" s="896"/>
      <c r="IT20" s="896"/>
      <c r="IU20" s="896"/>
      <c r="IV20" s="896"/>
      <c r="IW20" s="896"/>
      <c r="IX20" s="896"/>
      <c r="IY20" s="896"/>
      <c r="IZ20" s="896"/>
      <c r="JA20" s="896"/>
      <c r="JB20" s="896"/>
      <c r="JC20" s="896"/>
      <c r="JD20" s="896"/>
      <c r="JE20" s="896"/>
      <c r="JF20" s="896"/>
      <c r="JG20" s="896"/>
      <c r="JH20" s="896"/>
      <c r="JI20" s="896"/>
      <c r="JJ20" s="896"/>
      <c r="JK20" s="896"/>
      <c r="JL20" s="896"/>
      <c r="JM20" s="896"/>
      <c r="JN20" s="896"/>
      <c r="JO20" s="896"/>
      <c r="JP20" s="896"/>
      <c r="JQ20" s="896"/>
      <c r="JR20" s="896"/>
      <c r="JS20" s="896"/>
      <c r="JT20" s="896"/>
      <c r="JU20" s="896"/>
      <c r="JV20" s="896"/>
      <c r="JW20" s="896"/>
      <c r="JX20" s="896"/>
      <c r="JY20" s="896"/>
      <c r="JZ20" s="896"/>
      <c r="KA20" s="896"/>
      <c r="KB20" s="896"/>
      <c r="KC20" s="896"/>
      <c r="KD20" s="896"/>
      <c r="KE20" s="896"/>
      <c r="KF20" s="896"/>
      <c r="KG20" s="896"/>
      <c r="KH20" s="896"/>
      <c r="KI20" s="896"/>
      <c r="KJ20" s="896"/>
      <c r="KK20" s="896"/>
      <c r="KL20" s="896"/>
      <c r="KM20" s="896"/>
      <c r="KN20" s="896"/>
      <c r="KO20" s="896"/>
      <c r="KP20" s="896"/>
      <c r="KQ20" s="896"/>
      <c r="KR20" s="896"/>
      <c r="KS20" s="896"/>
      <c r="KT20" s="896"/>
      <c r="KU20" s="896"/>
      <c r="KV20" s="896"/>
      <c r="KW20" s="896"/>
      <c r="KX20" s="896"/>
      <c r="KY20" s="896"/>
      <c r="KZ20" s="896"/>
      <c r="LA20" s="896"/>
      <c r="LB20" s="896"/>
      <c r="LC20" s="896"/>
      <c r="LD20" s="896"/>
      <c r="LE20" s="896"/>
      <c r="LF20" s="896"/>
      <c r="LG20" s="896"/>
      <c r="LH20" s="896"/>
      <c r="LI20" s="896"/>
      <c r="LJ20" s="896"/>
      <c r="LK20" s="896"/>
      <c r="LL20" s="896"/>
      <c r="LM20" s="896"/>
      <c r="LN20" s="896"/>
      <c r="LO20" s="896"/>
      <c r="LP20" s="896"/>
      <c r="LQ20" s="896"/>
      <c r="LR20" s="896"/>
      <c r="LS20" s="896"/>
      <c r="LT20" s="896"/>
      <c r="LU20" s="896"/>
      <c r="LV20" s="896"/>
      <c r="LW20" s="896"/>
      <c r="LX20" s="896"/>
      <c r="LY20" s="896"/>
      <c r="LZ20" s="896"/>
      <c r="MA20" s="896"/>
      <c r="MB20" s="896"/>
      <c r="MC20" s="896"/>
      <c r="MD20" s="896"/>
      <c r="ME20" s="896"/>
      <c r="MF20" s="896"/>
      <c r="MG20" s="896"/>
      <c r="MH20" s="896"/>
      <c r="MI20" s="896"/>
      <c r="MJ20" s="896"/>
      <c r="MK20" s="896"/>
      <c r="ML20" s="896"/>
      <c r="MM20" s="896"/>
      <c r="MN20" s="896"/>
      <c r="MO20" s="896"/>
      <c r="MP20" s="896"/>
      <c r="MQ20" s="896"/>
      <c r="MR20" s="896"/>
      <c r="MS20" s="896"/>
      <c r="MT20" s="896"/>
      <c r="MU20" s="896"/>
      <c r="MV20" s="896"/>
      <c r="MW20" s="896"/>
      <c r="MX20" s="896"/>
      <c r="MY20" s="896"/>
      <c r="MZ20" s="896"/>
      <c r="NA20" s="896"/>
      <c r="NB20" s="896"/>
      <c r="NC20" s="896"/>
      <c r="ND20" s="896"/>
      <c r="NE20" s="896"/>
      <c r="NF20" s="896"/>
      <c r="NG20" s="896"/>
      <c r="NH20" s="896"/>
      <c r="NI20" s="896"/>
      <c r="NJ20" s="896"/>
      <c r="NK20" s="896"/>
      <c r="NL20" s="896"/>
      <c r="NM20" s="896"/>
      <c r="NN20" s="896"/>
      <c r="NO20" s="896"/>
      <c r="NP20" s="896"/>
      <c r="NQ20" s="896"/>
      <c r="NR20" s="896"/>
      <c r="NS20" s="896"/>
      <c r="NT20" s="896"/>
      <c r="NU20" s="896"/>
      <c r="NV20" s="896"/>
      <c r="NW20" s="896"/>
      <c r="NX20" s="896"/>
      <c r="NY20" s="896"/>
      <c r="NZ20" s="896"/>
      <c r="OA20" s="896"/>
      <c r="OB20" s="896"/>
      <c r="OC20" s="896"/>
      <c r="OD20" s="896"/>
      <c r="OE20" s="896"/>
      <c r="OF20" s="896"/>
      <c r="OG20" s="896"/>
      <c r="OH20" s="896"/>
      <c r="OI20" s="896"/>
      <c r="OJ20" s="896"/>
      <c r="OK20" s="896"/>
      <c r="OL20" s="896"/>
      <c r="OM20" s="896"/>
      <c r="ON20" s="896"/>
      <c r="OO20" s="896"/>
      <c r="OP20" s="896"/>
      <c r="OQ20" s="896"/>
      <c r="OR20" s="896"/>
      <c r="OS20" s="896"/>
      <c r="OT20" s="896"/>
      <c r="OU20" s="896"/>
      <c r="OV20" s="896"/>
      <c r="OW20" s="896"/>
      <c r="OX20" s="896"/>
      <c r="OY20" s="896"/>
      <c r="OZ20" s="896"/>
      <c r="PA20" s="896"/>
      <c r="PB20" s="896"/>
      <c r="PC20" s="896"/>
      <c r="PD20" s="896"/>
      <c r="PE20" s="896"/>
      <c r="PF20" s="896"/>
      <c r="PG20" s="896"/>
      <c r="PH20" s="896"/>
      <c r="PI20" s="896"/>
      <c r="PJ20" s="896"/>
      <c r="PK20" s="896"/>
      <c r="PL20" s="896"/>
      <c r="PM20" s="896"/>
      <c r="PN20" s="896"/>
      <c r="PO20" s="896"/>
      <c r="PP20" s="896"/>
      <c r="PQ20" s="896"/>
      <c r="PR20" s="896"/>
      <c r="PS20" s="896"/>
      <c r="PT20" s="896"/>
      <c r="PU20" s="896"/>
      <c r="PV20" s="896"/>
      <c r="PW20" s="896"/>
      <c r="PX20" s="896"/>
      <c r="PY20" s="896"/>
      <c r="PZ20" s="896"/>
      <c r="QA20" s="896"/>
      <c r="QB20" s="896"/>
      <c r="QC20" s="896"/>
      <c r="QD20" s="896"/>
      <c r="QE20" s="896"/>
      <c r="QF20" s="896"/>
      <c r="QG20" s="896"/>
      <c r="QH20" s="896"/>
      <c r="QI20" s="896"/>
      <c r="QJ20" s="896"/>
      <c r="QK20" s="896"/>
      <c r="QL20" s="896"/>
      <c r="QM20" s="896"/>
      <c r="QN20" s="896"/>
      <c r="QO20" s="896"/>
      <c r="QP20" s="896"/>
      <c r="QQ20" s="896"/>
      <c r="QR20" s="896"/>
      <c r="QS20" s="896"/>
      <c r="QT20" s="896"/>
      <c r="QU20" s="896"/>
      <c r="QV20" s="896"/>
      <c r="QW20" s="896"/>
      <c r="QX20" s="896"/>
      <c r="QY20" s="896"/>
      <c r="QZ20" s="896"/>
      <c r="RA20" s="896"/>
      <c r="RB20" s="896"/>
      <c r="RC20" s="896"/>
      <c r="RD20" s="896"/>
      <c r="RE20" s="896"/>
      <c r="RF20" s="896"/>
      <c r="RG20" s="896"/>
      <c r="RH20" s="896"/>
      <c r="RI20" s="896"/>
      <c r="RJ20" s="896"/>
      <c r="RK20" s="896"/>
      <c r="RL20" s="896"/>
      <c r="RM20" s="896"/>
      <c r="RN20" s="896"/>
      <c r="RO20" s="896"/>
      <c r="RP20" s="896"/>
      <c r="RQ20" s="896"/>
      <c r="RR20" s="896"/>
      <c r="RS20" s="896"/>
      <c r="RT20" s="896"/>
      <c r="RU20" s="896"/>
      <c r="RV20" s="896"/>
      <c r="RW20" s="896"/>
      <c r="RX20" s="896"/>
      <c r="RY20" s="896"/>
      <c r="RZ20" s="896"/>
      <c r="SA20" s="896"/>
      <c r="SB20" s="896"/>
      <c r="SC20" s="896"/>
      <c r="SD20" s="896"/>
      <c r="SE20" s="896"/>
      <c r="SF20" s="896"/>
      <c r="SG20" s="896"/>
      <c r="SH20" s="896"/>
      <c r="SI20" s="896"/>
      <c r="SJ20" s="896"/>
      <c r="SK20" s="896"/>
      <c r="SL20" s="896"/>
      <c r="SM20" s="896"/>
      <c r="SN20" s="896"/>
      <c r="SO20" s="896"/>
      <c r="SP20" s="896"/>
      <c r="SQ20" s="896"/>
      <c r="SR20" s="896"/>
      <c r="SS20" s="896"/>
      <c r="ST20" s="896"/>
      <c r="SU20" s="896"/>
      <c r="SV20" s="896"/>
      <c r="SW20" s="896"/>
      <c r="SX20" s="896"/>
      <c r="SY20" s="896"/>
      <c r="SZ20" s="896"/>
      <c r="TA20" s="896"/>
      <c r="TB20" s="896"/>
      <c r="TC20" s="896"/>
      <c r="TD20" s="896"/>
      <c r="TE20" s="896"/>
      <c r="TF20" s="896"/>
      <c r="TG20" s="896"/>
      <c r="TH20" s="896"/>
      <c r="TI20" s="896"/>
      <c r="TJ20" s="896"/>
      <c r="TK20" s="896"/>
      <c r="TL20" s="896"/>
      <c r="TM20" s="896"/>
      <c r="TN20" s="896"/>
      <c r="TO20" s="896"/>
      <c r="TP20" s="896"/>
      <c r="TQ20" s="896"/>
      <c r="TR20" s="896"/>
      <c r="TS20" s="896"/>
      <c r="TT20" s="896"/>
      <c r="TU20" s="896"/>
      <c r="TV20" s="896"/>
      <c r="TW20" s="896"/>
      <c r="TX20" s="896"/>
      <c r="TY20" s="896"/>
      <c r="TZ20" s="896"/>
      <c r="UA20" s="896"/>
      <c r="UB20" s="896"/>
      <c r="UC20" s="896"/>
      <c r="UD20" s="896"/>
      <c r="UE20" s="896"/>
      <c r="UF20" s="896"/>
      <c r="UG20" s="896"/>
      <c r="UH20" s="896"/>
      <c r="UI20" s="896"/>
      <c r="UJ20" s="896"/>
      <c r="UK20" s="896"/>
      <c r="UL20" s="896"/>
      <c r="UM20" s="896"/>
      <c r="UN20" s="896"/>
      <c r="UO20" s="896"/>
      <c r="UP20" s="896"/>
      <c r="UQ20" s="896"/>
      <c r="UR20" s="896"/>
      <c r="US20" s="896"/>
      <c r="UT20" s="896"/>
      <c r="UU20" s="896"/>
      <c r="UV20" s="896"/>
      <c r="UW20" s="896"/>
      <c r="UX20" s="896"/>
      <c r="UY20" s="896"/>
      <c r="UZ20" s="896"/>
      <c r="VA20" s="896"/>
      <c r="VB20" s="896"/>
      <c r="VC20" s="896"/>
      <c r="VD20" s="896"/>
      <c r="VE20" s="896"/>
      <c r="VF20" s="896"/>
      <c r="VG20" s="896"/>
      <c r="VH20" s="896"/>
      <c r="VI20" s="896"/>
      <c r="VJ20" s="896"/>
      <c r="VK20" s="896"/>
      <c r="VL20" s="896"/>
      <c r="VM20" s="896"/>
      <c r="VN20" s="896"/>
      <c r="VO20" s="896"/>
      <c r="VP20" s="896"/>
      <c r="VQ20" s="896"/>
      <c r="VR20" s="896"/>
      <c r="VS20" s="896"/>
      <c r="VT20" s="896"/>
      <c r="VU20" s="896"/>
      <c r="VV20" s="896"/>
      <c r="VW20" s="896"/>
      <c r="VX20" s="896"/>
      <c r="VY20" s="896"/>
      <c r="VZ20" s="896"/>
      <c r="WA20" s="896"/>
      <c r="WB20" s="896"/>
      <c r="WC20" s="896"/>
      <c r="WD20" s="896"/>
      <c r="WE20" s="896"/>
      <c r="WF20" s="896"/>
      <c r="WG20" s="896"/>
      <c r="WH20" s="896"/>
      <c r="WI20" s="896"/>
      <c r="WJ20" s="896"/>
      <c r="WK20" s="896"/>
      <c r="WL20" s="896"/>
      <c r="WM20" s="896"/>
      <c r="WN20" s="896"/>
      <c r="WO20" s="896"/>
      <c r="WP20" s="896"/>
      <c r="WQ20" s="896"/>
      <c r="WR20" s="896"/>
      <c r="WS20" s="896"/>
      <c r="WT20" s="896"/>
      <c r="WU20" s="896"/>
      <c r="WV20" s="896"/>
      <c r="WW20" s="896"/>
      <c r="WX20" s="896"/>
      <c r="WY20" s="896"/>
      <c r="WZ20" s="896"/>
      <c r="XA20" s="896"/>
      <c r="XB20" s="896"/>
      <c r="XC20" s="896"/>
      <c r="XD20" s="896"/>
      <c r="XE20" s="896"/>
      <c r="XF20" s="896"/>
      <c r="XG20" s="896"/>
      <c r="XH20" s="896"/>
      <c r="XI20" s="896"/>
      <c r="XJ20" s="896"/>
      <c r="XK20" s="896"/>
      <c r="XL20" s="896"/>
      <c r="XM20" s="896"/>
      <c r="XN20" s="896"/>
      <c r="XO20" s="896"/>
      <c r="XP20" s="896"/>
      <c r="XQ20" s="896"/>
      <c r="XR20" s="896"/>
      <c r="XS20" s="896"/>
      <c r="XT20" s="896"/>
      <c r="XU20" s="896"/>
      <c r="XV20" s="896"/>
      <c r="XW20" s="896"/>
      <c r="XX20" s="896"/>
      <c r="XY20" s="896"/>
      <c r="XZ20" s="896"/>
      <c r="YA20" s="896"/>
      <c r="YB20" s="896"/>
      <c r="YC20" s="896"/>
      <c r="YD20" s="896"/>
      <c r="YE20" s="896"/>
      <c r="YF20" s="896"/>
      <c r="YG20" s="896"/>
      <c r="YH20" s="896"/>
      <c r="YI20" s="896"/>
      <c r="YJ20" s="896"/>
      <c r="YK20" s="896"/>
      <c r="YL20" s="896"/>
      <c r="YM20" s="896"/>
      <c r="YN20" s="896"/>
      <c r="YO20" s="896"/>
      <c r="YP20" s="896"/>
      <c r="YQ20" s="896"/>
      <c r="YR20" s="896"/>
      <c r="YS20" s="896"/>
      <c r="YT20" s="896"/>
      <c r="YU20" s="896"/>
      <c r="YV20" s="896"/>
      <c r="YW20" s="896"/>
      <c r="YX20" s="896"/>
      <c r="YY20" s="896"/>
      <c r="YZ20" s="896"/>
      <c r="ZA20" s="896"/>
      <c r="ZB20" s="896"/>
      <c r="ZC20" s="896"/>
      <c r="ZD20" s="896"/>
      <c r="ZE20" s="896"/>
      <c r="ZF20" s="896"/>
      <c r="ZG20" s="896"/>
      <c r="ZH20" s="896"/>
      <c r="ZI20" s="896"/>
      <c r="ZJ20" s="896"/>
      <c r="ZK20" s="896"/>
      <c r="ZL20" s="896"/>
      <c r="ZM20" s="896"/>
      <c r="ZN20" s="896"/>
      <c r="ZO20" s="896"/>
      <c r="ZP20" s="896"/>
      <c r="ZQ20" s="896"/>
      <c r="ZR20" s="896"/>
      <c r="ZS20" s="896"/>
      <c r="ZT20" s="896"/>
      <c r="ZU20" s="896"/>
      <c r="ZV20" s="896"/>
      <c r="ZW20" s="896"/>
      <c r="ZX20" s="896"/>
      <c r="ZY20" s="896"/>
      <c r="ZZ20" s="896"/>
      <c r="AAA20" s="896"/>
      <c r="AAB20" s="896"/>
      <c r="AAC20" s="896"/>
      <c r="AAD20" s="896"/>
      <c r="AAE20" s="896"/>
      <c r="AAF20" s="896"/>
      <c r="AAG20" s="896"/>
      <c r="AAH20" s="896"/>
      <c r="AAI20" s="896"/>
      <c r="AAJ20" s="896"/>
      <c r="AAK20" s="896"/>
      <c r="AAL20" s="896"/>
      <c r="AAM20" s="896"/>
      <c r="AAN20" s="896"/>
      <c r="AAO20" s="896"/>
      <c r="AAP20" s="896"/>
      <c r="AAQ20" s="896"/>
      <c r="AAR20" s="896"/>
      <c r="AAS20" s="896"/>
      <c r="AAT20" s="896"/>
      <c r="AAU20" s="896"/>
      <c r="AAV20" s="896"/>
      <c r="AAW20" s="896"/>
      <c r="AAX20" s="896"/>
      <c r="AAY20" s="896"/>
      <c r="AAZ20" s="896"/>
      <c r="ABA20" s="896"/>
      <c r="ABB20" s="896"/>
      <c r="ABC20" s="896"/>
      <c r="ABD20" s="896"/>
      <c r="ABE20" s="896"/>
      <c r="ABF20" s="896"/>
      <c r="ABG20" s="896"/>
      <c r="ABH20" s="896"/>
      <c r="ABI20" s="896"/>
      <c r="ABJ20" s="896"/>
      <c r="ABK20" s="896"/>
      <c r="ABL20" s="896"/>
      <c r="ABM20" s="896"/>
      <c r="ABN20" s="896"/>
      <c r="ABO20" s="896"/>
      <c r="ABP20" s="896"/>
      <c r="ABQ20" s="896"/>
      <c r="ABR20" s="896"/>
      <c r="ABS20" s="896"/>
      <c r="ABT20" s="896"/>
      <c r="ABU20" s="896"/>
      <c r="ABV20" s="896"/>
      <c r="ABW20" s="896"/>
      <c r="ABX20" s="896"/>
      <c r="ABY20" s="896"/>
      <c r="ABZ20" s="896"/>
      <c r="ACA20" s="896"/>
      <c r="ACB20" s="896"/>
      <c r="ACC20" s="896"/>
      <c r="ACD20" s="896"/>
      <c r="ACE20" s="896"/>
      <c r="ACF20" s="896"/>
      <c r="ACG20" s="896"/>
      <c r="ACH20" s="896"/>
      <c r="ACI20" s="896"/>
      <c r="ACJ20" s="896"/>
      <c r="ACK20" s="896"/>
      <c r="ACL20" s="896"/>
      <c r="ACM20" s="896"/>
      <c r="ACN20" s="896"/>
      <c r="ACO20" s="896"/>
      <c r="ACP20" s="896"/>
      <c r="ACQ20" s="896"/>
      <c r="ACR20" s="896"/>
      <c r="ACS20" s="896"/>
      <c r="ACT20" s="896"/>
      <c r="ACU20" s="896"/>
      <c r="ACV20" s="896"/>
      <c r="ACW20" s="896"/>
      <c r="ACX20" s="896"/>
      <c r="ACY20" s="896"/>
      <c r="ACZ20" s="896"/>
      <c r="ADA20" s="896"/>
      <c r="ADB20" s="896"/>
      <c r="ADC20" s="896"/>
      <c r="ADD20" s="896"/>
      <c r="ADE20" s="896"/>
      <c r="ADF20" s="896"/>
      <c r="ADG20" s="896"/>
      <c r="ADH20" s="896"/>
      <c r="ADI20" s="896"/>
      <c r="ADJ20" s="896"/>
      <c r="ADK20" s="896"/>
      <c r="ADL20" s="896"/>
      <c r="ADM20" s="896"/>
      <c r="ADN20" s="896"/>
      <c r="ADO20" s="896"/>
      <c r="ADP20" s="896"/>
      <c r="ADQ20" s="896"/>
      <c r="ADR20" s="896"/>
      <c r="ADS20" s="896"/>
      <c r="ADT20" s="896"/>
      <c r="ADU20" s="896"/>
      <c r="ADV20" s="896"/>
      <c r="ADW20" s="896"/>
      <c r="ADX20" s="896"/>
      <c r="ADY20" s="896"/>
      <c r="ADZ20" s="896"/>
      <c r="AEA20" s="896"/>
      <c r="AEB20" s="896"/>
      <c r="AEC20" s="896"/>
      <c r="AED20" s="896"/>
      <c r="AEE20" s="896"/>
      <c r="AEF20" s="896"/>
      <c r="AEG20" s="896"/>
      <c r="AEH20" s="896"/>
      <c r="AEI20" s="896"/>
      <c r="AEJ20" s="896"/>
      <c r="AEK20" s="896"/>
      <c r="AEL20" s="896"/>
      <c r="AEM20" s="896"/>
      <c r="AEN20" s="896"/>
      <c r="AEO20" s="896"/>
      <c r="AEP20" s="896"/>
      <c r="AEQ20" s="896"/>
      <c r="AER20" s="896"/>
      <c r="AES20" s="896"/>
      <c r="AET20" s="896"/>
      <c r="AEU20" s="896"/>
      <c r="AEV20" s="896"/>
      <c r="AEW20" s="896"/>
      <c r="AEX20" s="896"/>
      <c r="AEY20" s="896"/>
      <c r="AEZ20" s="896"/>
      <c r="AFA20" s="896"/>
      <c r="AFB20" s="896"/>
      <c r="AFC20" s="896"/>
      <c r="AFD20" s="896"/>
      <c r="AFE20" s="896"/>
      <c r="AFF20" s="896"/>
      <c r="AFG20" s="896"/>
      <c r="AFH20" s="896"/>
      <c r="AFI20" s="896"/>
      <c r="AFJ20" s="896"/>
      <c r="AFK20" s="896"/>
      <c r="AFL20" s="896"/>
      <c r="AFM20" s="896"/>
      <c r="AFN20" s="896"/>
      <c r="AFO20" s="896"/>
      <c r="AFP20" s="896"/>
      <c r="AFQ20" s="896"/>
      <c r="AFR20" s="896"/>
      <c r="AFS20" s="896"/>
      <c r="AFT20" s="896"/>
      <c r="AFU20" s="896"/>
      <c r="AFV20" s="896"/>
      <c r="AFW20" s="896"/>
      <c r="AFX20" s="896"/>
      <c r="AFY20" s="896"/>
      <c r="AFZ20" s="896"/>
      <c r="AGA20" s="896"/>
      <c r="AGB20" s="896"/>
      <c r="AGC20" s="896"/>
      <c r="AGD20" s="896"/>
      <c r="AGE20" s="896"/>
      <c r="AGF20" s="896"/>
      <c r="AGG20" s="896"/>
      <c r="AGH20" s="896"/>
      <c r="AGI20" s="896"/>
      <c r="AGJ20" s="896"/>
      <c r="AGK20" s="896"/>
      <c r="AGL20" s="896"/>
      <c r="AGM20" s="896"/>
      <c r="AGN20" s="896"/>
      <c r="AGO20" s="896"/>
      <c r="AGP20" s="896"/>
      <c r="AGQ20" s="896"/>
      <c r="AGR20" s="896"/>
      <c r="AGS20" s="896"/>
      <c r="AGT20" s="896"/>
      <c r="AGU20" s="896"/>
      <c r="AGV20" s="896"/>
      <c r="AGW20" s="896"/>
      <c r="AGX20" s="896"/>
      <c r="AGY20" s="896"/>
      <c r="AGZ20" s="896"/>
      <c r="AHA20" s="896"/>
      <c r="AHB20" s="896"/>
      <c r="AHC20" s="896"/>
      <c r="AHD20" s="896"/>
      <c r="AHE20" s="896"/>
      <c r="AHF20" s="896"/>
      <c r="AHG20" s="896"/>
      <c r="AHH20" s="896"/>
      <c r="AHI20" s="896"/>
      <c r="AHJ20" s="896"/>
      <c r="AHK20" s="896"/>
      <c r="AHL20" s="896"/>
      <c r="AHM20" s="896"/>
      <c r="AHN20" s="896"/>
      <c r="AHO20" s="896"/>
      <c r="AHP20" s="896"/>
      <c r="AHQ20" s="896"/>
      <c r="AHR20" s="896"/>
      <c r="AHS20" s="896"/>
      <c r="AHT20" s="896"/>
      <c r="AHU20" s="896"/>
      <c r="AHV20" s="896"/>
      <c r="AHW20" s="896"/>
      <c r="AHX20" s="896"/>
      <c r="AHY20" s="896"/>
      <c r="AHZ20" s="896"/>
      <c r="AIA20" s="896"/>
      <c r="AIB20" s="896"/>
      <c r="AIC20" s="896"/>
      <c r="AID20" s="896"/>
      <c r="AIE20" s="896"/>
      <c r="AIF20" s="896"/>
      <c r="AIG20" s="896"/>
      <c r="AIH20" s="896"/>
      <c r="AII20" s="896"/>
      <c r="AIJ20" s="896"/>
      <c r="AIK20" s="896"/>
      <c r="AIL20" s="896"/>
      <c r="AIM20" s="896"/>
      <c r="AIN20" s="896"/>
      <c r="AIO20" s="896"/>
      <c r="AIP20" s="896"/>
      <c r="AIQ20" s="896"/>
      <c r="AIR20" s="896"/>
      <c r="AIS20" s="896"/>
      <c r="AIT20" s="896"/>
      <c r="AIU20" s="896"/>
      <c r="AIV20" s="896"/>
      <c r="AIW20" s="896"/>
      <c r="AIX20" s="896"/>
      <c r="AIY20" s="896"/>
      <c r="AIZ20" s="896"/>
      <c r="AJA20" s="896"/>
      <c r="AJB20" s="896"/>
      <c r="AJC20" s="896"/>
      <c r="AJD20" s="896"/>
      <c r="AJE20" s="896"/>
      <c r="AJF20" s="896"/>
      <c r="AJG20" s="896"/>
      <c r="AJH20" s="896"/>
      <c r="AJI20" s="896"/>
      <c r="AJJ20" s="896"/>
      <c r="AJK20" s="896"/>
      <c r="AJL20" s="896"/>
      <c r="AJM20" s="896"/>
      <c r="AJN20" s="896"/>
      <c r="AJO20" s="896"/>
      <c r="AJP20" s="896"/>
      <c r="AJQ20" s="896"/>
      <c r="AJR20" s="896"/>
      <c r="AJS20" s="896"/>
      <c r="AJT20" s="896"/>
      <c r="AJU20" s="896"/>
      <c r="AJV20" s="896"/>
      <c r="AJW20" s="896"/>
      <c r="AJX20" s="896"/>
      <c r="AJY20" s="896"/>
      <c r="AJZ20" s="896"/>
      <c r="AKA20" s="896"/>
      <c r="AKB20" s="896"/>
      <c r="AKC20" s="896"/>
      <c r="AKD20" s="896"/>
      <c r="AKE20" s="896"/>
      <c r="AKF20" s="896"/>
      <c r="AKG20" s="896"/>
      <c r="AKH20" s="896"/>
      <c r="AKI20" s="896"/>
      <c r="AKJ20" s="896"/>
      <c r="AKK20" s="896"/>
      <c r="AKL20" s="896"/>
      <c r="AKM20" s="896"/>
      <c r="AKN20" s="896"/>
      <c r="AKO20" s="896"/>
      <c r="AKP20" s="896"/>
      <c r="AKQ20" s="896"/>
      <c r="AKR20" s="896"/>
      <c r="AKS20" s="896"/>
      <c r="AKT20" s="896"/>
      <c r="AKU20" s="896"/>
      <c r="AKV20" s="896"/>
      <c r="AKW20" s="896"/>
      <c r="AKX20" s="896"/>
      <c r="AKY20" s="896"/>
      <c r="AKZ20" s="896"/>
      <c r="ALA20" s="896"/>
      <c r="ALB20" s="896"/>
      <c r="ALC20" s="896"/>
      <c r="ALD20" s="896"/>
      <c r="ALE20" s="896"/>
      <c r="ALF20" s="896"/>
      <c r="ALG20" s="896"/>
      <c r="ALH20" s="896"/>
      <c r="ALI20" s="896"/>
      <c r="ALJ20" s="896"/>
      <c r="ALK20" s="896"/>
    </row>
    <row r="21" spans="1:999" s="897" customFormat="1" ht="21" customHeight="1">
      <c r="A21" s="893" t="s">
        <v>50</v>
      </c>
      <c r="B21" s="864" t="s">
        <v>38</v>
      </c>
      <c r="C21" s="864" t="s">
        <v>11</v>
      </c>
      <c r="D21" s="864" t="s">
        <v>27</v>
      </c>
      <c r="E21" s="864" t="s">
        <v>27</v>
      </c>
      <c r="F21" s="864" t="s">
        <v>38</v>
      </c>
      <c r="G21" s="864" t="s">
        <v>38</v>
      </c>
      <c r="H21" s="832"/>
      <c r="I21" s="833"/>
      <c r="J21" s="904"/>
      <c r="K21" s="904"/>
      <c r="L21" s="896"/>
      <c r="M21" s="896"/>
      <c r="N21" s="896"/>
      <c r="O21" s="896"/>
      <c r="P21" s="896"/>
      <c r="Q21" s="896"/>
      <c r="R21" s="896"/>
      <c r="S21" s="896"/>
      <c r="T21" s="896"/>
      <c r="U21" s="896"/>
      <c r="V21" s="896"/>
      <c r="W21" s="896"/>
      <c r="X21" s="896"/>
      <c r="Y21" s="896"/>
      <c r="Z21" s="896"/>
      <c r="AA21" s="896"/>
      <c r="AB21" s="896"/>
      <c r="AC21" s="896"/>
      <c r="AD21" s="896"/>
      <c r="AE21" s="896"/>
      <c r="AF21" s="896"/>
      <c r="AG21" s="896"/>
      <c r="AH21" s="896"/>
      <c r="AI21" s="896"/>
      <c r="AJ21" s="896"/>
      <c r="AK21" s="896"/>
      <c r="AL21" s="896"/>
      <c r="AM21" s="896"/>
      <c r="AN21" s="896"/>
      <c r="AO21" s="896"/>
      <c r="AP21" s="896"/>
      <c r="AQ21" s="896"/>
      <c r="AR21" s="896"/>
      <c r="AS21" s="896"/>
      <c r="AT21" s="896"/>
      <c r="AU21" s="896"/>
      <c r="AV21" s="896"/>
      <c r="AW21" s="896"/>
      <c r="AX21" s="896"/>
      <c r="AY21" s="896"/>
      <c r="AZ21" s="896"/>
      <c r="BA21" s="896"/>
      <c r="BB21" s="896"/>
      <c r="BC21" s="896"/>
      <c r="BD21" s="896"/>
      <c r="BE21" s="896"/>
      <c r="BF21" s="896"/>
      <c r="BG21" s="896"/>
      <c r="BH21" s="896"/>
      <c r="BI21" s="896"/>
      <c r="BJ21" s="896"/>
      <c r="BK21" s="896"/>
      <c r="BL21" s="896"/>
      <c r="BM21" s="896"/>
      <c r="BN21" s="896"/>
      <c r="BO21" s="896"/>
      <c r="BP21" s="896"/>
      <c r="BQ21" s="896"/>
      <c r="BR21" s="896"/>
      <c r="BS21" s="896"/>
      <c r="BT21" s="896"/>
      <c r="BU21" s="896"/>
      <c r="BV21" s="896"/>
      <c r="BW21" s="896"/>
      <c r="BX21" s="896"/>
      <c r="BY21" s="896"/>
      <c r="BZ21" s="896"/>
      <c r="CA21" s="896"/>
      <c r="CB21" s="896"/>
      <c r="CC21" s="896"/>
      <c r="CD21" s="896"/>
      <c r="CE21" s="896"/>
      <c r="CF21" s="896"/>
      <c r="CG21" s="896"/>
      <c r="CH21" s="896"/>
      <c r="CI21" s="896"/>
      <c r="CJ21" s="896"/>
      <c r="CK21" s="896"/>
      <c r="CL21" s="896"/>
      <c r="CM21" s="896"/>
      <c r="CN21" s="896"/>
      <c r="CO21" s="896"/>
      <c r="CP21" s="896"/>
      <c r="CQ21" s="896"/>
      <c r="CR21" s="896"/>
      <c r="CS21" s="896"/>
      <c r="CT21" s="896"/>
      <c r="CU21" s="896"/>
      <c r="CV21" s="896"/>
      <c r="CW21" s="896"/>
      <c r="CX21" s="896"/>
      <c r="CY21" s="896"/>
      <c r="CZ21" s="896"/>
      <c r="DA21" s="896"/>
      <c r="DB21" s="896"/>
      <c r="DC21" s="896"/>
      <c r="DD21" s="896"/>
      <c r="DE21" s="896"/>
      <c r="DF21" s="896"/>
      <c r="DG21" s="896"/>
      <c r="DH21" s="896"/>
      <c r="DI21" s="896"/>
      <c r="DJ21" s="896"/>
      <c r="DK21" s="896"/>
      <c r="DL21" s="896"/>
      <c r="DM21" s="896"/>
      <c r="DN21" s="896"/>
      <c r="DO21" s="896"/>
      <c r="DP21" s="896"/>
      <c r="DQ21" s="896"/>
      <c r="DR21" s="896"/>
      <c r="DS21" s="896"/>
      <c r="DT21" s="896"/>
      <c r="DU21" s="896"/>
      <c r="DV21" s="896"/>
      <c r="DW21" s="896"/>
      <c r="DX21" s="896"/>
      <c r="DY21" s="896"/>
      <c r="DZ21" s="896"/>
      <c r="EA21" s="896"/>
      <c r="EB21" s="896"/>
      <c r="EC21" s="896"/>
      <c r="ED21" s="896"/>
      <c r="EE21" s="896"/>
      <c r="EF21" s="896"/>
      <c r="EG21" s="896"/>
      <c r="EH21" s="896"/>
      <c r="EI21" s="896"/>
      <c r="EJ21" s="896"/>
      <c r="EK21" s="896"/>
      <c r="EL21" s="896"/>
      <c r="EM21" s="896"/>
      <c r="EN21" s="896"/>
      <c r="EO21" s="896"/>
      <c r="EP21" s="896"/>
      <c r="EQ21" s="896"/>
      <c r="ER21" s="896"/>
      <c r="ES21" s="896"/>
      <c r="ET21" s="896"/>
      <c r="EU21" s="896"/>
      <c r="EV21" s="896"/>
      <c r="EW21" s="896"/>
      <c r="EX21" s="896"/>
      <c r="EY21" s="896"/>
      <c r="EZ21" s="896"/>
      <c r="FA21" s="896"/>
      <c r="FB21" s="896"/>
      <c r="FC21" s="896"/>
      <c r="FD21" s="896"/>
      <c r="FE21" s="896"/>
      <c r="FF21" s="896"/>
      <c r="FG21" s="896"/>
      <c r="FH21" s="896"/>
      <c r="FI21" s="896"/>
      <c r="FJ21" s="896"/>
      <c r="FK21" s="896"/>
      <c r="FL21" s="896"/>
      <c r="FM21" s="896"/>
      <c r="FN21" s="896"/>
      <c r="FO21" s="896"/>
      <c r="FP21" s="896"/>
      <c r="FQ21" s="896"/>
      <c r="FR21" s="896"/>
      <c r="FS21" s="896"/>
      <c r="FT21" s="896"/>
      <c r="FU21" s="896"/>
      <c r="FV21" s="896"/>
      <c r="FW21" s="896"/>
      <c r="FX21" s="896"/>
      <c r="FY21" s="896"/>
      <c r="FZ21" s="896"/>
      <c r="GA21" s="896"/>
      <c r="GB21" s="896"/>
      <c r="GC21" s="896"/>
      <c r="GD21" s="896"/>
      <c r="GE21" s="896"/>
      <c r="GF21" s="896"/>
      <c r="GG21" s="896"/>
      <c r="GH21" s="896"/>
      <c r="GI21" s="896"/>
      <c r="GJ21" s="896"/>
      <c r="GK21" s="896"/>
      <c r="GL21" s="896"/>
      <c r="GM21" s="896"/>
      <c r="GN21" s="896"/>
      <c r="GO21" s="896"/>
      <c r="GP21" s="896"/>
      <c r="GQ21" s="896"/>
      <c r="GR21" s="896"/>
      <c r="GS21" s="896"/>
      <c r="GT21" s="896"/>
      <c r="GU21" s="896"/>
      <c r="GV21" s="896"/>
      <c r="GW21" s="896"/>
      <c r="GX21" s="896"/>
      <c r="GY21" s="896"/>
      <c r="GZ21" s="896"/>
      <c r="HA21" s="896"/>
      <c r="HB21" s="896"/>
      <c r="HC21" s="896"/>
      <c r="HD21" s="896"/>
      <c r="HE21" s="896"/>
      <c r="HF21" s="896"/>
      <c r="HG21" s="896"/>
      <c r="HH21" s="896"/>
      <c r="HI21" s="896"/>
      <c r="HJ21" s="896"/>
      <c r="HK21" s="896"/>
      <c r="HL21" s="896"/>
      <c r="HM21" s="896"/>
      <c r="HN21" s="896"/>
      <c r="HO21" s="896"/>
      <c r="HP21" s="896"/>
      <c r="HQ21" s="896"/>
      <c r="HR21" s="896"/>
      <c r="HS21" s="896"/>
      <c r="HT21" s="896"/>
      <c r="HU21" s="896"/>
      <c r="HV21" s="896"/>
      <c r="HW21" s="896"/>
      <c r="HX21" s="896"/>
      <c r="HY21" s="896"/>
      <c r="HZ21" s="896"/>
      <c r="IA21" s="896"/>
      <c r="IB21" s="896"/>
      <c r="IC21" s="896"/>
      <c r="ID21" s="896"/>
      <c r="IE21" s="896"/>
      <c r="IF21" s="896"/>
      <c r="IG21" s="896"/>
      <c r="IH21" s="896"/>
      <c r="II21" s="896"/>
      <c r="IJ21" s="896"/>
      <c r="IK21" s="896"/>
      <c r="IL21" s="896"/>
      <c r="IM21" s="896"/>
      <c r="IN21" s="896"/>
      <c r="IO21" s="896"/>
      <c r="IP21" s="896"/>
      <c r="IQ21" s="896"/>
      <c r="IR21" s="896"/>
      <c r="IS21" s="896"/>
      <c r="IT21" s="896"/>
      <c r="IU21" s="896"/>
      <c r="IV21" s="896"/>
      <c r="IW21" s="896"/>
      <c r="IX21" s="896"/>
      <c r="IY21" s="896"/>
      <c r="IZ21" s="896"/>
      <c r="JA21" s="896"/>
      <c r="JB21" s="896"/>
      <c r="JC21" s="896"/>
      <c r="JD21" s="896"/>
      <c r="JE21" s="896"/>
      <c r="JF21" s="896"/>
      <c r="JG21" s="896"/>
      <c r="JH21" s="896"/>
      <c r="JI21" s="896"/>
      <c r="JJ21" s="896"/>
      <c r="JK21" s="896"/>
      <c r="JL21" s="896"/>
      <c r="JM21" s="896"/>
      <c r="JN21" s="896"/>
      <c r="JO21" s="896"/>
      <c r="JP21" s="896"/>
      <c r="JQ21" s="896"/>
      <c r="JR21" s="896"/>
      <c r="JS21" s="896"/>
      <c r="JT21" s="896"/>
      <c r="JU21" s="896"/>
      <c r="JV21" s="896"/>
      <c r="JW21" s="896"/>
      <c r="JX21" s="896"/>
      <c r="JY21" s="896"/>
      <c r="JZ21" s="896"/>
      <c r="KA21" s="896"/>
      <c r="KB21" s="896"/>
      <c r="KC21" s="896"/>
      <c r="KD21" s="896"/>
      <c r="KE21" s="896"/>
      <c r="KF21" s="896"/>
      <c r="KG21" s="896"/>
      <c r="KH21" s="896"/>
      <c r="KI21" s="896"/>
      <c r="KJ21" s="896"/>
      <c r="KK21" s="896"/>
      <c r="KL21" s="896"/>
      <c r="KM21" s="896"/>
      <c r="KN21" s="896"/>
      <c r="KO21" s="896"/>
      <c r="KP21" s="896"/>
      <c r="KQ21" s="896"/>
      <c r="KR21" s="896"/>
      <c r="KS21" s="896"/>
      <c r="KT21" s="896"/>
      <c r="KU21" s="896"/>
      <c r="KV21" s="896"/>
      <c r="KW21" s="896"/>
      <c r="KX21" s="896"/>
      <c r="KY21" s="896"/>
      <c r="KZ21" s="896"/>
      <c r="LA21" s="896"/>
      <c r="LB21" s="896"/>
      <c r="LC21" s="896"/>
      <c r="LD21" s="896"/>
      <c r="LE21" s="896"/>
      <c r="LF21" s="896"/>
      <c r="LG21" s="896"/>
      <c r="LH21" s="896"/>
      <c r="LI21" s="896"/>
      <c r="LJ21" s="896"/>
      <c r="LK21" s="896"/>
      <c r="LL21" s="896"/>
      <c r="LM21" s="896"/>
      <c r="LN21" s="896"/>
      <c r="LO21" s="896"/>
      <c r="LP21" s="896"/>
      <c r="LQ21" s="896"/>
      <c r="LR21" s="896"/>
      <c r="LS21" s="896"/>
      <c r="LT21" s="896"/>
      <c r="LU21" s="896"/>
      <c r="LV21" s="896"/>
      <c r="LW21" s="896"/>
      <c r="LX21" s="896"/>
      <c r="LY21" s="896"/>
      <c r="LZ21" s="896"/>
      <c r="MA21" s="896"/>
      <c r="MB21" s="896"/>
      <c r="MC21" s="896"/>
      <c r="MD21" s="896"/>
      <c r="ME21" s="896"/>
      <c r="MF21" s="896"/>
      <c r="MG21" s="896"/>
      <c r="MH21" s="896"/>
      <c r="MI21" s="896"/>
      <c r="MJ21" s="896"/>
      <c r="MK21" s="896"/>
      <c r="ML21" s="896"/>
      <c r="MM21" s="896"/>
      <c r="MN21" s="896"/>
      <c r="MO21" s="896"/>
      <c r="MP21" s="896"/>
      <c r="MQ21" s="896"/>
      <c r="MR21" s="896"/>
      <c r="MS21" s="896"/>
      <c r="MT21" s="896"/>
      <c r="MU21" s="896"/>
      <c r="MV21" s="896"/>
      <c r="MW21" s="896"/>
      <c r="MX21" s="896"/>
      <c r="MY21" s="896"/>
      <c r="MZ21" s="896"/>
      <c r="NA21" s="896"/>
      <c r="NB21" s="896"/>
      <c r="NC21" s="896"/>
      <c r="ND21" s="896"/>
      <c r="NE21" s="896"/>
      <c r="NF21" s="896"/>
      <c r="NG21" s="896"/>
      <c r="NH21" s="896"/>
      <c r="NI21" s="896"/>
      <c r="NJ21" s="896"/>
      <c r="NK21" s="896"/>
      <c r="NL21" s="896"/>
      <c r="NM21" s="896"/>
      <c r="NN21" s="896"/>
      <c r="NO21" s="896"/>
      <c r="NP21" s="896"/>
      <c r="NQ21" s="896"/>
      <c r="NR21" s="896"/>
      <c r="NS21" s="896"/>
      <c r="NT21" s="896"/>
      <c r="NU21" s="896"/>
      <c r="NV21" s="896"/>
      <c r="NW21" s="896"/>
      <c r="NX21" s="896"/>
      <c r="NY21" s="896"/>
      <c r="NZ21" s="896"/>
      <c r="OA21" s="896"/>
      <c r="OB21" s="896"/>
      <c r="OC21" s="896"/>
      <c r="OD21" s="896"/>
      <c r="OE21" s="896"/>
      <c r="OF21" s="896"/>
      <c r="OG21" s="896"/>
      <c r="OH21" s="896"/>
      <c r="OI21" s="896"/>
      <c r="OJ21" s="896"/>
      <c r="OK21" s="896"/>
      <c r="OL21" s="896"/>
      <c r="OM21" s="896"/>
      <c r="ON21" s="896"/>
      <c r="OO21" s="896"/>
      <c r="OP21" s="896"/>
      <c r="OQ21" s="896"/>
      <c r="OR21" s="896"/>
      <c r="OS21" s="896"/>
      <c r="OT21" s="896"/>
      <c r="OU21" s="896"/>
      <c r="OV21" s="896"/>
      <c r="OW21" s="896"/>
      <c r="OX21" s="896"/>
      <c r="OY21" s="896"/>
      <c r="OZ21" s="896"/>
      <c r="PA21" s="896"/>
      <c r="PB21" s="896"/>
      <c r="PC21" s="896"/>
      <c r="PD21" s="896"/>
      <c r="PE21" s="896"/>
      <c r="PF21" s="896"/>
      <c r="PG21" s="896"/>
      <c r="PH21" s="896"/>
      <c r="PI21" s="896"/>
      <c r="PJ21" s="896"/>
      <c r="PK21" s="896"/>
      <c r="PL21" s="896"/>
      <c r="PM21" s="896"/>
      <c r="PN21" s="896"/>
      <c r="PO21" s="896"/>
      <c r="PP21" s="896"/>
      <c r="PQ21" s="896"/>
      <c r="PR21" s="896"/>
      <c r="PS21" s="896"/>
      <c r="PT21" s="896"/>
      <c r="PU21" s="896"/>
      <c r="PV21" s="896"/>
      <c r="PW21" s="896"/>
      <c r="PX21" s="896"/>
      <c r="PY21" s="896"/>
      <c r="PZ21" s="896"/>
      <c r="QA21" s="896"/>
      <c r="QB21" s="896"/>
      <c r="QC21" s="896"/>
      <c r="QD21" s="896"/>
      <c r="QE21" s="896"/>
      <c r="QF21" s="896"/>
      <c r="QG21" s="896"/>
      <c r="QH21" s="896"/>
      <c r="QI21" s="896"/>
      <c r="QJ21" s="896"/>
      <c r="QK21" s="896"/>
      <c r="QL21" s="896"/>
      <c r="QM21" s="896"/>
      <c r="QN21" s="896"/>
      <c r="QO21" s="896"/>
      <c r="QP21" s="896"/>
      <c r="QQ21" s="896"/>
      <c r="QR21" s="896"/>
      <c r="QS21" s="896"/>
      <c r="QT21" s="896"/>
      <c r="QU21" s="896"/>
      <c r="QV21" s="896"/>
      <c r="QW21" s="896"/>
      <c r="QX21" s="896"/>
      <c r="QY21" s="896"/>
      <c r="QZ21" s="896"/>
      <c r="RA21" s="896"/>
      <c r="RB21" s="896"/>
      <c r="RC21" s="896"/>
      <c r="RD21" s="896"/>
      <c r="RE21" s="896"/>
      <c r="RF21" s="896"/>
      <c r="RG21" s="896"/>
      <c r="RH21" s="896"/>
      <c r="RI21" s="896"/>
      <c r="RJ21" s="896"/>
      <c r="RK21" s="896"/>
      <c r="RL21" s="896"/>
      <c r="RM21" s="896"/>
      <c r="RN21" s="896"/>
      <c r="RO21" s="896"/>
      <c r="RP21" s="896"/>
      <c r="RQ21" s="896"/>
      <c r="RR21" s="896"/>
      <c r="RS21" s="896"/>
      <c r="RT21" s="896"/>
      <c r="RU21" s="896"/>
      <c r="RV21" s="896"/>
      <c r="RW21" s="896"/>
      <c r="RX21" s="896"/>
      <c r="RY21" s="896"/>
      <c r="RZ21" s="896"/>
      <c r="SA21" s="896"/>
      <c r="SB21" s="896"/>
      <c r="SC21" s="896"/>
      <c r="SD21" s="896"/>
      <c r="SE21" s="896"/>
      <c r="SF21" s="896"/>
      <c r="SG21" s="896"/>
      <c r="SH21" s="896"/>
      <c r="SI21" s="896"/>
      <c r="SJ21" s="896"/>
      <c r="SK21" s="896"/>
      <c r="SL21" s="896"/>
      <c r="SM21" s="896"/>
      <c r="SN21" s="896"/>
      <c r="SO21" s="896"/>
      <c r="SP21" s="896"/>
      <c r="SQ21" s="896"/>
      <c r="SR21" s="896"/>
      <c r="SS21" s="896"/>
      <c r="ST21" s="896"/>
      <c r="SU21" s="896"/>
      <c r="SV21" s="896"/>
      <c r="SW21" s="896"/>
      <c r="SX21" s="896"/>
      <c r="SY21" s="896"/>
      <c r="SZ21" s="896"/>
      <c r="TA21" s="896"/>
      <c r="TB21" s="896"/>
      <c r="TC21" s="896"/>
      <c r="TD21" s="896"/>
      <c r="TE21" s="896"/>
      <c r="TF21" s="896"/>
      <c r="TG21" s="896"/>
      <c r="TH21" s="896"/>
      <c r="TI21" s="896"/>
      <c r="TJ21" s="896"/>
      <c r="TK21" s="896"/>
      <c r="TL21" s="896"/>
      <c r="TM21" s="896"/>
      <c r="TN21" s="896"/>
      <c r="TO21" s="896"/>
      <c r="TP21" s="896"/>
      <c r="TQ21" s="896"/>
      <c r="TR21" s="896"/>
      <c r="TS21" s="896"/>
      <c r="TT21" s="896"/>
      <c r="TU21" s="896"/>
      <c r="TV21" s="896"/>
      <c r="TW21" s="896"/>
      <c r="TX21" s="896"/>
      <c r="TY21" s="896"/>
      <c r="TZ21" s="896"/>
      <c r="UA21" s="896"/>
      <c r="UB21" s="896"/>
      <c r="UC21" s="896"/>
      <c r="UD21" s="896"/>
      <c r="UE21" s="896"/>
      <c r="UF21" s="896"/>
      <c r="UG21" s="896"/>
      <c r="UH21" s="896"/>
      <c r="UI21" s="896"/>
      <c r="UJ21" s="896"/>
      <c r="UK21" s="896"/>
      <c r="UL21" s="896"/>
      <c r="UM21" s="896"/>
      <c r="UN21" s="896"/>
      <c r="UO21" s="896"/>
      <c r="UP21" s="896"/>
      <c r="UQ21" s="896"/>
      <c r="UR21" s="896"/>
      <c r="US21" s="896"/>
      <c r="UT21" s="896"/>
      <c r="UU21" s="896"/>
      <c r="UV21" s="896"/>
      <c r="UW21" s="896"/>
      <c r="UX21" s="896"/>
      <c r="UY21" s="896"/>
      <c r="UZ21" s="896"/>
      <c r="VA21" s="896"/>
      <c r="VB21" s="896"/>
      <c r="VC21" s="896"/>
      <c r="VD21" s="896"/>
      <c r="VE21" s="896"/>
      <c r="VF21" s="896"/>
      <c r="VG21" s="896"/>
      <c r="VH21" s="896"/>
      <c r="VI21" s="896"/>
      <c r="VJ21" s="896"/>
      <c r="VK21" s="896"/>
      <c r="VL21" s="896"/>
      <c r="VM21" s="896"/>
      <c r="VN21" s="896"/>
      <c r="VO21" s="896"/>
      <c r="VP21" s="896"/>
      <c r="VQ21" s="896"/>
      <c r="VR21" s="896"/>
      <c r="VS21" s="896"/>
      <c r="VT21" s="896"/>
      <c r="VU21" s="896"/>
      <c r="VV21" s="896"/>
      <c r="VW21" s="896"/>
      <c r="VX21" s="896"/>
      <c r="VY21" s="896"/>
      <c r="VZ21" s="896"/>
      <c r="WA21" s="896"/>
      <c r="WB21" s="896"/>
      <c r="WC21" s="896"/>
      <c r="WD21" s="896"/>
      <c r="WE21" s="896"/>
      <c r="WF21" s="896"/>
      <c r="WG21" s="896"/>
      <c r="WH21" s="896"/>
      <c r="WI21" s="896"/>
      <c r="WJ21" s="896"/>
      <c r="WK21" s="896"/>
      <c r="WL21" s="896"/>
      <c r="WM21" s="896"/>
      <c r="WN21" s="896"/>
      <c r="WO21" s="896"/>
      <c r="WP21" s="896"/>
      <c r="WQ21" s="896"/>
      <c r="WR21" s="896"/>
      <c r="WS21" s="896"/>
      <c r="WT21" s="896"/>
      <c r="WU21" s="896"/>
      <c r="WV21" s="896"/>
      <c r="WW21" s="896"/>
      <c r="WX21" s="896"/>
      <c r="WY21" s="896"/>
      <c r="WZ21" s="896"/>
      <c r="XA21" s="896"/>
      <c r="XB21" s="896"/>
      <c r="XC21" s="896"/>
      <c r="XD21" s="896"/>
      <c r="XE21" s="896"/>
      <c r="XF21" s="896"/>
      <c r="XG21" s="896"/>
      <c r="XH21" s="896"/>
      <c r="XI21" s="896"/>
      <c r="XJ21" s="896"/>
      <c r="XK21" s="896"/>
      <c r="XL21" s="896"/>
      <c r="XM21" s="896"/>
      <c r="XN21" s="896"/>
      <c r="XO21" s="896"/>
      <c r="XP21" s="896"/>
      <c r="XQ21" s="896"/>
      <c r="XR21" s="896"/>
      <c r="XS21" s="896"/>
      <c r="XT21" s="896"/>
      <c r="XU21" s="896"/>
      <c r="XV21" s="896"/>
      <c r="XW21" s="896"/>
      <c r="XX21" s="896"/>
      <c r="XY21" s="896"/>
      <c r="XZ21" s="896"/>
      <c r="YA21" s="896"/>
      <c r="YB21" s="896"/>
      <c r="YC21" s="896"/>
      <c r="YD21" s="896"/>
      <c r="YE21" s="896"/>
      <c r="YF21" s="896"/>
      <c r="YG21" s="896"/>
      <c r="YH21" s="896"/>
      <c r="YI21" s="896"/>
      <c r="YJ21" s="896"/>
      <c r="YK21" s="896"/>
      <c r="YL21" s="896"/>
      <c r="YM21" s="896"/>
      <c r="YN21" s="896"/>
      <c r="YO21" s="896"/>
      <c r="YP21" s="896"/>
      <c r="YQ21" s="896"/>
      <c r="YR21" s="896"/>
      <c r="YS21" s="896"/>
      <c r="YT21" s="896"/>
      <c r="YU21" s="896"/>
      <c r="YV21" s="896"/>
      <c r="YW21" s="896"/>
      <c r="YX21" s="896"/>
      <c r="YY21" s="896"/>
      <c r="YZ21" s="896"/>
      <c r="ZA21" s="896"/>
      <c r="ZB21" s="896"/>
      <c r="ZC21" s="896"/>
      <c r="ZD21" s="896"/>
      <c r="ZE21" s="896"/>
      <c r="ZF21" s="896"/>
      <c r="ZG21" s="896"/>
      <c r="ZH21" s="896"/>
      <c r="ZI21" s="896"/>
      <c r="ZJ21" s="896"/>
      <c r="ZK21" s="896"/>
      <c r="ZL21" s="896"/>
      <c r="ZM21" s="896"/>
      <c r="ZN21" s="896"/>
      <c r="ZO21" s="896"/>
      <c r="ZP21" s="896"/>
      <c r="ZQ21" s="896"/>
      <c r="ZR21" s="896"/>
      <c r="ZS21" s="896"/>
      <c r="ZT21" s="896"/>
      <c r="ZU21" s="896"/>
      <c r="ZV21" s="896"/>
      <c r="ZW21" s="896"/>
      <c r="ZX21" s="896"/>
      <c r="ZY21" s="896"/>
      <c r="ZZ21" s="896"/>
      <c r="AAA21" s="896"/>
      <c r="AAB21" s="896"/>
      <c r="AAC21" s="896"/>
      <c r="AAD21" s="896"/>
      <c r="AAE21" s="896"/>
      <c r="AAF21" s="896"/>
      <c r="AAG21" s="896"/>
      <c r="AAH21" s="896"/>
      <c r="AAI21" s="896"/>
      <c r="AAJ21" s="896"/>
      <c r="AAK21" s="896"/>
      <c r="AAL21" s="896"/>
      <c r="AAM21" s="896"/>
      <c r="AAN21" s="896"/>
      <c r="AAO21" s="896"/>
      <c r="AAP21" s="896"/>
      <c r="AAQ21" s="896"/>
      <c r="AAR21" s="896"/>
      <c r="AAS21" s="896"/>
      <c r="AAT21" s="896"/>
      <c r="AAU21" s="896"/>
      <c r="AAV21" s="896"/>
      <c r="AAW21" s="896"/>
      <c r="AAX21" s="896"/>
      <c r="AAY21" s="896"/>
      <c r="AAZ21" s="896"/>
      <c r="ABA21" s="896"/>
      <c r="ABB21" s="896"/>
      <c r="ABC21" s="896"/>
      <c r="ABD21" s="896"/>
      <c r="ABE21" s="896"/>
      <c r="ABF21" s="896"/>
      <c r="ABG21" s="896"/>
      <c r="ABH21" s="896"/>
      <c r="ABI21" s="896"/>
      <c r="ABJ21" s="896"/>
      <c r="ABK21" s="896"/>
      <c r="ABL21" s="896"/>
      <c r="ABM21" s="896"/>
      <c r="ABN21" s="896"/>
      <c r="ABO21" s="896"/>
      <c r="ABP21" s="896"/>
      <c r="ABQ21" s="896"/>
      <c r="ABR21" s="896"/>
      <c r="ABS21" s="896"/>
      <c r="ABT21" s="896"/>
      <c r="ABU21" s="896"/>
      <c r="ABV21" s="896"/>
      <c r="ABW21" s="896"/>
      <c r="ABX21" s="896"/>
      <c r="ABY21" s="896"/>
      <c r="ABZ21" s="896"/>
      <c r="ACA21" s="896"/>
      <c r="ACB21" s="896"/>
      <c r="ACC21" s="896"/>
      <c r="ACD21" s="896"/>
      <c r="ACE21" s="896"/>
      <c r="ACF21" s="896"/>
      <c r="ACG21" s="896"/>
      <c r="ACH21" s="896"/>
      <c r="ACI21" s="896"/>
      <c r="ACJ21" s="896"/>
      <c r="ACK21" s="896"/>
      <c r="ACL21" s="896"/>
      <c r="ACM21" s="896"/>
      <c r="ACN21" s="896"/>
      <c r="ACO21" s="896"/>
      <c r="ACP21" s="896"/>
      <c r="ACQ21" s="896"/>
      <c r="ACR21" s="896"/>
      <c r="ACS21" s="896"/>
      <c r="ACT21" s="896"/>
      <c r="ACU21" s="896"/>
      <c r="ACV21" s="896"/>
      <c r="ACW21" s="896"/>
      <c r="ACX21" s="896"/>
      <c r="ACY21" s="896"/>
      <c r="ACZ21" s="896"/>
      <c r="ADA21" s="896"/>
      <c r="ADB21" s="896"/>
      <c r="ADC21" s="896"/>
      <c r="ADD21" s="896"/>
      <c r="ADE21" s="896"/>
      <c r="ADF21" s="896"/>
      <c r="ADG21" s="896"/>
      <c r="ADH21" s="896"/>
      <c r="ADI21" s="896"/>
      <c r="ADJ21" s="896"/>
      <c r="ADK21" s="896"/>
      <c r="ADL21" s="896"/>
      <c r="ADM21" s="896"/>
      <c r="ADN21" s="896"/>
      <c r="ADO21" s="896"/>
      <c r="ADP21" s="896"/>
      <c r="ADQ21" s="896"/>
      <c r="ADR21" s="896"/>
      <c r="ADS21" s="896"/>
      <c r="ADT21" s="896"/>
      <c r="ADU21" s="896"/>
      <c r="ADV21" s="896"/>
      <c r="ADW21" s="896"/>
      <c r="ADX21" s="896"/>
      <c r="ADY21" s="896"/>
      <c r="ADZ21" s="896"/>
      <c r="AEA21" s="896"/>
      <c r="AEB21" s="896"/>
      <c r="AEC21" s="896"/>
      <c r="AED21" s="896"/>
      <c r="AEE21" s="896"/>
      <c r="AEF21" s="896"/>
      <c r="AEG21" s="896"/>
      <c r="AEH21" s="896"/>
      <c r="AEI21" s="896"/>
      <c r="AEJ21" s="896"/>
      <c r="AEK21" s="896"/>
      <c r="AEL21" s="896"/>
      <c r="AEM21" s="896"/>
      <c r="AEN21" s="896"/>
      <c r="AEO21" s="896"/>
      <c r="AEP21" s="896"/>
      <c r="AEQ21" s="896"/>
      <c r="AER21" s="896"/>
      <c r="AES21" s="896"/>
      <c r="AET21" s="896"/>
      <c r="AEU21" s="896"/>
      <c r="AEV21" s="896"/>
      <c r="AEW21" s="896"/>
      <c r="AEX21" s="896"/>
      <c r="AEY21" s="896"/>
      <c r="AEZ21" s="896"/>
      <c r="AFA21" s="896"/>
      <c r="AFB21" s="896"/>
      <c r="AFC21" s="896"/>
      <c r="AFD21" s="896"/>
      <c r="AFE21" s="896"/>
      <c r="AFF21" s="896"/>
      <c r="AFG21" s="896"/>
      <c r="AFH21" s="896"/>
      <c r="AFI21" s="896"/>
      <c r="AFJ21" s="896"/>
      <c r="AFK21" s="896"/>
      <c r="AFL21" s="896"/>
      <c r="AFM21" s="896"/>
      <c r="AFN21" s="896"/>
      <c r="AFO21" s="896"/>
      <c r="AFP21" s="896"/>
      <c r="AFQ21" s="896"/>
      <c r="AFR21" s="896"/>
      <c r="AFS21" s="896"/>
      <c r="AFT21" s="896"/>
      <c r="AFU21" s="896"/>
      <c r="AFV21" s="896"/>
      <c r="AFW21" s="896"/>
      <c r="AFX21" s="896"/>
      <c r="AFY21" s="896"/>
      <c r="AFZ21" s="896"/>
      <c r="AGA21" s="896"/>
      <c r="AGB21" s="896"/>
      <c r="AGC21" s="896"/>
      <c r="AGD21" s="896"/>
      <c r="AGE21" s="896"/>
      <c r="AGF21" s="896"/>
      <c r="AGG21" s="896"/>
      <c r="AGH21" s="896"/>
      <c r="AGI21" s="896"/>
      <c r="AGJ21" s="896"/>
      <c r="AGK21" s="896"/>
      <c r="AGL21" s="896"/>
      <c r="AGM21" s="896"/>
      <c r="AGN21" s="896"/>
      <c r="AGO21" s="896"/>
      <c r="AGP21" s="896"/>
      <c r="AGQ21" s="896"/>
      <c r="AGR21" s="896"/>
      <c r="AGS21" s="896"/>
      <c r="AGT21" s="896"/>
      <c r="AGU21" s="896"/>
      <c r="AGV21" s="896"/>
      <c r="AGW21" s="896"/>
      <c r="AGX21" s="896"/>
      <c r="AGY21" s="896"/>
      <c r="AGZ21" s="896"/>
      <c r="AHA21" s="896"/>
      <c r="AHB21" s="896"/>
      <c r="AHC21" s="896"/>
      <c r="AHD21" s="896"/>
      <c r="AHE21" s="896"/>
      <c r="AHF21" s="896"/>
      <c r="AHG21" s="896"/>
      <c r="AHH21" s="896"/>
      <c r="AHI21" s="896"/>
      <c r="AHJ21" s="896"/>
      <c r="AHK21" s="896"/>
      <c r="AHL21" s="896"/>
      <c r="AHM21" s="896"/>
      <c r="AHN21" s="896"/>
      <c r="AHO21" s="896"/>
      <c r="AHP21" s="896"/>
      <c r="AHQ21" s="896"/>
      <c r="AHR21" s="896"/>
      <c r="AHS21" s="896"/>
      <c r="AHT21" s="896"/>
      <c r="AHU21" s="896"/>
      <c r="AHV21" s="896"/>
      <c r="AHW21" s="896"/>
      <c r="AHX21" s="896"/>
      <c r="AHY21" s="896"/>
      <c r="AHZ21" s="896"/>
      <c r="AIA21" s="896"/>
      <c r="AIB21" s="896"/>
      <c r="AIC21" s="896"/>
      <c r="AID21" s="896"/>
      <c r="AIE21" s="896"/>
      <c r="AIF21" s="896"/>
      <c r="AIG21" s="896"/>
      <c r="AIH21" s="896"/>
      <c r="AII21" s="896"/>
      <c r="AIJ21" s="896"/>
      <c r="AIK21" s="896"/>
      <c r="AIL21" s="896"/>
      <c r="AIM21" s="896"/>
      <c r="AIN21" s="896"/>
      <c r="AIO21" s="896"/>
      <c r="AIP21" s="896"/>
      <c r="AIQ21" s="896"/>
      <c r="AIR21" s="896"/>
      <c r="AIS21" s="896"/>
      <c r="AIT21" s="896"/>
      <c r="AIU21" s="896"/>
      <c r="AIV21" s="896"/>
      <c r="AIW21" s="896"/>
      <c r="AIX21" s="896"/>
      <c r="AIY21" s="896"/>
      <c r="AIZ21" s="896"/>
      <c r="AJA21" s="896"/>
      <c r="AJB21" s="896"/>
      <c r="AJC21" s="896"/>
      <c r="AJD21" s="896"/>
      <c r="AJE21" s="896"/>
      <c r="AJF21" s="896"/>
      <c r="AJG21" s="896"/>
      <c r="AJH21" s="896"/>
      <c r="AJI21" s="896"/>
      <c r="AJJ21" s="896"/>
      <c r="AJK21" s="896"/>
      <c r="AJL21" s="896"/>
      <c r="AJM21" s="896"/>
      <c r="AJN21" s="896"/>
      <c r="AJO21" s="896"/>
      <c r="AJP21" s="896"/>
      <c r="AJQ21" s="896"/>
      <c r="AJR21" s="896"/>
      <c r="AJS21" s="896"/>
      <c r="AJT21" s="896"/>
      <c r="AJU21" s="896"/>
      <c r="AJV21" s="896"/>
      <c r="AJW21" s="896"/>
      <c r="AJX21" s="896"/>
      <c r="AJY21" s="896"/>
      <c r="AJZ21" s="896"/>
      <c r="AKA21" s="896"/>
      <c r="AKB21" s="896"/>
      <c r="AKC21" s="896"/>
      <c r="AKD21" s="896"/>
      <c r="AKE21" s="896"/>
      <c r="AKF21" s="896"/>
      <c r="AKG21" s="896"/>
      <c r="AKH21" s="896"/>
      <c r="AKI21" s="896"/>
      <c r="AKJ21" s="896"/>
      <c r="AKK21" s="896"/>
      <c r="AKL21" s="896"/>
      <c r="AKM21" s="896"/>
      <c r="AKN21" s="896"/>
      <c r="AKO21" s="896"/>
      <c r="AKP21" s="896"/>
      <c r="AKQ21" s="896"/>
      <c r="AKR21" s="896"/>
      <c r="AKS21" s="896"/>
      <c r="AKT21" s="896"/>
      <c r="AKU21" s="896"/>
      <c r="AKV21" s="896"/>
      <c r="AKW21" s="896"/>
      <c r="AKX21" s="896"/>
      <c r="AKY21" s="896"/>
      <c r="AKZ21" s="896"/>
      <c r="ALA21" s="896"/>
      <c r="ALB21" s="896"/>
      <c r="ALC21" s="896"/>
      <c r="ALD21" s="896"/>
      <c r="ALE21" s="896"/>
      <c r="ALF21" s="896"/>
      <c r="ALG21" s="896"/>
      <c r="ALH21" s="896"/>
      <c r="ALI21" s="896"/>
      <c r="ALJ21" s="896"/>
      <c r="ALK21" s="896"/>
    </row>
    <row r="22" spans="1:999" s="897" customFormat="1" ht="21" customHeight="1">
      <c r="A22" s="894" t="s">
        <v>51</v>
      </c>
      <c r="B22" s="831" t="s">
        <v>18</v>
      </c>
      <c r="C22" s="832"/>
      <c r="D22" s="831" t="s">
        <v>18</v>
      </c>
      <c r="E22" s="831" t="s">
        <v>18</v>
      </c>
      <c r="F22" s="832"/>
      <c r="G22" s="832"/>
      <c r="H22" s="831" t="s">
        <v>18</v>
      </c>
      <c r="I22" s="833"/>
      <c r="J22" s="904"/>
      <c r="K22" s="904"/>
      <c r="L22" s="896"/>
      <c r="M22" s="896"/>
      <c r="N22" s="896"/>
      <c r="O22" s="896"/>
      <c r="P22" s="896"/>
      <c r="Q22" s="896"/>
      <c r="R22" s="896"/>
      <c r="S22" s="896"/>
      <c r="T22" s="896"/>
      <c r="U22" s="896"/>
      <c r="V22" s="896"/>
      <c r="W22" s="896"/>
      <c r="X22" s="896"/>
      <c r="Y22" s="896"/>
      <c r="Z22" s="896"/>
      <c r="AA22" s="896"/>
      <c r="AB22" s="896"/>
      <c r="AC22" s="896"/>
      <c r="AD22" s="896"/>
      <c r="AE22" s="896"/>
      <c r="AF22" s="896"/>
      <c r="AG22" s="896"/>
      <c r="AH22" s="896"/>
      <c r="AI22" s="896"/>
      <c r="AJ22" s="896"/>
      <c r="AK22" s="896"/>
      <c r="AL22" s="896"/>
      <c r="AM22" s="896"/>
      <c r="AN22" s="896"/>
      <c r="AO22" s="896"/>
      <c r="AP22" s="896"/>
      <c r="AQ22" s="896"/>
      <c r="AR22" s="896"/>
      <c r="AS22" s="896"/>
      <c r="AT22" s="896"/>
      <c r="AU22" s="896"/>
      <c r="AV22" s="896"/>
      <c r="AW22" s="896"/>
      <c r="AX22" s="896"/>
      <c r="AY22" s="896"/>
      <c r="AZ22" s="896"/>
      <c r="BA22" s="896"/>
      <c r="BB22" s="896"/>
      <c r="BC22" s="896"/>
      <c r="BD22" s="896"/>
      <c r="BE22" s="896"/>
      <c r="BF22" s="896"/>
      <c r="BG22" s="896"/>
      <c r="BH22" s="896"/>
      <c r="BI22" s="896"/>
      <c r="BJ22" s="896"/>
      <c r="BK22" s="896"/>
      <c r="BL22" s="896"/>
      <c r="BM22" s="896"/>
      <c r="BN22" s="896"/>
      <c r="BO22" s="896"/>
      <c r="BP22" s="896"/>
      <c r="BQ22" s="896"/>
      <c r="BR22" s="896"/>
      <c r="BS22" s="896"/>
      <c r="BT22" s="896"/>
      <c r="BU22" s="896"/>
      <c r="BV22" s="896"/>
      <c r="BW22" s="896"/>
      <c r="BX22" s="896"/>
      <c r="BY22" s="896"/>
      <c r="BZ22" s="896"/>
      <c r="CA22" s="896"/>
      <c r="CB22" s="896"/>
      <c r="CC22" s="896"/>
      <c r="CD22" s="896"/>
      <c r="CE22" s="896"/>
      <c r="CF22" s="896"/>
      <c r="CG22" s="896"/>
      <c r="CH22" s="896"/>
      <c r="CI22" s="896"/>
      <c r="CJ22" s="896"/>
      <c r="CK22" s="896"/>
      <c r="CL22" s="896"/>
      <c r="CM22" s="896"/>
      <c r="CN22" s="896"/>
      <c r="CO22" s="896"/>
      <c r="CP22" s="896"/>
      <c r="CQ22" s="896"/>
      <c r="CR22" s="896"/>
      <c r="CS22" s="896"/>
      <c r="CT22" s="896"/>
      <c r="CU22" s="896"/>
      <c r="CV22" s="896"/>
      <c r="CW22" s="896"/>
      <c r="CX22" s="896"/>
      <c r="CY22" s="896"/>
      <c r="CZ22" s="896"/>
      <c r="DA22" s="896"/>
      <c r="DB22" s="896"/>
      <c r="DC22" s="896"/>
      <c r="DD22" s="896"/>
      <c r="DE22" s="896"/>
      <c r="DF22" s="896"/>
      <c r="DG22" s="896"/>
      <c r="DH22" s="896"/>
      <c r="DI22" s="896"/>
      <c r="DJ22" s="896"/>
      <c r="DK22" s="896"/>
      <c r="DL22" s="896"/>
      <c r="DM22" s="896"/>
      <c r="DN22" s="896"/>
      <c r="DO22" s="896"/>
      <c r="DP22" s="896"/>
      <c r="DQ22" s="896"/>
      <c r="DR22" s="896"/>
      <c r="DS22" s="896"/>
      <c r="DT22" s="896"/>
      <c r="DU22" s="896"/>
      <c r="DV22" s="896"/>
      <c r="DW22" s="896"/>
      <c r="DX22" s="896"/>
      <c r="DY22" s="896"/>
      <c r="DZ22" s="896"/>
      <c r="EA22" s="896"/>
      <c r="EB22" s="896"/>
      <c r="EC22" s="896"/>
      <c r="ED22" s="896"/>
      <c r="EE22" s="896"/>
      <c r="EF22" s="896"/>
      <c r="EG22" s="896"/>
      <c r="EH22" s="896"/>
      <c r="EI22" s="896"/>
      <c r="EJ22" s="896"/>
      <c r="EK22" s="896"/>
      <c r="EL22" s="896"/>
      <c r="EM22" s="896"/>
      <c r="EN22" s="896"/>
      <c r="EO22" s="896"/>
      <c r="EP22" s="896"/>
      <c r="EQ22" s="896"/>
      <c r="ER22" s="896"/>
      <c r="ES22" s="896"/>
      <c r="ET22" s="896"/>
      <c r="EU22" s="896"/>
      <c r="EV22" s="896"/>
      <c r="EW22" s="896"/>
      <c r="EX22" s="896"/>
      <c r="EY22" s="896"/>
      <c r="EZ22" s="896"/>
      <c r="FA22" s="896"/>
      <c r="FB22" s="896"/>
      <c r="FC22" s="896"/>
      <c r="FD22" s="896"/>
      <c r="FE22" s="896"/>
      <c r="FF22" s="896"/>
      <c r="FG22" s="896"/>
      <c r="FH22" s="896"/>
      <c r="FI22" s="896"/>
      <c r="FJ22" s="896"/>
      <c r="FK22" s="896"/>
      <c r="FL22" s="896"/>
      <c r="FM22" s="896"/>
      <c r="FN22" s="896"/>
      <c r="FO22" s="896"/>
      <c r="FP22" s="896"/>
      <c r="FQ22" s="896"/>
      <c r="FR22" s="896"/>
      <c r="FS22" s="896"/>
      <c r="FT22" s="896"/>
      <c r="FU22" s="896"/>
      <c r="FV22" s="896"/>
      <c r="FW22" s="896"/>
      <c r="FX22" s="896"/>
      <c r="FY22" s="896"/>
      <c r="FZ22" s="896"/>
      <c r="GA22" s="896"/>
      <c r="GB22" s="896"/>
      <c r="GC22" s="896"/>
      <c r="GD22" s="896"/>
      <c r="GE22" s="896"/>
      <c r="GF22" s="896"/>
      <c r="GG22" s="896"/>
      <c r="GH22" s="896"/>
      <c r="GI22" s="896"/>
      <c r="GJ22" s="896"/>
      <c r="GK22" s="896"/>
      <c r="GL22" s="896"/>
      <c r="GM22" s="896"/>
      <c r="GN22" s="896"/>
      <c r="GO22" s="896"/>
      <c r="GP22" s="896"/>
      <c r="GQ22" s="896"/>
      <c r="GR22" s="896"/>
      <c r="GS22" s="896"/>
      <c r="GT22" s="896"/>
      <c r="GU22" s="896"/>
      <c r="GV22" s="896"/>
      <c r="GW22" s="896"/>
      <c r="GX22" s="896"/>
      <c r="GY22" s="896"/>
      <c r="GZ22" s="896"/>
      <c r="HA22" s="896"/>
      <c r="HB22" s="896"/>
      <c r="HC22" s="896"/>
      <c r="HD22" s="896"/>
      <c r="HE22" s="896"/>
      <c r="HF22" s="896"/>
      <c r="HG22" s="896"/>
      <c r="HH22" s="896"/>
      <c r="HI22" s="896"/>
      <c r="HJ22" s="896"/>
      <c r="HK22" s="896"/>
      <c r="HL22" s="896"/>
      <c r="HM22" s="896"/>
      <c r="HN22" s="896"/>
      <c r="HO22" s="896"/>
      <c r="HP22" s="896"/>
      <c r="HQ22" s="896"/>
      <c r="HR22" s="896"/>
      <c r="HS22" s="896"/>
      <c r="HT22" s="896"/>
      <c r="HU22" s="896"/>
      <c r="HV22" s="896"/>
      <c r="HW22" s="896"/>
      <c r="HX22" s="896"/>
      <c r="HY22" s="896"/>
      <c r="HZ22" s="896"/>
      <c r="IA22" s="896"/>
      <c r="IB22" s="896"/>
      <c r="IC22" s="896"/>
      <c r="ID22" s="896"/>
      <c r="IE22" s="896"/>
      <c r="IF22" s="896"/>
      <c r="IG22" s="896"/>
      <c r="IH22" s="896"/>
      <c r="II22" s="896"/>
      <c r="IJ22" s="896"/>
      <c r="IK22" s="896"/>
      <c r="IL22" s="896"/>
      <c r="IM22" s="896"/>
      <c r="IN22" s="896"/>
      <c r="IO22" s="896"/>
      <c r="IP22" s="896"/>
      <c r="IQ22" s="896"/>
      <c r="IR22" s="896"/>
      <c r="IS22" s="896"/>
      <c r="IT22" s="896"/>
      <c r="IU22" s="896"/>
      <c r="IV22" s="896"/>
      <c r="IW22" s="896"/>
      <c r="IX22" s="896"/>
      <c r="IY22" s="896"/>
      <c r="IZ22" s="896"/>
      <c r="JA22" s="896"/>
      <c r="JB22" s="896"/>
      <c r="JC22" s="896"/>
      <c r="JD22" s="896"/>
      <c r="JE22" s="896"/>
      <c r="JF22" s="896"/>
      <c r="JG22" s="896"/>
      <c r="JH22" s="896"/>
      <c r="JI22" s="896"/>
      <c r="JJ22" s="896"/>
      <c r="JK22" s="896"/>
      <c r="JL22" s="896"/>
      <c r="JM22" s="896"/>
      <c r="JN22" s="896"/>
      <c r="JO22" s="896"/>
      <c r="JP22" s="896"/>
      <c r="JQ22" s="896"/>
      <c r="JR22" s="896"/>
      <c r="JS22" s="896"/>
      <c r="JT22" s="896"/>
      <c r="JU22" s="896"/>
      <c r="JV22" s="896"/>
      <c r="JW22" s="896"/>
      <c r="JX22" s="896"/>
      <c r="JY22" s="896"/>
      <c r="JZ22" s="896"/>
      <c r="KA22" s="896"/>
      <c r="KB22" s="896"/>
      <c r="KC22" s="896"/>
      <c r="KD22" s="896"/>
      <c r="KE22" s="896"/>
      <c r="KF22" s="896"/>
      <c r="KG22" s="896"/>
      <c r="KH22" s="896"/>
      <c r="KI22" s="896"/>
      <c r="KJ22" s="896"/>
      <c r="KK22" s="896"/>
      <c r="KL22" s="896"/>
      <c r="KM22" s="896"/>
      <c r="KN22" s="896"/>
      <c r="KO22" s="896"/>
      <c r="KP22" s="896"/>
      <c r="KQ22" s="896"/>
      <c r="KR22" s="896"/>
      <c r="KS22" s="896"/>
      <c r="KT22" s="896"/>
      <c r="KU22" s="896"/>
      <c r="KV22" s="896"/>
      <c r="KW22" s="896"/>
      <c r="KX22" s="896"/>
      <c r="KY22" s="896"/>
      <c r="KZ22" s="896"/>
      <c r="LA22" s="896"/>
      <c r="LB22" s="896"/>
      <c r="LC22" s="896"/>
      <c r="LD22" s="896"/>
      <c r="LE22" s="896"/>
      <c r="LF22" s="896"/>
      <c r="LG22" s="896"/>
      <c r="LH22" s="896"/>
      <c r="LI22" s="896"/>
      <c r="LJ22" s="896"/>
      <c r="LK22" s="896"/>
      <c r="LL22" s="896"/>
      <c r="LM22" s="896"/>
      <c r="LN22" s="896"/>
      <c r="LO22" s="896"/>
      <c r="LP22" s="896"/>
      <c r="LQ22" s="896"/>
      <c r="LR22" s="896"/>
      <c r="LS22" s="896"/>
      <c r="LT22" s="896"/>
      <c r="LU22" s="896"/>
      <c r="LV22" s="896"/>
      <c r="LW22" s="896"/>
      <c r="LX22" s="896"/>
      <c r="LY22" s="896"/>
      <c r="LZ22" s="896"/>
      <c r="MA22" s="896"/>
      <c r="MB22" s="896"/>
      <c r="MC22" s="896"/>
      <c r="MD22" s="896"/>
      <c r="ME22" s="896"/>
      <c r="MF22" s="896"/>
      <c r="MG22" s="896"/>
      <c r="MH22" s="896"/>
      <c r="MI22" s="896"/>
      <c r="MJ22" s="896"/>
      <c r="MK22" s="896"/>
      <c r="ML22" s="896"/>
      <c r="MM22" s="896"/>
      <c r="MN22" s="896"/>
      <c r="MO22" s="896"/>
      <c r="MP22" s="896"/>
      <c r="MQ22" s="896"/>
      <c r="MR22" s="896"/>
      <c r="MS22" s="896"/>
      <c r="MT22" s="896"/>
      <c r="MU22" s="896"/>
      <c r="MV22" s="896"/>
      <c r="MW22" s="896"/>
      <c r="MX22" s="896"/>
      <c r="MY22" s="896"/>
      <c r="MZ22" s="896"/>
      <c r="NA22" s="896"/>
      <c r="NB22" s="896"/>
      <c r="NC22" s="896"/>
      <c r="ND22" s="896"/>
      <c r="NE22" s="896"/>
      <c r="NF22" s="896"/>
      <c r="NG22" s="896"/>
      <c r="NH22" s="896"/>
      <c r="NI22" s="896"/>
      <c r="NJ22" s="896"/>
      <c r="NK22" s="896"/>
      <c r="NL22" s="896"/>
      <c r="NM22" s="896"/>
      <c r="NN22" s="896"/>
      <c r="NO22" s="896"/>
      <c r="NP22" s="896"/>
      <c r="NQ22" s="896"/>
      <c r="NR22" s="896"/>
      <c r="NS22" s="896"/>
      <c r="NT22" s="896"/>
      <c r="NU22" s="896"/>
      <c r="NV22" s="896"/>
      <c r="NW22" s="896"/>
      <c r="NX22" s="896"/>
      <c r="NY22" s="896"/>
      <c r="NZ22" s="896"/>
      <c r="OA22" s="896"/>
      <c r="OB22" s="896"/>
      <c r="OC22" s="896"/>
      <c r="OD22" s="896"/>
      <c r="OE22" s="896"/>
      <c r="OF22" s="896"/>
      <c r="OG22" s="896"/>
      <c r="OH22" s="896"/>
      <c r="OI22" s="896"/>
      <c r="OJ22" s="896"/>
      <c r="OK22" s="896"/>
      <c r="OL22" s="896"/>
      <c r="OM22" s="896"/>
      <c r="ON22" s="896"/>
      <c r="OO22" s="896"/>
      <c r="OP22" s="896"/>
      <c r="OQ22" s="896"/>
      <c r="OR22" s="896"/>
      <c r="OS22" s="896"/>
      <c r="OT22" s="896"/>
      <c r="OU22" s="896"/>
      <c r="OV22" s="896"/>
      <c r="OW22" s="896"/>
      <c r="OX22" s="896"/>
      <c r="OY22" s="896"/>
      <c r="OZ22" s="896"/>
      <c r="PA22" s="896"/>
      <c r="PB22" s="896"/>
      <c r="PC22" s="896"/>
      <c r="PD22" s="896"/>
      <c r="PE22" s="896"/>
      <c r="PF22" s="896"/>
      <c r="PG22" s="896"/>
      <c r="PH22" s="896"/>
      <c r="PI22" s="896"/>
      <c r="PJ22" s="896"/>
      <c r="PK22" s="896"/>
      <c r="PL22" s="896"/>
      <c r="PM22" s="896"/>
      <c r="PN22" s="896"/>
      <c r="PO22" s="896"/>
      <c r="PP22" s="896"/>
      <c r="PQ22" s="896"/>
      <c r="PR22" s="896"/>
      <c r="PS22" s="896"/>
      <c r="PT22" s="896"/>
      <c r="PU22" s="896"/>
      <c r="PV22" s="896"/>
      <c r="PW22" s="896"/>
      <c r="PX22" s="896"/>
      <c r="PY22" s="896"/>
      <c r="PZ22" s="896"/>
      <c r="QA22" s="896"/>
      <c r="QB22" s="896"/>
      <c r="QC22" s="896"/>
      <c r="QD22" s="896"/>
      <c r="QE22" s="896"/>
      <c r="QF22" s="896"/>
      <c r="QG22" s="896"/>
      <c r="QH22" s="896"/>
      <c r="QI22" s="896"/>
      <c r="QJ22" s="896"/>
      <c r="QK22" s="896"/>
      <c r="QL22" s="896"/>
      <c r="QM22" s="896"/>
      <c r="QN22" s="896"/>
      <c r="QO22" s="896"/>
      <c r="QP22" s="896"/>
      <c r="QQ22" s="896"/>
      <c r="QR22" s="896"/>
      <c r="QS22" s="896"/>
      <c r="QT22" s="896"/>
      <c r="QU22" s="896"/>
      <c r="QV22" s="896"/>
      <c r="QW22" s="896"/>
      <c r="QX22" s="896"/>
      <c r="QY22" s="896"/>
      <c r="QZ22" s="896"/>
      <c r="RA22" s="896"/>
      <c r="RB22" s="896"/>
      <c r="RC22" s="896"/>
      <c r="RD22" s="896"/>
      <c r="RE22" s="896"/>
      <c r="RF22" s="896"/>
      <c r="RG22" s="896"/>
      <c r="RH22" s="896"/>
      <c r="RI22" s="896"/>
      <c r="RJ22" s="896"/>
      <c r="RK22" s="896"/>
      <c r="RL22" s="896"/>
      <c r="RM22" s="896"/>
      <c r="RN22" s="896"/>
      <c r="RO22" s="896"/>
      <c r="RP22" s="896"/>
      <c r="RQ22" s="896"/>
      <c r="RR22" s="896"/>
      <c r="RS22" s="896"/>
      <c r="RT22" s="896"/>
      <c r="RU22" s="896"/>
      <c r="RV22" s="896"/>
      <c r="RW22" s="896"/>
      <c r="RX22" s="896"/>
      <c r="RY22" s="896"/>
      <c r="RZ22" s="896"/>
      <c r="SA22" s="896"/>
      <c r="SB22" s="896"/>
      <c r="SC22" s="896"/>
      <c r="SD22" s="896"/>
      <c r="SE22" s="896"/>
      <c r="SF22" s="896"/>
      <c r="SG22" s="896"/>
      <c r="SH22" s="896"/>
      <c r="SI22" s="896"/>
      <c r="SJ22" s="896"/>
      <c r="SK22" s="896"/>
      <c r="SL22" s="896"/>
      <c r="SM22" s="896"/>
      <c r="SN22" s="896"/>
      <c r="SO22" s="896"/>
      <c r="SP22" s="896"/>
      <c r="SQ22" s="896"/>
      <c r="SR22" s="896"/>
      <c r="SS22" s="896"/>
      <c r="ST22" s="896"/>
      <c r="SU22" s="896"/>
      <c r="SV22" s="896"/>
      <c r="SW22" s="896"/>
      <c r="SX22" s="896"/>
      <c r="SY22" s="896"/>
      <c r="SZ22" s="896"/>
      <c r="TA22" s="896"/>
      <c r="TB22" s="896"/>
      <c r="TC22" s="896"/>
      <c r="TD22" s="896"/>
      <c r="TE22" s="896"/>
      <c r="TF22" s="896"/>
      <c r="TG22" s="896"/>
      <c r="TH22" s="896"/>
      <c r="TI22" s="896"/>
      <c r="TJ22" s="896"/>
      <c r="TK22" s="896"/>
      <c r="TL22" s="896"/>
      <c r="TM22" s="896"/>
      <c r="TN22" s="896"/>
      <c r="TO22" s="896"/>
      <c r="TP22" s="896"/>
      <c r="TQ22" s="896"/>
      <c r="TR22" s="896"/>
      <c r="TS22" s="896"/>
      <c r="TT22" s="896"/>
      <c r="TU22" s="896"/>
      <c r="TV22" s="896"/>
      <c r="TW22" s="896"/>
      <c r="TX22" s="896"/>
      <c r="TY22" s="896"/>
      <c r="TZ22" s="896"/>
      <c r="UA22" s="896"/>
      <c r="UB22" s="896"/>
      <c r="UC22" s="896"/>
      <c r="UD22" s="896"/>
      <c r="UE22" s="896"/>
      <c r="UF22" s="896"/>
      <c r="UG22" s="896"/>
      <c r="UH22" s="896"/>
      <c r="UI22" s="896"/>
      <c r="UJ22" s="896"/>
      <c r="UK22" s="896"/>
      <c r="UL22" s="896"/>
      <c r="UM22" s="896"/>
      <c r="UN22" s="896"/>
      <c r="UO22" s="896"/>
      <c r="UP22" s="896"/>
      <c r="UQ22" s="896"/>
      <c r="UR22" s="896"/>
      <c r="US22" s="896"/>
      <c r="UT22" s="896"/>
      <c r="UU22" s="896"/>
      <c r="UV22" s="896"/>
      <c r="UW22" s="896"/>
      <c r="UX22" s="896"/>
      <c r="UY22" s="896"/>
      <c r="UZ22" s="896"/>
      <c r="VA22" s="896"/>
      <c r="VB22" s="896"/>
      <c r="VC22" s="896"/>
      <c r="VD22" s="896"/>
      <c r="VE22" s="896"/>
      <c r="VF22" s="896"/>
      <c r="VG22" s="896"/>
      <c r="VH22" s="896"/>
      <c r="VI22" s="896"/>
      <c r="VJ22" s="896"/>
      <c r="VK22" s="896"/>
      <c r="VL22" s="896"/>
      <c r="VM22" s="896"/>
      <c r="VN22" s="896"/>
      <c r="VO22" s="896"/>
      <c r="VP22" s="896"/>
      <c r="VQ22" s="896"/>
      <c r="VR22" s="896"/>
      <c r="VS22" s="896"/>
      <c r="VT22" s="896"/>
      <c r="VU22" s="896"/>
      <c r="VV22" s="896"/>
      <c r="VW22" s="896"/>
      <c r="VX22" s="896"/>
      <c r="VY22" s="896"/>
      <c r="VZ22" s="896"/>
      <c r="WA22" s="896"/>
      <c r="WB22" s="896"/>
      <c r="WC22" s="896"/>
      <c r="WD22" s="896"/>
      <c r="WE22" s="896"/>
      <c r="WF22" s="896"/>
      <c r="WG22" s="896"/>
      <c r="WH22" s="896"/>
      <c r="WI22" s="896"/>
      <c r="WJ22" s="896"/>
      <c r="WK22" s="896"/>
      <c r="WL22" s="896"/>
      <c r="WM22" s="896"/>
      <c r="WN22" s="896"/>
      <c r="WO22" s="896"/>
      <c r="WP22" s="896"/>
      <c r="WQ22" s="896"/>
      <c r="WR22" s="896"/>
      <c r="WS22" s="896"/>
      <c r="WT22" s="896"/>
      <c r="WU22" s="896"/>
      <c r="WV22" s="896"/>
      <c r="WW22" s="896"/>
      <c r="WX22" s="896"/>
      <c r="WY22" s="896"/>
      <c r="WZ22" s="896"/>
      <c r="XA22" s="896"/>
      <c r="XB22" s="896"/>
      <c r="XC22" s="896"/>
      <c r="XD22" s="896"/>
      <c r="XE22" s="896"/>
      <c r="XF22" s="896"/>
      <c r="XG22" s="896"/>
      <c r="XH22" s="896"/>
      <c r="XI22" s="896"/>
      <c r="XJ22" s="896"/>
      <c r="XK22" s="896"/>
      <c r="XL22" s="896"/>
      <c r="XM22" s="896"/>
      <c r="XN22" s="896"/>
      <c r="XO22" s="896"/>
      <c r="XP22" s="896"/>
      <c r="XQ22" s="896"/>
      <c r="XR22" s="896"/>
      <c r="XS22" s="896"/>
      <c r="XT22" s="896"/>
      <c r="XU22" s="896"/>
      <c r="XV22" s="896"/>
      <c r="XW22" s="896"/>
      <c r="XX22" s="896"/>
      <c r="XY22" s="896"/>
      <c r="XZ22" s="896"/>
      <c r="YA22" s="896"/>
      <c r="YB22" s="896"/>
      <c r="YC22" s="896"/>
      <c r="YD22" s="896"/>
      <c r="YE22" s="896"/>
      <c r="YF22" s="896"/>
      <c r="YG22" s="896"/>
      <c r="YH22" s="896"/>
      <c r="YI22" s="896"/>
      <c r="YJ22" s="896"/>
      <c r="YK22" s="896"/>
      <c r="YL22" s="896"/>
      <c r="YM22" s="896"/>
      <c r="YN22" s="896"/>
      <c r="YO22" s="896"/>
      <c r="YP22" s="896"/>
      <c r="YQ22" s="896"/>
      <c r="YR22" s="896"/>
      <c r="YS22" s="896"/>
      <c r="YT22" s="896"/>
      <c r="YU22" s="896"/>
      <c r="YV22" s="896"/>
      <c r="YW22" s="896"/>
      <c r="YX22" s="896"/>
      <c r="YY22" s="896"/>
      <c r="YZ22" s="896"/>
      <c r="ZA22" s="896"/>
      <c r="ZB22" s="896"/>
      <c r="ZC22" s="896"/>
      <c r="ZD22" s="896"/>
      <c r="ZE22" s="896"/>
      <c r="ZF22" s="896"/>
      <c r="ZG22" s="896"/>
      <c r="ZH22" s="896"/>
      <c r="ZI22" s="896"/>
      <c r="ZJ22" s="896"/>
      <c r="ZK22" s="896"/>
      <c r="ZL22" s="896"/>
      <c r="ZM22" s="896"/>
      <c r="ZN22" s="896"/>
      <c r="ZO22" s="896"/>
      <c r="ZP22" s="896"/>
      <c r="ZQ22" s="896"/>
      <c r="ZR22" s="896"/>
      <c r="ZS22" s="896"/>
      <c r="ZT22" s="896"/>
      <c r="ZU22" s="896"/>
      <c r="ZV22" s="896"/>
      <c r="ZW22" s="896"/>
      <c r="ZX22" s="896"/>
      <c r="ZY22" s="896"/>
      <c r="ZZ22" s="896"/>
      <c r="AAA22" s="896"/>
      <c r="AAB22" s="896"/>
      <c r="AAC22" s="896"/>
      <c r="AAD22" s="896"/>
      <c r="AAE22" s="896"/>
      <c r="AAF22" s="896"/>
      <c r="AAG22" s="896"/>
      <c r="AAH22" s="896"/>
      <c r="AAI22" s="896"/>
      <c r="AAJ22" s="896"/>
      <c r="AAK22" s="896"/>
      <c r="AAL22" s="896"/>
      <c r="AAM22" s="896"/>
      <c r="AAN22" s="896"/>
      <c r="AAO22" s="896"/>
      <c r="AAP22" s="896"/>
      <c r="AAQ22" s="896"/>
      <c r="AAR22" s="896"/>
      <c r="AAS22" s="896"/>
      <c r="AAT22" s="896"/>
      <c r="AAU22" s="896"/>
      <c r="AAV22" s="896"/>
      <c r="AAW22" s="896"/>
      <c r="AAX22" s="896"/>
      <c r="AAY22" s="896"/>
      <c r="AAZ22" s="896"/>
      <c r="ABA22" s="896"/>
      <c r="ABB22" s="896"/>
      <c r="ABC22" s="896"/>
      <c r="ABD22" s="896"/>
      <c r="ABE22" s="896"/>
      <c r="ABF22" s="896"/>
      <c r="ABG22" s="896"/>
      <c r="ABH22" s="896"/>
      <c r="ABI22" s="896"/>
      <c r="ABJ22" s="896"/>
      <c r="ABK22" s="896"/>
      <c r="ABL22" s="896"/>
      <c r="ABM22" s="896"/>
      <c r="ABN22" s="896"/>
      <c r="ABO22" s="896"/>
      <c r="ABP22" s="896"/>
      <c r="ABQ22" s="896"/>
      <c r="ABR22" s="896"/>
      <c r="ABS22" s="896"/>
      <c r="ABT22" s="896"/>
      <c r="ABU22" s="896"/>
      <c r="ABV22" s="896"/>
      <c r="ABW22" s="896"/>
      <c r="ABX22" s="896"/>
      <c r="ABY22" s="896"/>
      <c r="ABZ22" s="896"/>
      <c r="ACA22" s="896"/>
      <c r="ACB22" s="896"/>
      <c r="ACC22" s="896"/>
      <c r="ACD22" s="896"/>
      <c r="ACE22" s="896"/>
      <c r="ACF22" s="896"/>
      <c r="ACG22" s="896"/>
      <c r="ACH22" s="896"/>
      <c r="ACI22" s="896"/>
      <c r="ACJ22" s="896"/>
      <c r="ACK22" s="896"/>
      <c r="ACL22" s="896"/>
      <c r="ACM22" s="896"/>
      <c r="ACN22" s="896"/>
      <c r="ACO22" s="896"/>
      <c r="ACP22" s="896"/>
      <c r="ACQ22" s="896"/>
      <c r="ACR22" s="896"/>
      <c r="ACS22" s="896"/>
      <c r="ACT22" s="896"/>
      <c r="ACU22" s="896"/>
      <c r="ACV22" s="896"/>
      <c r="ACW22" s="896"/>
      <c r="ACX22" s="896"/>
      <c r="ACY22" s="896"/>
      <c r="ACZ22" s="896"/>
      <c r="ADA22" s="896"/>
      <c r="ADB22" s="896"/>
      <c r="ADC22" s="896"/>
      <c r="ADD22" s="896"/>
      <c r="ADE22" s="896"/>
      <c r="ADF22" s="896"/>
      <c r="ADG22" s="896"/>
      <c r="ADH22" s="896"/>
      <c r="ADI22" s="896"/>
      <c r="ADJ22" s="896"/>
      <c r="ADK22" s="896"/>
      <c r="ADL22" s="896"/>
      <c r="ADM22" s="896"/>
      <c r="ADN22" s="896"/>
      <c r="ADO22" s="896"/>
      <c r="ADP22" s="896"/>
      <c r="ADQ22" s="896"/>
      <c r="ADR22" s="896"/>
      <c r="ADS22" s="896"/>
      <c r="ADT22" s="896"/>
      <c r="ADU22" s="896"/>
      <c r="ADV22" s="896"/>
      <c r="ADW22" s="896"/>
      <c r="ADX22" s="896"/>
      <c r="ADY22" s="896"/>
      <c r="ADZ22" s="896"/>
      <c r="AEA22" s="896"/>
      <c r="AEB22" s="896"/>
      <c r="AEC22" s="896"/>
      <c r="AED22" s="896"/>
      <c r="AEE22" s="896"/>
      <c r="AEF22" s="896"/>
      <c r="AEG22" s="896"/>
      <c r="AEH22" s="896"/>
      <c r="AEI22" s="896"/>
      <c r="AEJ22" s="896"/>
      <c r="AEK22" s="896"/>
      <c r="AEL22" s="896"/>
      <c r="AEM22" s="896"/>
      <c r="AEN22" s="896"/>
      <c r="AEO22" s="896"/>
      <c r="AEP22" s="896"/>
      <c r="AEQ22" s="896"/>
      <c r="AER22" s="896"/>
      <c r="AES22" s="896"/>
      <c r="AET22" s="896"/>
      <c r="AEU22" s="896"/>
      <c r="AEV22" s="896"/>
      <c r="AEW22" s="896"/>
      <c r="AEX22" s="896"/>
      <c r="AEY22" s="896"/>
      <c r="AEZ22" s="896"/>
      <c r="AFA22" s="896"/>
      <c r="AFB22" s="896"/>
      <c r="AFC22" s="896"/>
      <c r="AFD22" s="896"/>
      <c r="AFE22" s="896"/>
      <c r="AFF22" s="896"/>
      <c r="AFG22" s="896"/>
      <c r="AFH22" s="896"/>
      <c r="AFI22" s="896"/>
      <c r="AFJ22" s="896"/>
      <c r="AFK22" s="896"/>
      <c r="AFL22" s="896"/>
      <c r="AFM22" s="896"/>
      <c r="AFN22" s="896"/>
      <c r="AFO22" s="896"/>
      <c r="AFP22" s="896"/>
      <c r="AFQ22" s="896"/>
      <c r="AFR22" s="896"/>
      <c r="AFS22" s="896"/>
      <c r="AFT22" s="896"/>
      <c r="AFU22" s="896"/>
      <c r="AFV22" s="896"/>
      <c r="AFW22" s="896"/>
      <c r="AFX22" s="896"/>
      <c r="AFY22" s="896"/>
      <c r="AFZ22" s="896"/>
      <c r="AGA22" s="896"/>
      <c r="AGB22" s="896"/>
      <c r="AGC22" s="896"/>
      <c r="AGD22" s="896"/>
      <c r="AGE22" s="896"/>
      <c r="AGF22" s="896"/>
      <c r="AGG22" s="896"/>
      <c r="AGH22" s="896"/>
      <c r="AGI22" s="896"/>
      <c r="AGJ22" s="896"/>
      <c r="AGK22" s="896"/>
      <c r="AGL22" s="896"/>
      <c r="AGM22" s="896"/>
      <c r="AGN22" s="896"/>
      <c r="AGO22" s="896"/>
      <c r="AGP22" s="896"/>
      <c r="AGQ22" s="896"/>
      <c r="AGR22" s="896"/>
      <c r="AGS22" s="896"/>
      <c r="AGT22" s="896"/>
      <c r="AGU22" s="896"/>
      <c r="AGV22" s="896"/>
      <c r="AGW22" s="896"/>
      <c r="AGX22" s="896"/>
      <c r="AGY22" s="896"/>
      <c r="AGZ22" s="896"/>
      <c r="AHA22" s="896"/>
      <c r="AHB22" s="896"/>
      <c r="AHC22" s="896"/>
      <c r="AHD22" s="896"/>
      <c r="AHE22" s="896"/>
      <c r="AHF22" s="896"/>
      <c r="AHG22" s="896"/>
      <c r="AHH22" s="896"/>
      <c r="AHI22" s="896"/>
      <c r="AHJ22" s="896"/>
      <c r="AHK22" s="896"/>
      <c r="AHL22" s="896"/>
      <c r="AHM22" s="896"/>
      <c r="AHN22" s="896"/>
      <c r="AHO22" s="896"/>
      <c r="AHP22" s="896"/>
      <c r="AHQ22" s="896"/>
      <c r="AHR22" s="896"/>
      <c r="AHS22" s="896"/>
      <c r="AHT22" s="896"/>
      <c r="AHU22" s="896"/>
      <c r="AHV22" s="896"/>
      <c r="AHW22" s="896"/>
      <c r="AHX22" s="896"/>
      <c r="AHY22" s="896"/>
      <c r="AHZ22" s="896"/>
      <c r="AIA22" s="896"/>
      <c r="AIB22" s="896"/>
      <c r="AIC22" s="896"/>
      <c r="AID22" s="896"/>
      <c r="AIE22" s="896"/>
      <c r="AIF22" s="896"/>
      <c r="AIG22" s="896"/>
      <c r="AIH22" s="896"/>
      <c r="AII22" s="896"/>
      <c r="AIJ22" s="896"/>
      <c r="AIK22" s="896"/>
      <c r="AIL22" s="896"/>
      <c r="AIM22" s="896"/>
      <c r="AIN22" s="896"/>
      <c r="AIO22" s="896"/>
      <c r="AIP22" s="896"/>
      <c r="AIQ22" s="896"/>
      <c r="AIR22" s="896"/>
      <c r="AIS22" s="896"/>
      <c r="AIT22" s="896"/>
      <c r="AIU22" s="896"/>
      <c r="AIV22" s="896"/>
      <c r="AIW22" s="896"/>
      <c r="AIX22" s="896"/>
      <c r="AIY22" s="896"/>
      <c r="AIZ22" s="896"/>
      <c r="AJA22" s="896"/>
      <c r="AJB22" s="896"/>
      <c r="AJC22" s="896"/>
      <c r="AJD22" s="896"/>
      <c r="AJE22" s="896"/>
      <c r="AJF22" s="896"/>
      <c r="AJG22" s="896"/>
      <c r="AJH22" s="896"/>
      <c r="AJI22" s="896"/>
      <c r="AJJ22" s="896"/>
      <c r="AJK22" s="896"/>
      <c r="AJL22" s="896"/>
      <c r="AJM22" s="896"/>
      <c r="AJN22" s="896"/>
      <c r="AJO22" s="896"/>
      <c r="AJP22" s="896"/>
      <c r="AJQ22" s="896"/>
      <c r="AJR22" s="896"/>
      <c r="AJS22" s="896"/>
      <c r="AJT22" s="896"/>
      <c r="AJU22" s="896"/>
      <c r="AJV22" s="896"/>
      <c r="AJW22" s="896"/>
      <c r="AJX22" s="896"/>
      <c r="AJY22" s="896"/>
      <c r="AJZ22" s="896"/>
      <c r="AKA22" s="896"/>
      <c r="AKB22" s="896"/>
      <c r="AKC22" s="896"/>
      <c r="AKD22" s="896"/>
      <c r="AKE22" s="896"/>
      <c r="AKF22" s="896"/>
      <c r="AKG22" s="896"/>
      <c r="AKH22" s="896"/>
      <c r="AKI22" s="896"/>
      <c r="AKJ22" s="896"/>
      <c r="AKK22" s="896"/>
      <c r="AKL22" s="896"/>
      <c r="AKM22" s="896"/>
      <c r="AKN22" s="896"/>
      <c r="AKO22" s="896"/>
      <c r="AKP22" s="896"/>
      <c r="AKQ22" s="896"/>
      <c r="AKR22" s="896"/>
      <c r="AKS22" s="896"/>
      <c r="AKT22" s="896"/>
      <c r="AKU22" s="896"/>
      <c r="AKV22" s="896"/>
      <c r="AKW22" s="896"/>
      <c r="AKX22" s="896"/>
      <c r="AKY22" s="896"/>
      <c r="AKZ22" s="896"/>
      <c r="ALA22" s="896"/>
      <c r="ALB22" s="896"/>
      <c r="ALC22" s="896"/>
      <c r="ALD22" s="896"/>
      <c r="ALE22" s="896"/>
      <c r="ALF22" s="896"/>
      <c r="ALG22" s="896"/>
      <c r="ALH22" s="896"/>
      <c r="ALI22" s="896"/>
      <c r="ALJ22" s="896"/>
      <c r="ALK22" s="896"/>
    </row>
    <row r="23" spans="1:999" s="897" customFormat="1" ht="21" customHeight="1">
      <c r="A23" s="891"/>
      <c r="B23" s="906"/>
      <c r="C23" s="906"/>
      <c r="D23" s="906"/>
      <c r="E23" s="906"/>
      <c r="F23" s="906"/>
      <c r="G23" s="906"/>
      <c r="H23" s="906"/>
      <c r="I23" s="833"/>
      <c r="J23" s="904"/>
      <c r="K23" s="904"/>
      <c r="L23" s="896"/>
      <c r="M23" s="896"/>
      <c r="N23" s="896"/>
      <c r="O23" s="896"/>
      <c r="P23" s="896"/>
      <c r="Q23" s="896"/>
      <c r="R23" s="896"/>
      <c r="S23" s="896"/>
      <c r="T23" s="896"/>
      <c r="U23" s="896"/>
      <c r="V23" s="896"/>
      <c r="W23" s="896"/>
      <c r="X23" s="896"/>
      <c r="Y23" s="896"/>
      <c r="Z23" s="896"/>
      <c r="AA23" s="896"/>
      <c r="AB23" s="896"/>
      <c r="AC23" s="896"/>
      <c r="AD23" s="896"/>
      <c r="AE23" s="896"/>
      <c r="AF23" s="896"/>
      <c r="AG23" s="896"/>
      <c r="AH23" s="896"/>
      <c r="AI23" s="896"/>
      <c r="AJ23" s="896"/>
      <c r="AK23" s="896"/>
      <c r="AL23" s="896"/>
      <c r="AM23" s="896"/>
      <c r="AN23" s="896"/>
      <c r="AO23" s="896"/>
      <c r="AP23" s="896"/>
      <c r="AQ23" s="896"/>
      <c r="AR23" s="896"/>
      <c r="AS23" s="896"/>
      <c r="AT23" s="896"/>
      <c r="AU23" s="896"/>
      <c r="AV23" s="896"/>
      <c r="AW23" s="896"/>
      <c r="AX23" s="896"/>
      <c r="AY23" s="896"/>
      <c r="AZ23" s="896"/>
      <c r="BA23" s="896"/>
      <c r="BB23" s="896"/>
      <c r="BC23" s="896"/>
      <c r="BD23" s="896"/>
      <c r="BE23" s="896"/>
      <c r="BF23" s="896"/>
      <c r="BG23" s="896"/>
      <c r="BH23" s="896"/>
      <c r="BI23" s="896"/>
      <c r="BJ23" s="896"/>
      <c r="BK23" s="896"/>
      <c r="BL23" s="896"/>
      <c r="BM23" s="896"/>
      <c r="BN23" s="896"/>
      <c r="BO23" s="896"/>
      <c r="BP23" s="896"/>
      <c r="BQ23" s="896"/>
      <c r="BR23" s="896"/>
      <c r="BS23" s="896"/>
      <c r="BT23" s="896"/>
      <c r="BU23" s="896"/>
      <c r="BV23" s="896"/>
      <c r="BW23" s="896"/>
      <c r="BX23" s="896"/>
      <c r="BY23" s="896"/>
      <c r="BZ23" s="896"/>
      <c r="CA23" s="896"/>
      <c r="CB23" s="896"/>
      <c r="CC23" s="896"/>
      <c r="CD23" s="896"/>
      <c r="CE23" s="896"/>
      <c r="CF23" s="896"/>
      <c r="CG23" s="896"/>
      <c r="CH23" s="896"/>
      <c r="CI23" s="896"/>
      <c r="CJ23" s="896"/>
      <c r="CK23" s="896"/>
      <c r="CL23" s="896"/>
      <c r="CM23" s="896"/>
      <c r="CN23" s="896"/>
      <c r="CO23" s="896"/>
      <c r="CP23" s="896"/>
      <c r="CQ23" s="896"/>
      <c r="CR23" s="896"/>
      <c r="CS23" s="896"/>
      <c r="CT23" s="896"/>
      <c r="CU23" s="896"/>
      <c r="CV23" s="896"/>
      <c r="CW23" s="896"/>
      <c r="CX23" s="896"/>
      <c r="CY23" s="896"/>
      <c r="CZ23" s="896"/>
      <c r="DA23" s="896"/>
      <c r="DB23" s="896"/>
      <c r="DC23" s="896"/>
      <c r="DD23" s="896"/>
      <c r="DE23" s="896"/>
      <c r="DF23" s="896"/>
      <c r="DG23" s="896"/>
      <c r="DH23" s="896"/>
      <c r="DI23" s="896"/>
      <c r="DJ23" s="896"/>
      <c r="DK23" s="896"/>
      <c r="DL23" s="896"/>
      <c r="DM23" s="896"/>
      <c r="DN23" s="896"/>
      <c r="DO23" s="896"/>
      <c r="DP23" s="896"/>
      <c r="DQ23" s="896"/>
      <c r="DR23" s="896"/>
      <c r="DS23" s="896"/>
      <c r="DT23" s="896"/>
      <c r="DU23" s="896"/>
      <c r="DV23" s="896"/>
      <c r="DW23" s="896"/>
      <c r="DX23" s="896"/>
      <c r="DY23" s="896"/>
      <c r="DZ23" s="896"/>
      <c r="EA23" s="896"/>
      <c r="EB23" s="896"/>
      <c r="EC23" s="896"/>
      <c r="ED23" s="896"/>
      <c r="EE23" s="896"/>
      <c r="EF23" s="896"/>
      <c r="EG23" s="896"/>
      <c r="EH23" s="896"/>
      <c r="EI23" s="896"/>
      <c r="EJ23" s="896"/>
      <c r="EK23" s="896"/>
      <c r="EL23" s="896"/>
      <c r="EM23" s="896"/>
      <c r="EN23" s="896"/>
      <c r="EO23" s="896"/>
      <c r="EP23" s="896"/>
      <c r="EQ23" s="896"/>
      <c r="ER23" s="896"/>
      <c r="ES23" s="896"/>
      <c r="ET23" s="896"/>
      <c r="EU23" s="896"/>
      <c r="EV23" s="896"/>
      <c r="EW23" s="896"/>
      <c r="EX23" s="896"/>
      <c r="EY23" s="896"/>
      <c r="EZ23" s="896"/>
      <c r="FA23" s="896"/>
      <c r="FB23" s="896"/>
      <c r="FC23" s="896"/>
      <c r="FD23" s="896"/>
      <c r="FE23" s="896"/>
      <c r="FF23" s="896"/>
      <c r="FG23" s="896"/>
      <c r="FH23" s="896"/>
      <c r="FI23" s="896"/>
      <c r="FJ23" s="896"/>
      <c r="FK23" s="896"/>
      <c r="FL23" s="896"/>
      <c r="FM23" s="896"/>
      <c r="FN23" s="896"/>
      <c r="FO23" s="896"/>
      <c r="FP23" s="896"/>
      <c r="FQ23" s="896"/>
      <c r="FR23" s="896"/>
      <c r="FS23" s="896"/>
      <c r="FT23" s="896"/>
      <c r="FU23" s="896"/>
      <c r="FV23" s="896"/>
      <c r="FW23" s="896"/>
      <c r="FX23" s="896"/>
      <c r="FY23" s="896"/>
      <c r="FZ23" s="896"/>
      <c r="GA23" s="896"/>
      <c r="GB23" s="896"/>
      <c r="GC23" s="896"/>
      <c r="GD23" s="896"/>
      <c r="GE23" s="896"/>
      <c r="GF23" s="896"/>
      <c r="GG23" s="896"/>
      <c r="GH23" s="896"/>
      <c r="GI23" s="896"/>
      <c r="GJ23" s="896"/>
      <c r="GK23" s="896"/>
      <c r="GL23" s="896"/>
      <c r="GM23" s="896"/>
      <c r="GN23" s="896"/>
      <c r="GO23" s="896"/>
      <c r="GP23" s="896"/>
      <c r="GQ23" s="896"/>
      <c r="GR23" s="896"/>
      <c r="GS23" s="896"/>
      <c r="GT23" s="896"/>
      <c r="GU23" s="896"/>
      <c r="GV23" s="896"/>
      <c r="GW23" s="896"/>
      <c r="GX23" s="896"/>
      <c r="GY23" s="896"/>
      <c r="GZ23" s="896"/>
      <c r="HA23" s="896"/>
      <c r="HB23" s="896"/>
      <c r="HC23" s="896"/>
      <c r="HD23" s="896"/>
      <c r="HE23" s="896"/>
      <c r="HF23" s="896"/>
      <c r="HG23" s="896"/>
      <c r="HH23" s="896"/>
      <c r="HI23" s="896"/>
      <c r="HJ23" s="896"/>
      <c r="HK23" s="896"/>
      <c r="HL23" s="896"/>
      <c r="HM23" s="896"/>
      <c r="HN23" s="896"/>
      <c r="HO23" s="896"/>
      <c r="HP23" s="896"/>
      <c r="HQ23" s="896"/>
      <c r="HR23" s="896"/>
      <c r="HS23" s="896"/>
      <c r="HT23" s="896"/>
      <c r="HU23" s="896"/>
      <c r="HV23" s="896"/>
      <c r="HW23" s="896"/>
      <c r="HX23" s="896"/>
      <c r="HY23" s="896"/>
      <c r="HZ23" s="896"/>
      <c r="IA23" s="896"/>
      <c r="IB23" s="896"/>
      <c r="IC23" s="896"/>
      <c r="ID23" s="896"/>
      <c r="IE23" s="896"/>
      <c r="IF23" s="896"/>
      <c r="IG23" s="896"/>
      <c r="IH23" s="896"/>
      <c r="II23" s="896"/>
      <c r="IJ23" s="896"/>
      <c r="IK23" s="896"/>
      <c r="IL23" s="896"/>
      <c r="IM23" s="896"/>
      <c r="IN23" s="896"/>
      <c r="IO23" s="896"/>
      <c r="IP23" s="896"/>
      <c r="IQ23" s="896"/>
      <c r="IR23" s="896"/>
      <c r="IS23" s="896"/>
      <c r="IT23" s="896"/>
      <c r="IU23" s="896"/>
      <c r="IV23" s="896"/>
      <c r="IW23" s="896"/>
      <c r="IX23" s="896"/>
      <c r="IY23" s="896"/>
      <c r="IZ23" s="896"/>
      <c r="JA23" s="896"/>
      <c r="JB23" s="896"/>
      <c r="JC23" s="896"/>
      <c r="JD23" s="896"/>
      <c r="JE23" s="896"/>
      <c r="JF23" s="896"/>
      <c r="JG23" s="896"/>
      <c r="JH23" s="896"/>
      <c r="JI23" s="896"/>
      <c r="JJ23" s="896"/>
      <c r="JK23" s="896"/>
      <c r="JL23" s="896"/>
      <c r="JM23" s="896"/>
      <c r="JN23" s="896"/>
      <c r="JO23" s="896"/>
      <c r="JP23" s="896"/>
      <c r="JQ23" s="896"/>
      <c r="JR23" s="896"/>
      <c r="JS23" s="896"/>
      <c r="JT23" s="896"/>
      <c r="JU23" s="896"/>
      <c r="JV23" s="896"/>
      <c r="JW23" s="896"/>
      <c r="JX23" s="896"/>
      <c r="JY23" s="896"/>
      <c r="JZ23" s="896"/>
      <c r="KA23" s="896"/>
      <c r="KB23" s="896"/>
      <c r="KC23" s="896"/>
      <c r="KD23" s="896"/>
      <c r="KE23" s="896"/>
      <c r="KF23" s="896"/>
      <c r="KG23" s="896"/>
      <c r="KH23" s="896"/>
      <c r="KI23" s="896"/>
      <c r="KJ23" s="896"/>
      <c r="KK23" s="896"/>
      <c r="KL23" s="896"/>
      <c r="KM23" s="896"/>
      <c r="KN23" s="896"/>
      <c r="KO23" s="896"/>
      <c r="KP23" s="896"/>
      <c r="KQ23" s="896"/>
      <c r="KR23" s="896"/>
      <c r="KS23" s="896"/>
      <c r="KT23" s="896"/>
      <c r="KU23" s="896"/>
      <c r="KV23" s="896"/>
      <c r="KW23" s="896"/>
      <c r="KX23" s="896"/>
      <c r="KY23" s="896"/>
      <c r="KZ23" s="896"/>
      <c r="LA23" s="896"/>
      <c r="LB23" s="896"/>
      <c r="LC23" s="896"/>
      <c r="LD23" s="896"/>
      <c r="LE23" s="896"/>
      <c r="LF23" s="896"/>
      <c r="LG23" s="896"/>
      <c r="LH23" s="896"/>
      <c r="LI23" s="896"/>
      <c r="LJ23" s="896"/>
      <c r="LK23" s="896"/>
      <c r="LL23" s="896"/>
      <c r="LM23" s="896"/>
      <c r="LN23" s="896"/>
      <c r="LO23" s="896"/>
      <c r="LP23" s="896"/>
      <c r="LQ23" s="896"/>
      <c r="LR23" s="896"/>
      <c r="LS23" s="896"/>
      <c r="LT23" s="896"/>
      <c r="LU23" s="896"/>
      <c r="LV23" s="896"/>
      <c r="LW23" s="896"/>
      <c r="LX23" s="896"/>
      <c r="LY23" s="896"/>
      <c r="LZ23" s="896"/>
      <c r="MA23" s="896"/>
      <c r="MB23" s="896"/>
      <c r="MC23" s="896"/>
      <c r="MD23" s="896"/>
      <c r="ME23" s="896"/>
      <c r="MF23" s="896"/>
      <c r="MG23" s="896"/>
      <c r="MH23" s="896"/>
      <c r="MI23" s="896"/>
      <c r="MJ23" s="896"/>
      <c r="MK23" s="896"/>
      <c r="ML23" s="896"/>
      <c r="MM23" s="896"/>
      <c r="MN23" s="896"/>
      <c r="MO23" s="896"/>
      <c r="MP23" s="896"/>
      <c r="MQ23" s="896"/>
      <c r="MR23" s="896"/>
      <c r="MS23" s="896"/>
      <c r="MT23" s="896"/>
      <c r="MU23" s="896"/>
      <c r="MV23" s="896"/>
      <c r="MW23" s="896"/>
      <c r="MX23" s="896"/>
      <c r="MY23" s="896"/>
      <c r="MZ23" s="896"/>
      <c r="NA23" s="896"/>
      <c r="NB23" s="896"/>
      <c r="NC23" s="896"/>
      <c r="ND23" s="896"/>
      <c r="NE23" s="896"/>
      <c r="NF23" s="896"/>
      <c r="NG23" s="896"/>
      <c r="NH23" s="896"/>
      <c r="NI23" s="896"/>
      <c r="NJ23" s="896"/>
      <c r="NK23" s="896"/>
      <c r="NL23" s="896"/>
      <c r="NM23" s="896"/>
      <c r="NN23" s="896"/>
      <c r="NO23" s="896"/>
      <c r="NP23" s="896"/>
      <c r="NQ23" s="896"/>
      <c r="NR23" s="896"/>
      <c r="NS23" s="896"/>
      <c r="NT23" s="896"/>
      <c r="NU23" s="896"/>
      <c r="NV23" s="896"/>
      <c r="NW23" s="896"/>
      <c r="NX23" s="896"/>
      <c r="NY23" s="896"/>
      <c r="NZ23" s="896"/>
      <c r="OA23" s="896"/>
      <c r="OB23" s="896"/>
      <c r="OC23" s="896"/>
      <c r="OD23" s="896"/>
      <c r="OE23" s="896"/>
      <c r="OF23" s="896"/>
      <c r="OG23" s="896"/>
      <c r="OH23" s="896"/>
      <c r="OI23" s="896"/>
      <c r="OJ23" s="896"/>
      <c r="OK23" s="896"/>
      <c r="OL23" s="896"/>
      <c r="OM23" s="896"/>
      <c r="ON23" s="896"/>
      <c r="OO23" s="896"/>
      <c r="OP23" s="896"/>
      <c r="OQ23" s="896"/>
      <c r="OR23" s="896"/>
      <c r="OS23" s="896"/>
      <c r="OT23" s="896"/>
      <c r="OU23" s="896"/>
      <c r="OV23" s="896"/>
      <c r="OW23" s="896"/>
      <c r="OX23" s="896"/>
      <c r="OY23" s="896"/>
      <c r="OZ23" s="896"/>
      <c r="PA23" s="896"/>
      <c r="PB23" s="896"/>
      <c r="PC23" s="896"/>
      <c r="PD23" s="896"/>
      <c r="PE23" s="896"/>
      <c r="PF23" s="896"/>
      <c r="PG23" s="896"/>
      <c r="PH23" s="896"/>
      <c r="PI23" s="896"/>
      <c r="PJ23" s="896"/>
      <c r="PK23" s="896"/>
      <c r="PL23" s="896"/>
      <c r="PM23" s="896"/>
      <c r="PN23" s="896"/>
      <c r="PO23" s="896"/>
      <c r="PP23" s="896"/>
      <c r="PQ23" s="896"/>
      <c r="PR23" s="896"/>
      <c r="PS23" s="896"/>
      <c r="PT23" s="896"/>
      <c r="PU23" s="896"/>
      <c r="PV23" s="896"/>
      <c r="PW23" s="896"/>
      <c r="PX23" s="896"/>
      <c r="PY23" s="896"/>
      <c r="PZ23" s="896"/>
      <c r="QA23" s="896"/>
      <c r="QB23" s="896"/>
      <c r="QC23" s="896"/>
      <c r="QD23" s="896"/>
      <c r="QE23" s="896"/>
      <c r="QF23" s="896"/>
      <c r="QG23" s="896"/>
      <c r="QH23" s="896"/>
      <c r="QI23" s="896"/>
      <c r="QJ23" s="896"/>
      <c r="QK23" s="896"/>
      <c r="QL23" s="896"/>
      <c r="QM23" s="896"/>
      <c r="QN23" s="896"/>
      <c r="QO23" s="896"/>
      <c r="QP23" s="896"/>
      <c r="QQ23" s="896"/>
      <c r="QR23" s="896"/>
      <c r="QS23" s="896"/>
      <c r="QT23" s="896"/>
      <c r="QU23" s="896"/>
      <c r="QV23" s="896"/>
      <c r="QW23" s="896"/>
      <c r="QX23" s="896"/>
      <c r="QY23" s="896"/>
      <c r="QZ23" s="896"/>
      <c r="RA23" s="896"/>
      <c r="RB23" s="896"/>
      <c r="RC23" s="896"/>
      <c r="RD23" s="896"/>
      <c r="RE23" s="896"/>
      <c r="RF23" s="896"/>
      <c r="RG23" s="896"/>
      <c r="RH23" s="896"/>
      <c r="RI23" s="896"/>
      <c r="RJ23" s="896"/>
      <c r="RK23" s="896"/>
      <c r="RL23" s="896"/>
      <c r="RM23" s="896"/>
      <c r="RN23" s="896"/>
      <c r="RO23" s="896"/>
      <c r="RP23" s="896"/>
      <c r="RQ23" s="896"/>
      <c r="RR23" s="896"/>
      <c r="RS23" s="896"/>
      <c r="RT23" s="896"/>
      <c r="RU23" s="896"/>
      <c r="RV23" s="896"/>
      <c r="RW23" s="896"/>
      <c r="RX23" s="896"/>
      <c r="RY23" s="896"/>
      <c r="RZ23" s="896"/>
      <c r="SA23" s="896"/>
      <c r="SB23" s="896"/>
      <c r="SC23" s="896"/>
      <c r="SD23" s="896"/>
      <c r="SE23" s="896"/>
      <c r="SF23" s="896"/>
      <c r="SG23" s="896"/>
      <c r="SH23" s="896"/>
      <c r="SI23" s="896"/>
      <c r="SJ23" s="896"/>
      <c r="SK23" s="896"/>
      <c r="SL23" s="896"/>
      <c r="SM23" s="896"/>
      <c r="SN23" s="896"/>
      <c r="SO23" s="896"/>
      <c r="SP23" s="896"/>
      <c r="SQ23" s="896"/>
      <c r="SR23" s="896"/>
      <c r="SS23" s="896"/>
      <c r="ST23" s="896"/>
      <c r="SU23" s="896"/>
      <c r="SV23" s="896"/>
      <c r="SW23" s="896"/>
      <c r="SX23" s="896"/>
      <c r="SY23" s="896"/>
      <c r="SZ23" s="896"/>
      <c r="TA23" s="896"/>
      <c r="TB23" s="896"/>
      <c r="TC23" s="896"/>
      <c r="TD23" s="896"/>
      <c r="TE23" s="896"/>
      <c r="TF23" s="896"/>
      <c r="TG23" s="896"/>
      <c r="TH23" s="896"/>
      <c r="TI23" s="896"/>
      <c r="TJ23" s="896"/>
      <c r="TK23" s="896"/>
      <c r="TL23" s="896"/>
      <c r="TM23" s="896"/>
      <c r="TN23" s="896"/>
      <c r="TO23" s="896"/>
      <c r="TP23" s="896"/>
      <c r="TQ23" s="896"/>
      <c r="TR23" s="896"/>
      <c r="TS23" s="896"/>
      <c r="TT23" s="896"/>
      <c r="TU23" s="896"/>
      <c r="TV23" s="896"/>
      <c r="TW23" s="896"/>
      <c r="TX23" s="896"/>
      <c r="TY23" s="896"/>
      <c r="TZ23" s="896"/>
      <c r="UA23" s="896"/>
      <c r="UB23" s="896"/>
      <c r="UC23" s="896"/>
      <c r="UD23" s="896"/>
      <c r="UE23" s="896"/>
      <c r="UF23" s="896"/>
      <c r="UG23" s="896"/>
      <c r="UH23" s="896"/>
      <c r="UI23" s="896"/>
      <c r="UJ23" s="896"/>
      <c r="UK23" s="896"/>
      <c r="UL23" s="896"/>
      <c r="UM23" s="896"/>
      <c r="UN23" s="896"/>
      <c r="UO23" s="896"/>
      <c r="UP23" s="896"/>
      <c r="UQ23" s="896"/>
      <c r="UR23" s="896"/>
      <c r="US23" s="896"/>
      <c r="UT23" s="896"/>
      <c r="UU23" s="896"/>
      <c r="UV23" s="896"/>
      <c r="UW23" s="896"/>
      <c r="UX23" s="896"/>
      <c r="UY23" s="896"/>
      <c r="UZ23" s="896"/>
      <c r="VA23" s="896"/>
      <c r="VB23" s="896"/>
      <c r="VC23" s="896"/>
      <c r="VD23" s="896"/>
      <c r="VE23" s="896"/>
      <c r="VF23" s="896"/>
      <c r="VG23" s="896"/>
      <c r="VH23" s="896"/>
      <c r="VI23" s="896"/>
      <c r="VJ23" s="896"/>
      <c r="VK23" s="896"/>
      <c r="VL23" s="896"/>
      <c r="VM23" s="896"/>
      <c r="VN23" s="896"/>
      <c r="VO23" s="896"/>
      <c r="VP23" s="896"/>
      <c r="VQ23" s="896"/>
      <c r="VR23" s="896"/>
      <c r="VS23" s="896"/>
      <c r="VT23" s="896"/>
      <c r="VU23" s="896"/>
      <c r="VV23" s="896"/>
      <c r="VW23" s="896"/>
      <c r="VX23" s="896"/>
      <c r="VY23" s="896"/>
      <c r="VZ23" s="896"/>
      <c r="WA23" s="896"/>
      <c r="WB23" s="896"/>
      <c r="WC23" s="896"/>
      <c r="WD23" s="896"/>
      <c r="WE23" s="896"/>
      <c r="WF23" s="896"/>
      <c r="WG23" s="896"/>
      <c r="WH23" s="896"/>
      <c r="WI23" s="896"/>
      <c r="WJ23" s="896"/>
      <c r="WK23" s="896"/>
      <c r="WL23" s="896"/>
      <c r="WM23" s="896"/>
      <c r="WN23" s="896"/>
      <c r="WO23" s="896"/>
      <c r="WP23" s="896"/>
      <c r="WQ23" s="896"/>
      <c r="WR23" s="896"/>
      <c r="WS23" s="896"/>
      <c r="WT23" s="896"/>
      <c r="WU23" s="896"/>
      <c r="WV23" s="896"/>
      <c r="WW23" s="896"/>
      <c r="WX23" s="896"/>
      <c r="WY23" s="896"/>
      <c r="WZ23" s="896"/>
      <c r="XA23" s="896"/>
      <c r="XB23" s="896"/>
      <c r="XC23" s="896"/>
      <c r="XD23" s="896"/>
      <c r="XE23" s="896"/>
      <c r="XF23" s="896"/>
      <c r="XG23" s="896"/>
      <c r="XH23" s="896"/>
      <c r="XI23" s="896"/>
      <c r="XJ23" s="896"/>
      <c r="XK23" s="896"/>
      <c r="XL23" s="896"/>
      <c r="XM23" s="896"/>
      <c r="XN23" s="896"/>
      <c r="XO23" s="896"/>
      <c r="XP23" s="896"/>
      <c r="XQ23" s="896"/>
      <c r="XR23" s="896"/>
      <c r="XS23" s="896"/>
      <c r="XT23" s="896"/>
      <c r="XU23" s="896"/>
      <c r="XV23" s="896"/>
      <c r="XW23" s="896"/>
      <c r="XX23" s="896"/>
      <c r="XY23" s="896"/>
      <c r="XZ23" s="896"/>
      <c r="YA23" s="896"/>
      <c r="YB23" s="896"/>
      <c r="YC23" s="896"/>
      <c r="YD23" s="896"/>
      <c r="YE23" s="896"/>
      <c r="YF23" s="896"/>
      <c r="YG23" s="896"/>
      <c r="YH23" s="896"/>
      <c r="YI23" s="896"/>
      <c r="YJ23" s="896"/>
      <c r="YK23" s="896"/>
      <c r="YL23" s="896"/>
      <c r="YM23" s="896"/>
      <c r="YN23" s="896"/>
      <c r="YO23" s="896"/>
      <c r="YP23" s="896"/>
      <c r="YQ23" s="896"/>
      <c r="YR23" s="896"/>
      <c r="YS23" s="896"/>
      <c r="YT23" s="896"/>
      <c r="YU23" s="896"/>
      <c r="YV23" s="896"/>
      <c r="YW23" s="896"/>
      <c r="YX23" s="896"/>
      <c r="YY23" s="896"/>
      <c r="YZ23" s="896"/>
      <c r="ZA23" s="896"/>
      <c r="ZB23" s="896"/>
      <c r="ZC23" s="896"/>
      <c r="ZD23" s="896"/>
      <c r="ZE23" s="896"/>
      <c r="ZF23" s="896"/>
      <c r="ZG23" s="896"/>
      <c r="ZH23" s="896"/>
      <c r="ZI23" s="896"/>
      <c r="ZJ23" s="896"/>
      <c r="ZK23" s="896"/>
      <c r="ZL23" s="896"/>
      <c r="ZM23" s="896"/>
      <c r="ZN23" s="896"/>
      <c r="ZO23" s="896"/>
      <c r="ZP23" s="896"/>
      <c r="ZQ23" s="896"/>
      <c r="ZR23" s="896"/>
      <c r="ZS23" s="896"/>
      <c r="ZT23" s="896"/>
      <c r="ZU23" s="896"/>
      <c r="ZV23" s="896"/>
      <c r="ZW23" s="896"/>
      <c r="ZX23" s="896"/>
      <c r="ZY23" s="896"/>
      <c r="ZZ23" s="896"/>
      <c r="AAA23" s="896"/>
      <c r="AAB23" s="896"/>
      <c r="AAC23" s="896"/>
      <c r="AAD23" s="896"/>
      <c r="AAE23" s="896"/>
      <c r="AAF23" s="896"/>
      <c r="AAG23" s="896"/>
      <c r="AAH23" s="896"/>
      <c r="AAI23" s="896"/>
      <c r="AAJ23" s="896"/>
      <c r="AAK23" s="896"/>
      <c r="AAL23" s="896"/>
      <c r="AAM23" s="896"/>
      <c r="AAN23" s="896"/>
      <c r="AAO23" s="896"/>
      <c r="AAP23" s="896"/>
      <c r="AAQ23" s="896"/>
      <c r="AAR23" s="896"/>
      <c r="AAS23" s="896"/>
      <c r="AAT23" s="896"/>
      <c r="AAU23" s="896"/>
      <c r="AAV23" s="896"/>
      <c r="AAW23" s="896"/>
      <c r="AAX23" s="896"/>
      <c r="AAY23" s="896"/>
      <c r="AAZ23" s="896"/>
      <c r="ABA23" s="896"/>
      <c r="ABB23" s="896"/>
      <c r="ABC23" s="896"/>
      <c r="ABD23" s="896"/>
      <c r="ABE23" s="896"/>
      <c r="ABF23" s="896"/>
      <c r="ABG23" s="896"/>
      <c r="ABH23" s="896"/>
      <c r="ABI23" s="896"/>
      <c r="ABJ23" s="896"/>
      <c r="ABK23" s="896"/>
      <c r="ABL23" s="896"/>
      <c r="ABM23" s="896"/>
      <c r="ABN23" s="896"/>
      <c r="ABO23" s="896"/>
      <c r="ABP23" s="896"/>
      <c r="ABQ23" s="896"/>
      <c r="ABR23" s="896"/>
      <c r="ABS23" s="896"/>
      <c r="ABT23" s="896"/>
      <c r="ABU23" s="896"/>
      <c r="ABV23" s="896"/>
      <c r="ABW23" s="896"/>
      <c r="ABX23" s="896"/>
      <c r="ABY23" s="896"/>
      <c r="ABZ23" s="896"/>
      <c r="ACA23" s="896"/>
      <c r="ACB23" s="896"/>
      <c r="ACC23" s="896"/>
      <c r="ACD23" s="896"/>
      <c r="ACE23" s="896"/>
      <c r="ACF23" s="896"/>
      <c r="ACG23" s="896"/>
      <c r="ACH23" s="896"/>
      <c r="ACI23" s="896"/>
      <c r="ACJ23" s="896"/>
      <c r="ACK23" s="896"/>
      <c r="ACL23" s="896"/>
      <c r="ACM23" s="896"/>
      <c r="ACN23" s="896"/>
      <c r="ACO23" s="896"/>
      <c r="ACP23" s="896"/>
      <c r="ACQ23" s="896"/>
      <c r="ACR23" s="896"/>
      <c r="ACS23" s="896"/>
      <c r="ACT23" s="896"/>
      <c r="ACU23" s="896"/>
      <c r="ACV23" s="896"/>
      <c r="ACW23" s="896"/>
      <c r="ACX23" s="896"/>
      <c r="ACY23" s="896"/>
      <c r="ACZ23" s="896"/>
      <c r="ADA23" s="896"/>
      <c r="ADB23" s="896"/>
      <c r="ADC23" s="896"/>
      <c r="ADD23" s="896"/>
      <c r="ADE23" s="896"/>
      <c r="ADF23" s="896"/>
      <c r="ADG23" s="896"/>
      <c r="ADH23" s="896"/>
      <c r="ADI23" s="896"/>
      <c r="ADJ23" s="896"/>
      <c r="ADK23" s="896"/>
      <c r="ADL23" s="896"/>
      <c r="ADM23" s="896"/>
      <c r="ADN23" s="896"/>
      <c r="ADO23" s="896"/>
      <c r="ADP23" s="896"/>
      <c r="ADQ23" s="896"/>
      <c r="ADR23" s="896"/>
      <c r="ADS23" s="896"/>
      <c r="ADT23" s="896"/>
      <c r="ADU23" s="896"/>
      <c r="ADV23" s="896"/>
      <c r="ADW23" s="896"/>
      <c r="ADX23" s="896"/>
      <c r="ADY23" s="896"/>
      <c r="ADZ23" s="896"/>
      <c r="AEA23" s="896"/>
      <c r="AEB23" s="896"/>
      <c r="AEC23" s="896"/>
      <c r="AED23" s="896"/>
      <c r="AEE23" s="896"/>
      <c r="AEF23" s="896"/>
      <c r="AEG23" s="896"/>
      <c r="AEH23" s="896"/>
      <c r="AEI23" s="896"/>
      <c r="AEJ23" s="896"/>
      <c r="AEK23" s="896"/>
      <c r="AEL23" s="896"/>
      <c r="AEM23" s="896"/>
      <c r="AEN23" s="896"/>
      <c r="AEO23" s="896"/>
      <c r="AEP23" s="896"/>
      <c r="AEQ23" s="896"/>
      <c r="AER23" s="896"/>
      <c r="AES23" s="896"/>
      <c r="AET23" s="896"/>
      <c r="AEU23" s="896"/>
      <c r="AEV23" s="896"/>
      <c r="AEW23" s="896"/>
      <c r="AEX23" s="896"/>
      <c r="AEY23" s="896"/>
      <c r="AEZ23" s="896"/>
      <c r="AFA23" s="896"/>
      <c r="AFB23" s="896"/>
      <c r="AFC23" s="896"/>
      <c r="AFD23" s="896"/>
      <c r="AFE23" s="896"/>
      <c r="AFF23" s="896"/>
      <c r="AFG23" s="896"/>
      <c r="AFH23" s="896"/>
      <c r="AFI23" s="896"/>
      <c r="AFJ23" s="896"/>
      <c r="AFK23" s="896"/>
      <c r="AFL23" s="896"/>
      <c r="AFM23" s="896"/>
      <c r="AFN23" s="896"/>
      <c r="AFO23" s="896"/>
      <c r="AFP23" s="896"/>
      <c r="AFQ23" s="896"/>
      <c r="AFR23" s="896"/>
      <c r="AFS23" s="896"/>
      <c r="AFT23" s="896"/>
      <c r="AFU23" s="896"/>
      <c r="AFV23" s="896"/>
      <c r="AFW23" s="896"/>
      <c r="AFX23" s="896"/>
      <c r="AFY23" s="896"/>
      <c r="AFZ23" s="896"/>
      <c r="AGA23" s="896"/>
      <c r="AGB23" s="896"/>
      <c r="AGC23" s="896"/>
      <c r="AGD23" s="896"/>
      <c r="AGE23" s="896"/>
      <c r="AGF23" s="896"/>
      <c r="AGG23" s="896"/>
      <c r="AGH23" s="896"/>
      <c r="AGI23" s="896"/>
      <c r="AGJ23" s="896"/>
      <c r="AGK23" s="896"/>
      <c r="AGL23" s="896"/>
      <c r="AGM23" s="896"/>
      <c r="AGN23" s="896"/>
      <c r="AGO23" s="896"/>
      <c r="AGP23" s="896"/>
      <c r="AGQ23" s="896"/>
      <c r="AGR23" s="896"/>
      <c r="AGS23" s="896"/>
      <c r="AGT23" s="896"/>
      <c r="AGU23" s="896"/>
      <c r="AGV23" s="896"/>
      <c r="AGW23" s="896"/>
      <c r="AGX23" s="896"/>
      <c r="AGY23" s="896"/>
      <c r="AGZ23" s="896"/>
      <c r="AHA23" s="896"/>
      <c r="AHB23" s="896"/>
      <c r="AHC23" s="896"/>
      <c r="AHD23" s="896"/>
      <c r="AHE23" s="896"/>
      <c r="AHF23" s="896"/>
      <c r="AHG23" s="896"/>
      <c r="AHH23" s="896"/>
      <c r="AHI23" s="896"/>
      <c r="AHJ23" s="896"/>
      <c r="AHK23" s="896"/>
      <c r="AHL23" s="896"/>
      <c r="AHM23" s="896"/>
      <c r="AHN23" s="896"/>
      <c r="AHO23" s="896"/>
      <c r="AHP23" s="896"/>
      <c r="AHQ23" s="896"/>
      <c r="AHR23" s="896"/>
      <c r="AHS23" s="896"/>
      <c r="AHT23" s="896"/>
      <c r="AHU23" s="896"/>
      <c r="AHV23" s="896"/>
      <c r="AHW23" s="896"/>
      <c r="AHX23" s="896"/>
      <c r="AHY23" s="896"/>
      <c r="AHZ23" s="896"/>
      <c r="AIA23" s="896"/>
      <c r="AIB23" s="896"/>
      <c r="AIC23" s="896"/>
      <c r="AID23" s="896"/>
      <c r="AIE23" s="896"/>
      <c r="AIF23" s="896"/>
      <c r="AIG23" s="896"/>
      <c r="AIH23" s="896"/>
      <c r="AII23" s="896"/>
      <c r="AIJ23" s="896"/>
      <c r="AIK23" s="896"/>
      <c r="AIL23" s="896"/>
      <c r="AIM23" s="896"/>
      <c r="AIN23" s="896"/>
      <c r="AIO23" s="896"/>
      <c r="AIP23" s="896"/>
      <c r="AIQ23" s="896"/>
      <c r="AIR23" s="896"/>
      <c r="AIS23" s="896"/>
      <c r="AIT23" s="896"/>
      <c r="AIU23" s="896"/>
      <c r="AIV23" s="896"/>
      <c r="AIW23" s="896"/>
      <c r="AIX23" s="896"/>
      <c r="AIY23" s="896"/>
      <c r="AIZ23" s="896"/>
      <c r="AJA23" s="896"/>
      <c r="AJB23" s="896"/>
      <c r="AJC23" s="896"/>
      <c r="AJD23" s="896"/>
      <c r="AJE23" s="896"/>
      <c r="AJF23" s="896"/>
      <c r="AJG23" s="896"/>
      <c r="AJH23" s="896"/>
      <c r="AJI23" s="896"/>
      <c r="AJJ23" s="896"/>
      <c r="AJK23" s="896"/>
      <c r="AJL23" s="896"/>
      <c r="AJM23" s="896"/>
      <c r="AJN23" s="896"/>
      <c r="AJO23" s="896"/>
      <c r="AJP23" s="896"/>
      <c r="AJQ23" s="896"/>
      <c r="AJR23" s="896"/>
      <c r="AJS23" s="896"/>
      <c r="AJT23" s="896"/>
      <c r="AJU23" s="896"/>
      <c r="AJV23" s="896"/>
      <c r="AJW23" s="896"/>
      <c r="AJX23" s="896"/>
      <c r="AJY23" s="896"/>
      <c r="AJZ23" s="896"/>
      <c r="AKA23" s="896"/>
      <c r="AKB23" s="896"/>
      <c r="AKC23" s="896"/>
      <c r="AKD23" s="896"/>
      <c r="AKE23" s="896"/>
      <c r="AKF23" s="896"/>
      <c r="AKG23" s="896"/>
      <c r="AKH23" s="896"/>
      <c r="AKI23" s="896"/>
      <c r="AKJ23" s="896"/>
      <c r="AKK23" s="896"/>
      <c r="AKL23" s="896"/>
      <c r="AKM23" s="896"/>
      <c r="AKN23" s="896"/>
      <c r="AKO23" s="896"/>
      <c r="AKP23" s="896"/>
      <c r="AKQ23" s="896"/>
      <c r="AKR23" s="896"/>
      <c r="AKS23" s="896"/>
      <c r="AKT23" s="896"/>
      <c r="AKU23" s="896"/>
      <c r="AKV23" s="896"/>
      <c r="AKW23" s="896"/>
      <c r="AKX23" s="896"/>
      <c r="AKY23" s="896"/>
      <c r="AKZ23" s="896"/>
      <c r="ALA23" s="896"/>
      <c r="ALB23" s="896"/>
      <c r="ALC23" s="896"/>
      <c r="ALD23" s="896"/>
      <c r="ALE23" s="896"/>
      <c r="ALF23" s="896"/>
      <c r="ALG23" s="896"/>
      <c r="ALH23" s="896"/>
      <c r="ALI23" s="896"/>
      <c r="ALJ23" s="896"/>
      <c r="ALK23" s="896"/>
    </row>
    <row r="24" spans="1:999">
      <c r="B24" s="907"/>
      <c r="C24" s="907"/>
      <c r="D24" s="907"/>
      <c r="E24" s="907"/>
      <c r="F24" s="907"/>
      <c r="G24" s="907"/>
      <c r="H24" s="907"/>
      <c r="I24" s="907"/>
    </row>
  </sheetData>
  <mergeCells count="1">
    <mergeCell ref="A2:A3"/>
  </mergeCells>
  <pageMargins left="0.7" right="0.7" top="0.75" bottom="0.75" header="0.3" footer="0.3"/>
  <pageSetup paperSize="9" scale="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1"/>
  <sheetViews>
    <sheetView zoomScale="115" zoomScaleNormal="115" workbookViewId="0">
      <selection activeCell="I12" sqref="I12"/>
    </sheetView>
  </sheetViews>
  <sheetFormatPr defaultColWidth="9" defaultRowHeight="15"/>
  <cols>
    <col min="1" max="1" width="3.85546875" customWidth="1"/>
    <col min="2" max="2" width="19" customWidth="1"/>
    <col min="3" max="3" width="13.5703125" customWidth="1"/>
    <col min="4" max="4" width="14.5703125" customWidth="1"/>
    <col min="5" max="5" width="14.28515625" customWidth="1"/>
    <col min="6" max="6" width="14.42578125" customWidth="1"/>
    <col min="7" max="7" width="14.140625" customWidth="1"/>
    <col min="8" max="8" width="14.85546875" customWidth="1"/>
    <col min="9" max="9" width="15.28515625" customWidth="1"/>
    <col min="10" max="10" width="12.28515625" customWidth="1"/>
  </cols>
  <sheetData>
    <row r="2" spans="1:10">
      <c r="B2" s="1150" t="s">
        <v>0</v>
      </c>
      <c r="C2" s="808">
        <v>45222</v>
      </c>
      <c r="D2" s="808">
        <v>45223</v>
      </c>
      <c r="E2" s="808">
        <v>45224</v>
      </c>
      <c r="F2" s="808">
        <v>45225</v>
      </c>
      <c r="G2" s="808">
        <v>45226</v>
      </c>
      <c r="H2" s="808">
        <v>45227</v>
      </c>
      <c r="I2" s="808">
        <v>45228</v>
      </c>
    </row>
    <row r="3" spans="1:10">
      <c r="B3" s="1151"/>
      <c r="C3" s="300" t="s">
        <v>1</v>
      </c>
      <c r="D3" s="300" t="s">
        <v>2</v>
      </c>
      <c r="E3" s="300" t="s">
        <v>3</v>
      </c>
      <c r="F3" s="300" t="s">
        <v>4</v>
      </c>
      <c r="G3" s="300" t="s">
        <v>5</v>
      </c>
      <c r="H3" s="300" t="s">
        <v>6</v>
      </c>
      <c r="I3" s="300" t="s">
        <v>7</v>
      </c>
      <c r="J3" s="809" t="s">
        <v>8</v>
      </c>
    </row>
    <row r="4" spans="1:10">
      <c r="A4">
        <v>1</v>
      </c>
      <c r="B4" s="887" t="s">
        <v>9</v>
      </c>
      <c r="C4" s="879"/>
      <c r="D4" s="879"/>
      <c r="E4" s="879"/>
      <c r="F4" s="879"/>
      <c r="G4" s="867" t="s">
        <v>24</v>
      </c>
      <c r="H4" s="880" t="s">
        <v>11</v>
      </c>
      <c r="I4" s="867" t="s">
        <v>18</v>
      </c>
      <c r="J4" s="814"/>
    </row>
    <row r="5" spans="1:10">
      <c r="A5">
        <v>2</v>
      </c>
      <c r="B5" s="888" t="s">
        <v>13</v>
      </c>
      <c r="C5" s="812"/>
      <c r="D5" s="812"/>
      <c r="E5" s="816" t="s">
        <v>16</v>
      </c>
      <c r="F5" s="812"/>
      <c r="G5" s="816" t="s">
        <v>15</v>
      </c>
      <c r="H5" s="816" t="s">
        <v>16</v>
      </c>
      <c r="I5" s="813" t="s">
        <v>52</v>
      </c>
      <c r="J5" s="817"/>
    </row>
    <row r="6" spans="1:10">
      <c r="A6">
        <v>3</v>
      </c>
      <c r="B6" s="888" t="s">
        <v>17</v>
      </c>
      <c r="C6" s="813" t="s">
        <v>18</v>
      </c>
      <c r="D6" s="822" t="s">
        <v>18</v>
      </c>
      <c r="E6" s="822" t="s">
        <v>18</v>
      </c>
      <c r="F6" s="813" t="s">
        <v>18</v>
      </c>
      <c r="G6" s="813" t="s">
        <v>18</v>
      </c>
      <c r="H6" s="812"/>
      <c r="I6" s="812"/>
      <c r="J6" s="817"/>
    </row>
    <row r="7" spans="1:10" ht="30.75" customHeight="1">
      <c r="A7">
        <v>4</v>
      </c>
      <c r="B7" s="888" t="s">
        <v>19</v>
      </c>
      <c r="C7" s="818" t="s">
        <v>20</v>
      </c>
      <c r="D7" s="818" t="s">
        <v>20</v>
      </c>
      <c r="E7" s="813" t="s">
        <v>53</v>
      </c>
      <c r="F7" s="812"/>
      <c r="G7" s="812"/>
      <c r="H7" s="813" t="s">
        <v>20</v>
      </c>
      <c r="I7" s="813" t="s">
        <v>54</v>
      </c>
      <c r="J7" s="817"/>
    </row>
    <row r="8" spans="1:10">
      <c r="A8">
        <v>5</v>
      </c>
      <c r="B8" s="888" t="s">
        <v>21</v>
      </c>
      <c r="C8" s="1152" t="s">
        <v>55</v>
      </c>
      <c r="D8" s="1153"/>
      <c r="E8" s="1153"/>
      <c r="F8" s="1153"/>
      <c r="G8" s="1153"/>
      <c r="H8" s="1153"/>
      <c r="I8" s="1154"/>
      <c r="J8" s="817"/>
    </row>
    <row r="9" spans="1:10">
      <c r="A9">
        <v>6</v>
      </c>
      <c r="B9" s="888" t="s">
        <v>22</v>
      </c>
      <c r="C9" s="816" t="s">
        <v>23</v>
      </c>
      <c r="D9" s="816" t="s">
        <v>23</v>
      </c>
      <c r="E9" s="812"/>
      <c r="F9" s="813" t="s">
        <v>24</v>
      </c>
      <c r="G9" s="816" t="s">
        <v>24</v>
      </c>
      <c r="H9" s="813" t="s">
        <v>11</v>
      </c>
      <c r="I9" s="812"/>
      <c r="J9" s="817"/>
    </row>
    <row r="10" spans="1:10" ht="42.75">
      <c r="A10">
        <v>7</v>
      </c>
      <c r="B10" s="888" t="s">
        <v>25</v>
      </c>
      <c r="C10" s="813" t="s">
        <v>11</v>
      </c>
      <c r="D10" s="818" t="s">
        <v>56</v>
      </c>
      <c r="E10" s="819"/>
      <c r="F10" s="819"/>
      <c r="G10" s="819"/>
      <c r="H10" s="819"/>
      <c r="I10" s="819"/>
      <c r="J10" s="823"/>
    </row>
    <row r="11" spans="1:10">
      <c r="A11">
        <v>8</v>
      </c>
      <c r="B11" s="888" t="s">
        <v>29</v>
      </c>
      <c r="C11" s="1155" t="s">
        <v>57</v>
      </c>
      <c r="D11" s="1156"/>
      <c r="E11" s="1156"/>
      <c r="F11" s="1156"/>
      <c r="G11" s="1156"/>
      <c r="H11" s="1156"/>
      <c r="I11" s="1157"/>
      <c r="J11" s="823"/>
    </row>
    <row r="12" spans="1:10" ht="32.25" customHeight="1">
      <c r="A12">
        <v>9</v>
      </c>
      <c r="B12" s="888" t="s">
        <v>31</v>
      </c>
      <c r="C12" s="812"/>
      <c r="D12" s="812"/>
      <c r="E12" s="818" t="s">
        <v>58</v>
      </c>
      <c r="F12" s="816" t="s">
        <v>59</v>
      </c>
      <c r="G12" s="818" t="s">
        <v>60</v>
      </c>
      <c r="H12" s="818" t="s">
        <v>20</v>
      </c>
      <c r="I12" s="825" t="s">
        <v>61</v>
      </c>
      <c r="J12" s="823"/>
    </row>
    <row r="13" spans="1:10">
      <c r="A13">
        <v>10</v>
      </c>
      <c r="B13" s="888" t="s">
        <v>35</v>
      </c>
      <c r="C13" s="819"/>
      <c r="D13" s="828" t="s">
        <v>11</v>
      </c>
      <c r="E13" s="828" t="s">
        <v>28</v>
      </c>
      <c r="F13" s="828" t="s">
        <v>18</v>
      </c>
      <c r="G13" s="828" t="s">
        <v>11</v>
      </c>
      <c r="H13" s="828" t="s">
        <v>27</v>
      </c>
      <c r="I13" s="819"/>
      <c r="J13" s="823"/>
    </row>
    <row r="14" spans="1:10" ht="16.5" customHeight="1">
      <c r="A14">
        <v>11</v>
      </c>
      <c r="B14" s="889" t="s">
        <v>37</v>
      </c>
      <c r="C14" s="828" t="s">
        <v>11</v>
      </c>
      <c r="D14" s="821" t="s">
        <v>12</v>
      </c>
      <c r="E14" s="819"/>
      <c r="F14" s="819"/>
      <c r="G14" s="828" t="s">
        <v>12</v>
      </c>
      <c r="H14" s="821" t="s">
        <v>62</v>
      </c>
      <c r="I14" s="828" t="s">
        <v>18</v>
      </c>
      <c r="J14" s="823"/>
    </row>
    <row r="15" spans="1:10" ht="15.75" customHeight="1">
      <c r="A15">
        <v>12</v>
      </c>
      <c r="B15" s="888" t="s">
        <v>39</v>
      </c>
      <c r="C15" s="832"/>
      <c r="D15" s="890" t="s">
        <v>40</v>
      </c>
      <c r="E15" s="831" t="s">
        <v>40</v>
      </c>
      <c r="F15" s="832"/>
      <c r="G15" s="890" t="s">
        <v>40</v>
      </c>
      <c r="H15" s="831" t="s">
        <v>40</v>
      </c>
      <c r="I15" s="890" t="s">
        <v>40</v>
      </c>
      <c r="J15" s="833"/>
    </row>
    <row r="16" spans="1:10">
      <c r="A16">
        <v>13</v>
      </c>
      <c r="B16" s="888" t="s">
        <v>41</v>
      </c>
      <c r="C16" s="831" t="s">
        <v>42</v>
      </c>
      <c r="D16" s="831" t="s">
        <v>42</v>
      </c>
      <c r="E16" s="831" t="s">
        <v>42</v>
      </c>
      <c r="F16" s="832"/>
      <c r="G16" s="831" t="s">
        <v>42</v>
      </c>
      <c r="H16" s="832"/>
      <c r="I16" s="831" t="s">
        <v>30</v>
      </c>
      <c r="J16" s="833"/>
    </row>
    <row r="17" spans="1:10">
      <c r="A17">
        <v>14</v>
      </c>
      <c r="B17" s="891" t="s">
        <v>43</v>
      </c>
      <c r="C17" s="832"/>
      <c r="D17" s="832"/>
      <c r="E17" s="832"/>
      <c r="F17" s="892"/>
      <c r="G17" s="892"/>
      <c r="H17" s="892"/>
      <c r="I17" s="892"/>
      <c r="J17" s="833"/>
    </row>
    <row r="18" spans="1:10">
      <c r="A18">
        <v>15</v>
      </c>
      <c r="B18" s="888" t="s">
        <v>47</v>
      </c>
      <c r="C18" s="1158" t="s">
        <v>63</v>
      </c>
      <c r="D18" s="1159"/>
      <c r="E18" s="1159"/>
      <c r="F18" s="1159"/>
      <c r="G18" s="1159"/>
      <c r="H18" s="1159"/>
      <c r="I18" s="1160"/>
      <c r="J18" s="833"/>
    </row>
    <row r="19" spans="1:10">
      <c r="A19">
        <v>16</v>
      </c>
      <c r="B19" s="888" t="s">
        <v>48</v>
      </c>
      <c r="C19" s="831" t="s">
        <v>24</v>
      </c>
      <c r="D19" s="831" t="s">
        <v>49</v>
      </c>
      <c r="E19" s="832"/>
      <c r="F19" s="831" t="s">
        <v>36</v>
      </c>
      <c r="G19" s="831" t="s">
        <v>49</v>
      </c>
      <c r="H19" s="831" t="s">
        <v>64</v>
      </c>
      <c r="I19" s="832"/>
      <c r="J19" s="833"/>
    </row>
    <row r="20" spans="1:10">
      <c r="A20">
        <v>17</v>
      </c>
      <c r="B20" s="893" t="s">
        <v>50</v>
      </c>
      <c r="C20" s="832"/>
      <c r="D20" s="864" t="s">
        <v>62</v>
      </c>
      <c r="E20" s="864" t="s">
        <v>27</v>
      </c>
      <c r="F20" s="864" t="s">
        <v>11</v>
      </c>
      <c r="G20" s="832"/>
      <c r="H20" s="864" t="s">
        <v>65</v>
      </c>
      <c r="I20" s="864" t="s">
        <v>11</v>
      </c>
      <c r="J20" s="833"/>
    </row>
    <row r="21" spans="1:10">
      <c r="A21">
        <v>18</v>
      </c>
      <c r="B21" s="894" t="s">
        <v>51</v>
      </c>
      <c r="C21" s="831" t="s">
        <v>18</v>
      </c>
      <c r="D21" s="831" t="s">
        <v>15</v>
      </c>
      <c r="E21" s="890" t="s">
        <v>18</v>
      </c>
      <c r="F21" s="831" t="s">
        <v>15</v>
      </c>
      <c r="G21" s="832"/>
      <c r="H21" s="832"/>
      <c r="I21" s="831" t="s">
        <v>18</v>
      </c>
      <c r="J21" s="833"/>
    </row>
  </sheetData>
  <mergeCells count="4">
    <mergeCell ref="C8:I8"/>
    <mergeCell ref="C11:I11"/>
    <mergeCell ref="C18:I18"/>
    <mergeCell ref="B2:B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1"/>
  <sheetViews>
    <sheetView topLeftCell="A2" zoomScale="130" zoomScaleNormal="130" workbookViewId="0">
      <selection activeCell="G14" sqref="A1:XFD1048576"/>
    </sheetView>
  </sheetViews>
  <sheetFormatPr defaultColWidth="9" defaultRowHeight="15"/>
  <cols>
    <col min="1" max="1" width="3.85546875" customWidth="1"/>
    <col min="2" max="2" width="19" customWidth="1"/>
    <col min="3" max="3" width="13.5703125" customWidth="1"/>
    <col min="4" max="4" width="14.5703125" customWidth="1"/>
    <col min="5" max="5" width="14.28515625" customWidth="1"/>
    <col min="6" max="6" width="14.42578125" customWidth="1"/>
    <col min="7" max="7" width="14.140625" customWidth="1"/>
    <col min="8" max="8" width="14.85546875" customWidth="1"/>
    <col min="9" max="9" width="12.7109375" customWidth="1"/>
    <col min="10" max="10" width="12.28515625" customWidth="1"/>
  </cols>
  <sheetData>
    <row r="2" spans="1:10">
      <c r="B2" s="1150" t="s">
        <v>0</v>
      </c>
      <c r="C2" s="808">
        <v>45229</v>
      </c>
      <c r="D2" s="808">
        <v>45230</v>
      </c>
      <c r="E2" s="808">
        <v>45231</v>
      </c>
      <c r="F2" s="808">
        <v>45232</v>
      </c>
      <c r="G2" s="808">
        <v>45233</v>
      </c>
      <c r="H2" s="808">
        <v>45234</v>
      </c>
      <c r="I2" s="808">
        <v>45235</v>
      </c>
    </row>
    <row r="3" spans="1:10">
      <c r="B3" s="1151"/>
      <c r="C3" s="300" t="s">
        <v>1</v>
      </c>
      <c r="D3" s="300" t="s">
        <v>2</v>
      </c>
      <c r="E3" s="300" t="s">
        <v>3</v>
      </c>
      <c r="F3" s="300" t="s">
        <v>4</v>
      </c>
      <c r="G3" s="300" t="s">
        <v>5</v>
      </c>
      <c r="H3" s="300" t="s">
        <v>6</v>
      </c>
      <c r="I3" s="300" t="s">
        <v>7</v>
      </c>
      <c r="J3" s="809" t="s">
        <v>8</v>
      </c>
    </row>
    <row r="4" spans="1:10">
      <c r="A4" s="810">
        <v>1</v>
      </c>
      <c r="B4" s="811" t="s">
        <v>9</v>
      </c>
      <c r="C4" s="879"/>
      <c r="D4" s="879"/>
      <c r="E4" s="867" t="s">
        <v>23</v>
      </c>
      <c r="F4" s="880" t="s">
        <v>66</v>
      </c>
      <c r="G4" s="880" t="s">
        <v>67</v>
      </c>
      <c r="H4" s="879"/>
      <c r="I4" s="879"/>
      <c r="J4" s="814"/>
    </row>
    <row r="5" spans="1:10">
      <c r="A5" s="810">
        <v>2</v>
      </c>
      <c r="B5" s="815" t="s">
        <v>13</v>
      </c>
      <c r="C5" s="813" t="s">
        <v>68</v>
      </c>
      <c r="D5" s="812"/>
      <c r="E5" s="816" t="s">
        <v>14</v>
      </c>
      <c r="F5" s="812"/>
      <c r="G5" s="816" t="s">
        <v>16</v>
      </c>
      <c r="H5" s="813" t="s">
        <v>16</v>
      </c>
      <c r="I5" s="812"/>
      <c r="J5" s="817"/>
    </row>
    <row r="6" spans="1:10">
      <c r="A6" s="810">
        <v>3</v>
      </c>
      <c r="B6" s="815" t="s">
        <v>17</v>
      </c>
      <c r="C6" s="812"/>
      <c r="D6" s="813" t="s">
        <v>69</v>
      </c>
      <c r="E6" s="813" t="s">
        <v>18</v>
      </c>
      <c r="F6" s="813" t="s">
        <v>69</v>
      </c>
      <c r="G6" s="813" t="s">
        <v>69</v>
      </c>
      <c r="H6" s="812"/>
      <c r="I6" s="812"/>
      <c r="J6" s="817"/>
    </row>
    <row r="7" spans="1:10" ht="28.5">
      <c r="A7" s="810">
        <v>4</v>
      </c>
      <c r="B7" s="815" t="s">
        <v>19</v>
      </c>
      <c r="C7" s="813" t="s">
        <v>70</v>
      </c>
      <c r="D7" s="818" t="s">
        <v>71</v>
      </c>
      <c r="E7" s="812"/>
      <c r="F7" s="812"/>
      <c r="G7" s="818" t="s">
        <v>20</v>
      </c>
      <c r="H7" s="818" t="s">
        <v>20</v>
      </c>
      <c r="I7" s="818" t="s">
        <v>53</v>
      </c>
      <c r="J7" s="817"/>
    </row>
    <row r="8" spans="1:10">
      <c r="A8" s="810">
        <v>5</v>
      </c>
      <c r="B8" s="815" t="s">
        <v>21</v>
      </c>
      <c r="C8" s="813" t="s">
        <v>11</v>
      </c>
      <c r="D8" s="813" t="s">
        <v>38</v>
      </c>
      <c r="E8" s="812"/>
      <c r="F8" s="812"/>
      <c r="G8" s="813" t="s">
        <v>11</v>
      </c>
      <c r="H8" s="813" t="s">
        <v>11</v>
      </c>
      <c r="I8" s="813" t="s">
        <v>11</v>
      </c>
      <c r="J8" s="817"/>
    </row>
    <row r="9" spans="1:10">
      <c r="A9" s="810">
        <v>6</v>
      </c>
      <c r="B9" s="815" t="s">
        <v>22</v>
      </c>
      <c r="C9" s="816" t="s">
        <v>23</v>
      </c>
      <c r="D9" s="816" t="s">
        <v>23</v>
      </c>
      <c r="E9" s="812"/>
      <c r="F9" s="816" t="s">
        <v>23</v>
      </c>
      <c r="G9" s="816" t="s">
        <v>11</v>
      </c>
      <c r="H9" s="816" t="s">
        <v>11</v>
      </c>
      <c r="I9" s="812"/>
      <c r="J9" s="817"/>
    </row>
    <row r="10" spans="1:10">
      <c r="A10" s="810">
        <v>7</v>
      </c>
      <c r="B10" s="815" t="s">
        <v>25</v>
      </c>
      <c r="C10" s="812"/>
      <c r="D10" s="812"/>
      <c r="E10" s="821" t="s">
        <v>11</v>
      </c>
      <c r="F10" s="821" t="s">
        <v>11</v>
      </c>
      <c r="G10" s="821" t="s">
        <v>28</v>
      </c>
      <c r="H10" s="821" t="s">
        <v>30</v>
      </c>
      <c r="I10" s="821" t="s">
        <v>18</v>
      </c>
      <c r="J10" s="823"/>
    </row>
    <row r="11" spans="1:10">
      <c r="A11" s="810">
        <v>8</v>
      </c>
      <c r="B11" s="815" t="s">
        <v>29</v>
      </c>
      <c r="C11" s="1155" t="s">
        <v>57</v>
      </c>
      <c r="D11" s="1156"/>
      <c r="E11" s="1156"/>
      <c r="F11" s="1156"/>
      <c r="G11" s="1156"/>
      <c r="H11" s="1156"/>
      <c r="I11" s="1157"/>
      <c r="J11" s="823"/>
    </row>
    <row r="12" spans="1:10" ht="42.75">
      <c r="A12" s="810">
        <v>9</v>
      </c>
      <c r="B12" s="815" t="s">
        <v>31</v>
      </c>
      <c r="C12" s="812"/>
      <c r="D12" s="812"/>
      <c r="E12" s="818" t="s">
        <v>20</v>
      </c>
      <c r="F12" s="816" t="s">
        <v>72</v>
      </c>
      <c r="G12" s="813" t="s">
        <v>34</v>
      </c>
      <c r="H12" s="816" t="s">
        <v>34</v>
      </c>
      <c r="I12" s="825" t="s">
        <v>73</v>
      </c>
      <c r="J12" s="823"/>
    </row>
    <row r="13" spans="1:10">
      <c r="A13" s="810">
        <v>10</v>
      </c>
      <c r="B13" s="815" t="s">
        <v>35</v>
      </c>
      <c r="C13" s="828" t="s">
        <v>18</v>
      </c>
      <c r="D13" s="819"/>
      <c r="E13" s="819"/>
      <c r="F13" s="828" t="s">
        <v>11</v>
      </c>
      <c r="G13" s="828" t="s">
        <v>11</v>
      </c>
      <c r="H13" s="828" t="s">
        <v>11</v>
      </c>
      <c r="I13" s="828" t="s">
        <v>74</v>
      </c>
      <c r="J13" s="823"/>
    </row>
    <row r="14" spans="1:10">
      <c r="A14" s="810">
        <v>11</v>
      </c>
      <c r="B14" s="830" t="s">
        <v>37</v>
      </c>
      <c r="C14" s="819"/>
      <c r="D14" s="819"/>
      <c r="E14" s="819"/>
      <c r="F14" s="819"/>
      <c r="G14" s="819"/>
      <c r="H14" s="819"/>
      <c r="I14" s="819"/>
      <c r="J14" s="823"/>
    </row>
    <row r="15" spans="1:10">
      <c r="A15" s="810">
        <v>12</v>
      </c>
      <c r="B15" s="815" t="s">
        <v>41</v>
      </c>
      <c r="C15" s="831" t="s">
        <v>42</v>
      </c>
      <c r="D15" s="831" t="s">
        <v>42</v>
      </c>
      <c r="E15" s="831" t="s">
        <v>42</v>
      </c>
      <c r="F15" s="832"/>
      <c r="G15" s="832"/>
      <c r="H15" s="831" t="s">
        <v>42</v>
      </c>
      <c r="I15" s="831" t="s">
        <v>30</v>
      </c>
      <c r="J15" s="833"/>
    </row>
    <row r="16" spans="1:10">
      <c r="A16" s="810">
        <v>13</v>
      </c>
      <c r="B16" s="815" t="s">
        <v>47</v>
      </c>
      <c r="C16" s="1158" t="s">
        <v>63</v>
      </c>
      <c r="D16" s="1159"/>
      <c r="E16" s="1159"/>
      <c r="F16" s="1159"/>
      <c r="G16" s="1159"/>
      <c r="H16" s="1159"/>
      <c r="I16" s="1160"/>
      <c r="J16" s="833"/>
    </row>
    <row r="17" spans="1:10">
      <c r="A17" s="810">
        <v>14</v>
      </c>
      <c r="B17" s="815" t="s">
        <v>48</v>
      </c>
      <c r="C17" s="831" t="s">
        <v>49</v>
      </c>
      <c r="D17" s="831" t="s">
        <v>49</v>
      </c>
      <c r="E17" s="831" t="s">
        <v>49</v>
      </c>
      <c r="F17" s="831" t="s">
        <v>36</v>
      </c>
      <c r="G17" s="831" t="s">
        <v>49</v>
      </c>
      <c r="H17" s="832"/>
      <c r="I17" s="832"/>
      <c r="J17" s="833"/>
    </row>
    <row r="18" spans="1:10">
      <c r="A18" s="810">
        <v>15</v>
      </c>
      <c r="B18" s="881" t="s">
        <v>50</v>
      </c>
      <c r="C18" s="864" t="s">
        <v>38</v>
      </c>
      <c r="D18" s="864" t="s">
        <v>38</v>
      </c>
      <c r="E18" s="882" t="s">
        <v>27</v>
      </c>
      <c r="F18" s="832"/>
      <c r="G18" s="864" t="s">
        <v>74</v>
      </c>
      <c r="H18" s="864" t="s">
        <v>28</v>
      </c>
      <c r="I18" s="832"/>
      <c r="J18" s="833"/>
    </row>
    <row r="19" spans="1:10">
      <c r="A19" s="810">
        <v>16</v>
      </c>
      <c r="B19" s="883" t="s">
        <v>51</v>
      </c>
      <c r="C19" s="884" t="s">
        <v>18</v>
      </c>
      <c r="D19" s="884" t="s">
        <v>18</v>
      </c>
      <c r="E19" s="884" t="s">
        <v>18</v>
      </c>
      <c r="F19" s="862"/>
      <c r="G19" s="862"/>
      <c r="H19" s="884" t="s">
        <v>18</v>
      </c>
      <c r="I19" s="884" t="s">
        <v>18</v>
      </c>
      <c r="J19" s="833"/>
    </row>
    <row r="20" spans="1:10">
      <c r="A20" s="810">
        <v>18</v>
      </c>
      <c r="B20" s="885" t="s">
        <v>75</v>
      </c>
      <c r="C20" s="651"/>
      <c r="D20" s="651"/>
      <c r="E20" s="651"/>
      <c r="F20" s="612" t="s">
        <v>76</v>
      </c>
      <c r="G20" s="651"/>
      <c r="H20" s="886"/>
      <c r="I20" s="886"/>
    </row>
    <row r="21" spans="1:10">
      <c r="A21" s="810">
        <v>19</v>
      </c>
      <c r="B21" s="876" t="s">
        <v>77</v>
      </c>
      <c r="C21" s="651"/>
      <c r="D21" s="651"/>
      <c r="E21" s="651"/>
      <c r="F21" s="651"/>
      <c r="G21" s="651"/>
      <c r="H21" s="651"/>
      <c r="I21" s="612" t="s">
        <v>18</v>
      </c>
    </row>
  </sheetData>
  <mergeCells count="3">
    <mergeCell ref="C11:I11"/>
    <mergeCell ref="C16:I16"/>
    <mergeCell ref="B2:B3"/>
  </mergeCell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zoomScale="120" zoomScaleNormal="120" workbookViewId="0">
      <selection activeCell="C17" sqref="C17"/>
    </sheetView>
  </sheetViews>
  <sheetFormatPr defaultColWidth="9" defaultRowHeight="15"/>
  <cols>
    <col min="2" max="2" width="15.28515625" customWidth="1"/>
    <col min="3" max="3" width="13.5703125" customWidth="1"/>
    <col min="4" max="4" width="13.28515625" customWidth="1"/>
    <col min="5" max="5" width="13" customWidth="1"/>
    <col min="6" max="6" width="12.85546875" customWidth="1"/>
    <col min="7" max="7" width="14" customWidth="1"/>
    <col min="8" max="8" width="14.5703125" customWidth="1"/>
    <col min="9" max="10" width="15.28515625" customWidth="1"/>
  </cols>
  <sheetData>
    <row r="1" spans="1:10">
      <c r="B1" s="1150" t="s">
        <v>0</v>
      </c>
      <c r="C1" s="808">
        <v>45243</v>
      </c>
      <c r="D1" s="808">
        <v>45244</v>
      </c>
      <c r="E1" s="808">
        <v>45245</v>
      </c>
      <c r="F1" s="808">
        <v>45246</v>
      </c>
      <c r="G1" s="808">
        <v>45247</v>
      </c>
      <c r="H1" s="808">
        <v>45248</v>
      </c>
      <c r="I1" s="808">
        <v>45249</v>
      </c>
    </row>
    <row r="2" spans="1:10">
      <c r="B2" s="1151"/>
      <c r="C2" s="300" t="s">
        <v>1</v>
      </c>
      <c r="D2" s="300" t="s">
        <v>2</v>
      </c>
      <c r="E2" s="300" t="s">
        <v>3</v>
      </c>
      <c r="F2" s="300" t="s">
        <v>4</v>
      </c>
      <c r="G2" s="300" t="s">
        <v>5</v>
      </c>
      <c r="H2" s="300" t="s">
        <v>6</v>
      </c>
      <c r="I2" s="300" t="s">
        <v>7</v>
      </c>
      <c r="J2" s="809" t="s">
        <v>8</v>
      </c>
    </row>
    <row r="3" spans="1:10">
      <c r="A3" s="810">
        <v>1</v>
      </c>
      <c r="B3" s="811" t="s">
        <v>9</v>
      </c>
      <c r="C3" s="866"/>
      <c r="D3" s="866"/>
      <c r="E3" s="866"/>
      <c r="F3" s="866"/>
      <c r="G3" s="866"/>
      <c r="H3" s="867" t="s">
        <v>68</v>
      </c>
      <c r="I3" s="867" t="s">
        <v>78</v>
      </c>
      <c r="J3" s="814"/>
    </row>
    <row r="4" spans="1:10">
      <c r="A4" s="810">
        <v>2</v>
      </c>
      <c r="B4" s="815" t="s">
        <v>13</v>
      </c>
      <c r="C4" s="868"/>
      <c r="D4" s="868"/>
      <c r="E4" s="868"/>
      <c r="F4" s="868"/>
      <c r="G4" s="816" t="s">
        <v>46</v>
      </c>
      <c r="H4" s="813" t="s">
        <v>16</v>
      </c>
      <c r="I4" s="868"/>
      <c r="J4" s="817"/>
    </row>
    <row r="5" spans="1:10">
      <c r="A5" s="810">
        <v>3</v>
      </c>
      <c r="B5" s="815" t="s">
        <v>17</v>
      </c>
      <c r="C5" s="868"/>
      <c r="D5" s="816" t="s">
        <v>69</v>
      </c>
      <c r="E5" s="813" t="s">
        <v>69</v>
      </c>
      <c r="F5" s="813" t="s">
        <v>69</v>
      </c>
      <c r="G5" s="813" t="s">
        <v>69</v>
      </c>
      <c r="H5" s="868"/>
      <c r="I5" s="868"/>
      <c r="J5" s="817"/>
    </row>
    <row r="6" spans="1:10">
      <c r="A6" s="810">
        <v>4</v>
      </c>
      <c r="B6" s="815" t="s">
        <v>19</v>
      </c>
      <c r="C6" s="868"/>
      <c r="D6" s="868"/>
      <c r="E6" s="868"/>
      <c r="F6" s="818" t="s">
        <v>20</v>
      </c>
      <c r="G6" s="818" t="s">
        <v>20</v>
      </c>
      <c r="H6" s="818" t="s">
        <v>20</v>
      </c>
      <c r="I6" s="813" t="s">
        <v>20</v>
      </c>
      <c r="J6" s="817"/>
    </row>
    <row r="7" spans="1:10">
      <c r="A7" s="810">
        <v>5</v>
      </c>
      <c r="B7" s="815" t="s">
        <v>21</v>
      </c>
      <c r="C7" s="813" t="s">
        <v>30</v>
      </c>
      <c r="D7" s="813" t="s">
        <v>11</v>
      </c>
      <c r="E7" s="868"/>
      <c r="F7" s="868"/>
      <c r="G7" s="813" t="s">
        <v>27</v>
      </c>
      <c r="H7" s="813" t="s">
        <v>11</v>
      </c>
      <c r="I7" s="816" t="s">
        <v>11</v>
      </c>
      <c r="J7" s="817"/>
    </row>
    <row r="8" spans="1:10">
      <c r="A8" s="810">
        <v>6</v>
      </c>
      <c r="B8" s="815" t="s">
        <v>22</v>
      </c>
      <c r="C8" s="868"/>
      <c r="D8" s="868"/>
      <c r="E8" s="868"/>
      <c r="F8" s="868"/>
      <c r="G8" s="868"/>
      <c r="H8" s="868"/>
      <c r="I8" s="868"/>
      <c r="J8" s="817"/>
    </row>
    <row r="9" spans="1:10">
      <c r="A9" s="810">
        <v>7</v>
      </c>
      <c r="B9" s="815" t="s">
        <v>25</v>
      </c>
      <c r="C9" s="813" t="s">
        <v>79</v>
      </c>
      <c r="D9" s="813" t="s">
        <v>18</v>
      </c>
      <c r="E9" s="821" t="s">
        <v>73</v>
      </c>
      <c r="F9" s="821" t="s">
        <v>73</v>
      </c>
      <c r="G9" s="869"/>
      <c r="H9" s="869"/>
      <c r="I9" s="869"/>
      <c r="J9" s="823"/>
    </row>
    <row r="10" spans="1:10">
      <c r="A10" s="810">
        <v>8</v>
      </c>
      <c r="B10" s="815" t="s">
        <v>29</v>
      </c>
      <c r="C10" s="869"/>
      <c r="D10" s="869"/>
      <c r="E10" s="825" t="s">
        <v>80</v>
      </c>
      <c r="F10" s="825" t="s">
        <v>11</v>
      </c>
      <c r="G10" s="825" t="s">
        <v>74</v>
      </c>
      <c r="H10" s="825" t="s">
        <v>81</v>
      </c>
      <c r="I10" s="821" t="s">
        <v>74</v>
      </c>
      <c r="J10" s="823"/>
    </row>
    <row r="11" spans="1:10">
      <c r="A11" s="810">
        <v>9</v>
      </c>
      <c r="B11" s="815" t="s">
        <v>31</v>
      </c>
      <c r="C11" s="818" t="s">
        <v>20</v>
      </c>
      <c r="D11" s="818" t="s">
        <v>20</v>
      </c>
      <c r="E11" s="870" t="s">
        <v>20</v>
      </c>
      <c r="F11" s="818" t="s">
        <v>11</v>
      </c>
      <c r="G11" s="868"/>
      <c r="H11" s="816" t="s">
        <v>82</v>
      </c>
      <c r="I11" s="869"/>
      <c r="J11" s="823"/>
    </row>
    <row r="12" spans="1:10">
      <c r="A12" s="810">
        <v>10</v>
      </c>
      <c r="B12" s="815" t="s">
        <v>35</v>
      </c>
      <c r="C12" s="869"/>
      <c r="D12" s="828" t="s">
        <v>11</v>
      </c>
      <c r="E12" s="828" t="s">
        <v>65</v>
      </c>
      <c r="F12" s="869"/>
      <c r="G12" s="828" t="s">
        <v>11</v>
      </c>
      <c r="H12" s="828" t="s">
        <v>11</v>
      </c>
      <c r="I12" s="828" t="s">
        <v>11</v>
      </c>
      <c r="J12" s="823"/>
    </row>
    <row r="13" spans="1:10">
      <c r="A13" s="810">
        <v>11</v>
      </c>
      <c r="B13" s="830" t="s">
        <v>37</v>
      </c>
      <c r="C13" s="869"/>
      <c r="D13" s="869"/>
      <c r="E13" s="869"/>
      <c r="F13" s="869"/>
      <c r="G13" s="869"/>
      <c r="H13" s="869"/>
      <c r="I13" s="869"/>
      <c r="J13" s="823"/>
    </row>
    <row r="14" spans="1:10">
      <c r="A14" s="810">
        <v>12</v>
      </c>
      <c r="B14" s="815" t="s">
        <v>41</v>
      </c>
      <c r="C14" s="871" t="s">
        <v>83</v>
      </c>
      <c r="D14" s="871" t="s">
        <v>42</v>
      </c>
      <c r="E14" s="872"/>
      <c r="F14" s="873"/>
      <c r="G14" s="831" t="s">
        <v>42</v>
      </c>
      <c r="H14" s="831" t="s">
        <v>42</v>
      </c>
      <c r="I14" s="831" t="s">
        <v>30</v>
      </c>
      <c r="J14" s="833"/>
    </row>
    <row r="15" spans="1:10">
      <c r="A15" s="810">
        <v>13</v>
      </c>
      <c r="B15" s="815" t="s">
        <v>47</v>
      </c>
      <c r="C15" s="1161"/>
      <c r="D15" s="1162"/>
      <c r="E15" s="1162"/>
      <c r="F15" s="1162"/>
      <c r="G15" s="1162"/>
      <c r="H15" s="1162"/>
      <c r="I15" s="1163"/>
      <c r="J15" s="833"/>
    </row>
    <row r="16" spans="1:10">
      <c r="A16" s="810">
        <v>14</v>
      </c>
      <c r="B16" s="815" t="s">
        <v>48</v>
      </c>
      <c r="C16" s="871" t="s">
        <v>49</v>
      </c>
      <c r="D16" s="871" t="s">
        <v>49</v>
      </c>
      <c r="E16" s="871" t="s">
        <v>36</v>
      </c>
      <c r="F16" s="871" t="s">
        <v>49</v>
      </c>
      <c r="G16" s="871" t="s">
        <v>49</v>
      </c>
      <c r="H16" s="873"/>
      <c r="I16" s="873"/>
      <c r="J16" s="833"/>
    </row>
    <row r="17" spans="1:10">
      <c r="A17" s="874">
        <v>15</v>
      </c>
      <c r="B17" s="838" t="s">
        <v>50</v>
      </c>
      <c r="C17" s="861" t="s">
        <v>11</v>
      </c>
      <c r="D17" s="861" t="s">
        <v>65</v>
      </c>
      <c r="E17" s="863" t="s">
        <v>11</v>
      </c>
      <c r="F17" s="875"/>
      <c r="G17" s="861" t="s">
        <v>11</v>
      </c>
      <c r="H17" s="861" t="s">
        <v>28</v>
      </c>
      <c r="I17" s="861" t="s">
        <v>27</v>
      </c>
      <c r="J17" s="833"/>
    </row>
    <row r="18" spans="1:10">
      <c r="A18" s="810">
        <v>16</v>
      </c>
      <c r="B18" s="842" t="s">
        <v>51</v>
      </c>
      <c r="C18" s="831" t="s">
        <v>18</v>
      </c>
      <c r="D18" s="873"/>
      <c r="E18" s="873"/>
      <c r="F18" s="831" t="s">
        <v>18</v>
      </c>
      <c r="G18" s="831" t="s">
        <v>18</v>
      </c>
      <c r="H18" s="831" t="s">
        <v>18</v>
      </c>
      <c r="I18" s="831" t="s">
        <v>18</v>
      </c>
      <c r="J18" s="833"/>
    </row>
    <row r="19" spans="1:10">
      <c r="A19" s="810">
        <v>17</v>
      </c>
      <c r="B19" s="876" t="s">
        <v>77</v>
      </c>
      <c r="C19" s="877"/>
      <c r="D19" s="877"/>
      <c r="E19" s="877"/>
      <c r="F19" s="877"/>
      <c r="G19" s="877"/>
      <c r="H19" s="877"/>
      <c r="I19" s="612" t="s">
        <v>69</v>
      </c>
    </row>
    <row r="20" spans="1:10">
      <c r="A20" s="810">
        <v>18</v>
      </c>
      <c r="B20" s="876" t="s">
        <v>84</v>
      </c>
      <c r="C20" s="618" t="s">
        <v>85</v>
      </c>
      <c r="D20" s="877"/>
      <c r="E20" s="877"/>
      <c r="F20" s="878"/>
      <c r="G20" s="877"/>
      <c r="H20" s="877"/>
      <c r="I20" s="877"/>
    </row>
  </sheetData>
  <mergeCells count="2">
    <mergeCell ref="C15:I15"/>
    <mergeCell ref="B1:B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22"/>
  <sheetViews>
    <sheetView zoomScale="130" zoomScaleNormal="130" workbookViewId="0">
      <selection activeCell="A19" sqref="A19:XFD19"/>
    </sheetView>
  </sheetViews>
  <sheetFormatPr defaultColWidth="9" defaultRowHeight="15"/>
  <cols>
    <col min="1" max="1" width="3.85546875" customWidth="1"/>
    <col min="2" max="2" width="19" customWidth="1"/>
    <col min="3" max="3" width="13.5703125" customWidth="1"/>
    <col min="4" max="4" width="14.5703125" customWidth="1"/>
    <col min="5" max="5" width="14.28515625" customWidth="1"/>
    <col min="6" max="6" width="14.42578125" customWidth="1"/>
    <col min="7" max="7" width="14.140625" customWidth="1"/>
    <col min="8" max="8" width="14.85546875" customWidth="1"/>
    <col min="9" max="9" width="12.7109375" customWidth="1"/>
    <col min="10" max="10" width="12.28515625" customWidth="1"/>
  </cols>
  <sheetData>
    <row r="2" spans="1:10">
      <c r="B2" s="1150" t="s">
        <v>0</v>
      </c>
      <c r="C2" s="808">
        <v>45250</v>
      </c>
      <c r="D2" s="808">
        <v>45251</v>
      </c>
      <c r="E2" s="808">
        <v>45252</v>
      </c>
      <c r="F2" s="808">
        <v>45253</v>
      </c>
      <c r="G2" s="808">
        <v>45254</v>
      </c>
      <c r="H2" s="808">
        <v>45255</v>
      </c>
      <c r="I2" s="808">
        <v>45256</v>
      </c>
    </row>
    <row r="3" spans="1:10">
      <c r="B3" s="1151"/>
      <c r="C3" s="300" t="s">
        <v>1</v>
      </c>
      <c r="D3" s="300" t="s">
        <v>2</v>
      </c>
      <c r="E3" s="300" t="s">
        <v>3</v>
      </c>
      <c r="F3" s="300" t="s">
        <v>4</v>
      </c>
      <c r="G3" s="300" t="s">
        <v>5</v>
      </c>
      <c r="H3" s="300" t="s">
        <v>6</v>
      </c>
      <c r="I3" s="300" t="s">
        <v>7</v>
      </c>
      <c r="J3" s="809" t="s">
        <v>8</v>
      </c>
    </row>
    <row r="4" spans="1:10">
      <c r="A4" s="810">
        <v>1</v>
      </c>
      <c r="B4" s="811" t="s">
        <v>9</v>
      </c>
      <c r="C4" s="812"/>
      <c r="D4" s="812"/>
      <c r="E4" s="812"/>
      <c r="F4" s="855" t="s">
        <v>11</v>
      </c>
      <c r="G4" s="855" t="s">
        <v>86</v>
      </c>
      <c r="H4" s="855" t="s">
        <v>87</v>
      </c>
      <c r="I4" s="855" t="s">
        <v>70</v>
      </c>
      <c r="J4" s="814"/>
    </row>
    <row r="5" spans="1:10">
      <c r="A5" s="810">
        <v>2</v>
      </c>
      <c r="B5" s="815" t="s">
        <v>13</v>
      </c>
      <c r="C5" s="812"/>
      <c r="D5" s="812"/>
      <c r="E5" s="855" t="s">
        <v>16</v>
      </c>
      <c r="F5" s="812"/>
      <c r="G5" s="855" t="s">
        <v>16</v>
      </c>
      <c r="H5" s="816" t="s">
        <v>88</v>
      </c>
      <c r="I5" s="812"/>
      <c r="J5" s="817"/>
    </row>
    <row r="6" spans="1:10">
      <c r="A6" s="810">
        <v>3</v>
      </c>
      <c r="B6" s="815" t="s">
        <v>17</v>
      </c>
      <c r="C6" s="855" t="s">
        <v>18</v>
      </c>
      <c r="D6" s="812"/>
      <c r="E6" s="816" t="s">
        <v>89</v>
      </c>
      <c r="F6" s="855" t="s">
        <v>18</v>
      </c>
      <c r="G6" s="816" t="s">
        <v>18</v>
      </c>
      <c r="H6" s="812"/>
      <c r="I6" s="812"/>
      <c r="J6" s="817"/>
    </row>
    <row r="7" spans="1:10" ht="57">
      <c r="A7" s="810">
        <v>4</v>
      </c>
      <c r="B7" s="815" t="s">
        <v>19</v>
      </c>
      <c r="C7" s="818" t="s">
        <v>20</v>
      </c>
      <c r="D7" s="818" t="s">
        <v>20</v>
      </c>
      <c r="E7" s="812"/>
      <c r="F7" s="812"/>
      <c r="G7" s="818" t="s">
        <v>20</v>
      </c>
      <c r="H7" s="818" t="s">
        <v>20</v>
      </c>
      <c r="I7" s="818" t="s">
        <v>90</v>
      </c>
      <c r="J7" s="817"/>
    </row>
    <row r="8" spans="1:10">
      <c r="A8" s="810">
        <v>5</v>
      </c>
      <c r="B8" s="815" t="s">
        <v>21</v>
      </c>
      <c r="C8" s="812"/>
      <c r="D8" s="855" t="s">
        <v>11</v>
      </c>
      <c r="E8" s="855" t="s">
        <v>11</v>
      </c>
      <c r="F8" s="855" t="s">
        <v>30</v>
      </c>
      <c r="G8" s="812"/>
      <c r="H8" s="855" t="s">
        <v>30</v>
      </c>
      <c r="I8" s="812"/>
      <c r="J8" s="817"/>
    </row>
    <row r="9" spans="1:10">
      <c r="A9" s="810">
        <v>6</v>
      </c>
      <c r="B9" s="815" t="s">
        <v>22</v>
      </c>
      <c r="C9" s="812"/>
      <c r="D9" s="812"/>
      <c r="E9" s="812"/>
      <c r="F9" s="812"/>
      <c r="G9" s="812"/>
      <c r="H9" s="812"/>
      <c r="I9" s="812"/>
      <c r="J9" s="817"/>
    </row>
    <row r="10" spans="1:10" ht="42.75">
      <c r="A10" s="810">
        <v>7</v>
      </c>
      <c r="B10" s="815" t="s">
        <v>25</v>
      </c>
      <c r="C10" s="812"/>
      <c r="D10" s="855" t="s">
        <v>18</v>
      </c>
      <c r="E10" s="819"/>
      <c r="F10" s="825" t="s">
        <v>27</v>
      </c>
      <c r="G10" s="856" t="s">
        <v>27</v>
      </c>
      <c r="H10" s="825" t="s">
        <v>30</v>
      </c>
      <c r="I10" s="852" t="s">
        <v>91</v>
      </c>
      <c r="J10" s="823"/>
    </row>
    <row r="11" spans="1:10">
      <c r="A11" s="810">
        <v>8</v>
      </c>
      <c r="B11" s="815" t="s">
        <v>29</v>
      </c>
      <c r="C11" s="857" t="s">
        <v>89</v>
      </c>
      <c r="D11" s="825" t="s">
        <v>89</v>
      </c>
      <c r="E11" s="858"/>
      <c r="F11" s="819"/>
      <c r="G11" s="825" t="s">
        <v>92</v>
      </c>
      <c r="H11" s="856" t="s">
        <v>11</v>
      </c>
      <c r="I11" s="825" t="s">
        <v>11</v>
      </c>
      <c r="J11" s="823"/>
    </row>
    <row r="12" spans="1:10">
      <c r="A12" s="810">
        <v>9</v>
      </c>
      <c r="B12" s="815" t="s">
        <v>31</v>
      </c>
      <c r="C12" s="812"/>
      <c r="D12" s="812"/>
      <c r="E12" s="812"/>
      <c r="F12" s="812"/>
      <c r="G12" s="812"/>
      <c r="H12" s="812"/>
      <c r="I12" s="819"/>
      <c r="J12" s="823"/>
    </row>
    <row r="13" spans="1:10">
      <c r="A13" s="810">
        <v>10</v>
      </c>
      <c r="B13" s="815" t="s">
        <v>35</v>
      </c>
      <c r="C13" s="819"/>
      <c r="D13" s="828" t="s">
        <v>11</v>
      </c>
      <c r="E13" s="828" t="s">
        <v>74</v>
      </c>
      <c r="F13" s="819"/>
      <c r="G13" s="828" t="s">
        <v>11</v>
      </c>
      <c r="H13" s="828" t="s">
        <v>74</v>
      </c>
      <c r="I13" s="828" t="s">
        <v>11</v>
      </c>
      <c r="J13" s="823"/>
    </row>
    <row r="14" spans="1:10">
      <c r="A14" s="810">
        <v>11</v>
      </c>
      <c r="B14" s="830" t="s">
        <v>37</v>
      </c>
      <c r="C14" s="856" t="s">
        <v>11</v>
      </c>
      <c r="D14" s="828" t="s">
        <v>93</v>
      </c>
      <c r="E14" s="856" t="s">
        <v>93</v>
      </c>
      <c r="F14" s="856" t="s">
        <v>93</v>
      </c>
      <c r="G14" s="828" t="s">
        <v>93</v>
      </c>
      <c r="H14" s="819"/>
      <c r="I14" s="819"/>
      <c r="J14" s="823"/>
    </row>
    <row r="15" spans="1:10">
      <c r="A15" s="810">
        <v>12</v>
      </c>
      <c r="B15" s="815" t="s">
        <v>41</v>
      </c>
      <c r="C15" s="831" t="s">
        <v>42</v>
      </c>
      <c r="D15" s="831" t="s">
        <v>42</v>
      </c>
      <c r="E15" s="832"/>
      <c r="F15" s="832"/>
      <c r="G15" s="831" t="s">
        <v>42</v>
      </c>
      <c r="H15" s="831" t="s">
        <v>42</v>
      </c>
      <c r="I15" s="831" t="s">
        <v>30</v>
      </c>
      <c r="J15" s="833"/>
    </row>
    <row r="16" spans="1:10">
      <c r="A16" s="810">
        <v>13</v>
      </c>
      <c r="B16" s="815" t="s">
        <v>47</v>
      </c>
      <c r="C16" s="859"/>
      <c r="D16" s="859"/>
      <c r="E16" s="832"/>
      <c r="F16" s="860" t="s">
        <v>94</v>
      </c>
      <c r="G16" s="832"/>
      <c r="H16" s="860" t="s">
        <v>62</v>
      </c>
      <c r="I16" s="832"/>
      <c r="J16" s="833"/>
    </row>
    <row r="17" spans="1:10">
      <c r="A17" s="810">
        <v>14</v>
      </c>
      <c r="B17" s="815" t="s">
        <v>48</v>
      </c>
      <c r="C17" s="831" t="s">
        <v>49</v>
      </c>
      <c r="D17" s="832"/>
      <c r="E17" s="831" t="s">
        <v>36</v>
      </c>
      <c r="F17" s="831" t="s">
        <v>49</v>
      </c>
      <c r="G17" s="831" t="s">
        <v>49</v>
      </c>
      <c r="H17" s="832"/>
      <c r="I17" s="831" t="s">
        <v>30</v>
      </c>
      <c r="J17" s="833"/>
    </row>
    <row r="18" spans="1:10">
      <c r="A18" s="810">
        <v>15</v>
      </c>
      <c r="B18" s="838" t="s">
        <v>50</v>
      </c>
      <c r="C18" s="861" t="s">
        <v>38</v>
      </c>
      <c r="D18" s="862"/>
      <c r="E18" s="863" t="s">
        <v>38</v>
      </c>
      <c r="F18" s="861" t="s">
        <v>38</v>
      </c>
      <c r="G18" s="861" t="s">
        <v>65</v>
      </c>
      <c r="H18" s="861" t="s">
        <v>24</v>
      </c>
      <c r="I18" s="864" t="s">
        <v>74</v>
      </c>
      <c r="J18" s="833"/>
    </row>
    <row r="19" spans="1:10">
      <c r="A19" s="810">
        <v>16</v>
      </c>
      <c r="B19" s="842" t="s">
        <v>51</v>
      </c>
      <c r="C19" s="832"/>
      <c r="D19" s="832"/>
      <c r="E19" s="860" t="s">
        <v>18</v>
      </c>
      <c r="F19" s="831" t="s">
        <v>18</v>
      </c>
      <c r="G19" s="860" t="s">
        <v>18</v>
      </c>
      <c r="H19" s="831" t="s">
        <v>18</v>
      </c>
      <c r="I19" s="832"/>
      <c r="J19" s="843"/>
    </row>
    <row r="20" spans="1:10">
      <c r="A20" s="810">
        <v>18</v>
      </c>
      <c r="B20" s="844" t="s">
        <v>75</v>
      </c>
      <c r="C20" s="651"/>
      <c r="D20" s="651"/>
      <c r="E20" s="612" t="s">
        <v>76</v>
      </c>
      <c r="F20" s="612" t="s">
        <v>10</v>
      </c>
      <c r="G20" s="651"/>
      <c r="H20" s="651"/>
      <c r="I20" s="651"/>
    </row>
    <row r="21" spans="1:10">
      <c r="A21" s="105">
        <v>19</v>
      </c>
      <c r="B21" s="844" t="s">
        <v>95</v>
      </c>
      <c r="C21" s="575"/>
      <c r="D21" s="576" t="s">
        <v>12</v>
      </c>
      <c r="E21" s="575"/>
      <c r="F21" s="575"/>
      <c r="G21" s="575"/>
      <c r="H21" s="575"/>
      <c r="I21" s="575"/>
    </row>
    <row r="22" spans="1:10">
      <c r="A22" s="105">
        <v>20</v>
      </c>
      <c r="B22" s="844" t="s">
        <v>84</v>
      </c>
      <c r="C22" s="575"/>
      <c r="D22" s="865" t="s">
        <v>30</v>
      </c>
      <c r="E22" s="575"/>
      <c r="F22" s="575"/>
      <c r="G22" s="575"/>
      <c r="H22" s="575"/>
      <c r="I22" s="575"/>
    </row>
  </sheetData>
  <mergeCells count="1">
    <mergeCell ref="B2:B3"/>
  </mergeCells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selection activeCell="G11" sqref="G11"/>
    </sheetView>
  </sheetViews>
  <sheetFormatPr defaultColWidth="9" defaultRowHeight="15"/>
  <cols>
    <col min="2" max="2" width="19.28515625" customWidth="1"/>
    <col min="3" max="3" width="13.5703125" customWidth="1"/>
    <col min="4" max="4" width="12.28515625" customWidth="1"/>
    <col min="5" max="5" width="13.5703125" customWidth="1"/>
    <col min="6" max="7" width="14.5703125" customWidth="1"/>
    <col min="8" max="8" width="12.7109375" customWidth="1"/>
    <col min="9" max="9" width="15.7109375" customWidth="1"/>
    <col min="10" max="10" width="23.28515625" customWidth="1"/>
  </cols>
  <sheetData>
    <row r="1" spans="1:10">
      <c r="B1" s="1150" t="s">
        <v>0</v>
      </c>
      <c r="C1" s="808">
        <v>45257</v>
      </c>
      <c r="D1" s="808">
        <v>45258</v>
      </c>
      <c r="E1" s="808">
        <v>45259</v>
      </c>
      <c r="F1" s="808">
        <v>45260</v>
      </c>
      <c r="G1" s="808">
        <v>45261</v>
      </c>
      <c r="H1" s="808">
        <v>45262</v>
      </c>
      <c r="I1" s="808">
        <v>45263</v>
      </c>
    </row>
    <row r="2" spans="1:10">
      <c r="B2" s="1151"/>
      <c r="C2" s="300" t="s">
        <v>1</v>
      </c>
      <c r="D2" s="300" t="s">
        <v>2</v>
      </c>
      <c r="E2" s="300" t="s">
        <v>3</v>
      </c>
      <c r="F2" s="300" t="s">
        <v>4</v>
      </c>
      <c r="G2" s="300" t="s">
        <v>5</v>
      </c>
      <c r="H2" s="300" t="s">
        <v>6</v>
      </c>
      <c r="I2" s="300" t="s">
        <v>7</v>
      </c>
      <c r="J2" s="809" t="s">
        <v>8</v>
      </c>
    </row>
    <row r="3" spans="1:10">
      <c r="A3" s="810">
        <v>1</v>
      </c>
      <c r="B3" s="811" t="s">
        <v>9</v>
      </c>
      <c r="C3" s="812"/>
      <c r="D3" s="812"/>
      <c r="E3" s="813" t="s">
        <v>36</v>
      </c>
      <c r="F3" s="813" t="s">
        <v>96</v>
      </c>
      <c r="G3" s="813" t="s">
        <v>69</v>
      </c>
      <c r="H3" s="812"/>
      <c r="I3" s="812"/>
      <c r="J3" s="814"/>
    </row>
    <row r="4" spans="1:10">
      <c r="A4" s="810">
        <v>2</v>
      </c>
      <c r="B4" s="815" t="s">
        <v>13</v>
      </c>
      <c r="C4" s="818" t="s">
        <v>97</v>
      </c>
      <c r="D4" s="812"/>
      <c r="E4" s="812"/>
      <c r="F4" s="812"/>
      <c r="G4" s="818" t="s">
        <v>16</v>
      </c>
      <c r="H4" s="816" t="s">
        <v>16</v>
      </c>
      <c r="I4" s="812"/>
      <c r="J4" s="817"/>
    </row>
    <row r="5" spans="1:10">
      <c r="A5" s="810">
        <v>3</v>
      </c>
      <c r="B5" s="815" t="s">
        <v>17</v>
      </c>
      <c r="C5" s="1152" t="s">
        <v>55</v>
      </c>
      <c r="D5" s="1153"/>
      <c r="E5" s="1153"/>
      <c r="F5" s="1153"/>
      <c r="G5" s="1153"/>
      <c r="H5" s="1153"/>
      <c r="I5" s="1154"/>
      <c r="J5" s="817"/>
    </row>
    <row r="6" spans="1:10">
      <c r="A6" s="810">
        <v>4</v>
      </c>
      <c r="B6" s="815" t="s">
        <v>19</v>
      </c>
      <c r="C6" s="818" t="s">
        <v>20</v>
      </c>
      <c r="D6" s="818" t="s">
        <v>20</v>
      </c>
      <c r="E6" s="812"/>
      <c r="F6" s="818" t="s">
        <v>20</v>
      </c>
      <c r="G6" s="818" t="s">
        <v>20</v>
      </c>
      <c r="H6" s="818" t="s">
        <v>20</v>
      </c>
      <c r="I6" s="813" t="s">
        <v>34</v>
      </c>
      <c r="J6" s="817"/>
    </row>
    <row r="7" spans="1:10">
      <c r="A7" s="810">
        <v>5</v>
      </c>
      <c r="B7" s="815" t="s">
        <v>21</v>
      </c>
      <c r="C7" s="812"/>
      <c r="D7" s="813" t="s">
        <v>11</v>
      </c>
      <c r="E7" s="813" t="s">
        <v>30</v>
      </c>
      <c r="F7" s="813" t="s">
        <v>28</v>
      </c>
      <c r="G7" s="812"/>
      <c r="H7" s="813" t="s">
        <v>11</v>
      </c>
      <c r="I7" s="813" t="s">
        <v>11</v>
      </c>
      <c r="J7" s="817"/>
    </row>
    <row r="8" spans="1:10">
      <c r="A8" s="810">
        <v>6</v>
      </c>
      <c r="B8" s="815" t="s">
        <v>22</v>
      </c>
      <c r="C8" s="812"/>
      <c r="D8" s="812"/>
      <c r="E8" s="812"/>
      <c r="F8" s="812"/>
      <c r="G8" s="813" t="s">
        <v>24</v>
      </c>
      <c r="H8" s="816" t="s">
        <v>27</v>
      </c>
      <c r="I8" s="816" t="s">
        <v>98</v>
      </c>
      <c r="J8" s="817"/>
    </row>
    <row r="9" spans="1:10" ht="28.5">
      <c r="A9" s="810">
        <v>7</v>
      </c>
      <c r="B9" s="815" t="s">
        <v>25</v>
      </c>
      <c r="C9" s="813" t="s">
        <v>99</v>
      </c>
      <c r="D9" s="812"/>
      <c r="E9" s="825" t="s">
        <v>28</v>
      </c>
      <c r="F9" s="852" t="s">
        <v>100</v>
      </c>
      <c r="G9" s="821" t="s">
        <v>92</v>
      </c>
      <c r="H9" s="821" t="s">
        <v>18</v>
      </c>
      <c r="I9" s="822" t="s">
        <v>18</v>
      </c>
      <c r="J9" s="823"/>
    </row>
    <row r="10" spans="1:10">
      <c r="A10" s="810">
        <v>8</v>
      </c>
      <c r="B10" s="815" t="s">
        <v>29</v>
      </c>
      <c r="C10" s="824"/>
      <c r="D10" s="821" t="s">
        <v>65</v>
      </c>
      <c r="E10" s="821" t="s">
        <v>18</v>
      </c>
      <c r="F10" s="821" t="s">
        <v>69</v>
      </c>
      <c r="G10" s="819"/>
      <c r="H10" s="825" t="s">
        <v>101</v>
      </c>
      <c r="I10" s="825" t="s">
        <v>69</v>
      </c>
      <c r="J10" s="823"/>
    </row>
    <row r="11" spans="1:10">
      <c r="A11" s="810">
        <v>9</v>
      </c>
      <c r="B11" s="815" t="s">
        <v>31</v>
      </c>
      <c r="C11" s="816" t="s">
        <v>20</v>
      </c>
      <c r="D11" s="812"/>
      <c r="E11" s="818" t="s">
        <v>20</v>
      </c>
      <c r="F11" s="812"/>
      <c r="G11" s="816" t="s">
        <v>61</v>
      </c>
      <c r="H11" s="813" t="s">
        <v>34</v>
      </c>
      <c r="I11" s="825" t="s">
        <v>61</v>
      </c>
      <c r="J11" s="823"/>
    </row>
    <row r="12" spans="1:10">
      <c r="A12" s="810">
        <v>10</v>
      </c>
      <c r="B12" s="815" t="s">
        <v>35</v>
      </c>
      <c r="C12" s="828" t="s">
        <v>11</v>
      </c>
      <c r="D12" s="828" t="s">
        <v>65</v>
      </c>
      <c r="E12" s="819"/>
      <c r="F12" s="819"/>
      <c r="G12" s="828" t="s">
        <v>11</v>
      </c>
      <c r="H12" s="828" t="s">
        <v>65</v>
      </c>
      <c r="I12" s="828" t="s">
        <v>11</v>
      </c>
      <c r="J12" s="823"/>
    </row>
    <row r="13" spans="1:10">
      <c r="A13" s="810">
        <v>11</v>
      </c>
      <c r="B13" s="830" t="s">
        <v>37</v>
      </c>
      <c r="C13" s="821" t="s">
        <v>11</v>
      </c>
      <c r="D13" s="819"/>
      <c r="E13" s="828" t="s">
        <v>11</v>
      </c>
      <c r="F13" s="828" t="s">
        <v>14</v>
      </c>
      <c r="G13" s="819"/>
      <c r="H13" s="819"/>
      <c r="I13" s="819"/>
      <c r="J13" s="823"/>
    </row>
    <row r="14" spans="1:10">
      <c r="A14" s="810">
        <v>12</v>
      </c>
      <c r="B14" s="830" t="s">
        <v>102</v>
      </c>
      <c r="C14" s="819"/>
      <c r="D14" s="819"/>
      <c r="E14" s="819"/>
      <c r="F14" s="819"/>
      <c r="G14" s="819"/>
      <c r="H14" s="819"/>
      <c r="I14" s="828" t="s">
        <v>69</v>
      </c>
      <c r="J14" s="823"/>
    </row>
    <row r="15" spans="1:10">
      <c r="A15" s="810">
        <v>13</v>
      </c>
      <c r="B15" s="815" t="s">
        <v>41</v>
      </c>
      <c r="C15" s="832"/>
      <c r="D15" s="831" t="s">
        <v>42</v>
      </c>
      <c r="E15" s="832"/>
      <c r="F15" s="832"/>
      <c r="G15" s="831" t="s">
        <v>42</v>
      </c>
      <c r="H15" s="831" t="s">
        <v>42</v>
      </c>
      <c r="I15" s="831" t="s">
        <v>30</v>
      </c>
      <c r="J15" s="833"/>
    </row>
    <row r="16" spans="1:10">
      <c r="A16" s="810">
        <v>14</v>
      </c>
      <c r="B16" s="815" t="s">
        <v>47</v>
      </c>
      <c r="C16" s="853"/>
      <c r="D16" s="853"/>
      <c r="E16" s="835" t="s">
        <v>94</v>
      </c>
      <c r="F16" s="835" t="s">
        <v>103</v>
      </c>
      <c r="G16" s="835" t="s">
        <v>49</v>
      </c>
      <c r="H16" s="836"/>
      <c r="I16" s="836"/>
      <c r="J16" s="833"/>
    </row>
    <row r="17" spans="1:10">
      <c r="A17" s="810">
        <v>15</v>
      </c>
      <c r="B17" s="815" t="s">
        <v>48</v>
      </c>
      <c r="C17" s="837" t="s">
        <v>36</v>
      </c>
      <c r="D17" s="837" t="s">
        <v>36</v>
      </c>
      <c r="E17" s="837" t="s">
        <v>36</v>
      </c>
      <c r="F17" s="837" t="s">
        <v>36</v>
      </c>
      <c r="G17" s="836"/>
      <c r="H17" s="836"/>
      <c r="I17" s="836"/>
      <c r="J17" s="833"/>
    </row>
    <row r="18" spans="1:10">
      <c r="A18" s="810">
        <v>16</v>
      </c>
      <c r="B18" s="838" t="s">
        <v>50</v>
      </c>
      <c r="C18" s="840"/>
      <c r="D18" s="839" t="s">
        <v>11</v>
      </c>
      <c r="E18" s="839" t="s">
        <v>65</v>
      </c>
      <c r="F18" s="839" t="s">
        <v>11</v>
      </c>
      <c r="G18" s="839" t="s">
        <v>65</v>
      </c>
      <c r="H18" s="839" t="s">
        <v>38</v>
      </c>
      <c r="I18" s="841" t="s">
        <v>30</v>
      </c>
      <c r="J18" s="833"/>
    </row>
    <row r="19" spans="1:10">
      <c r="A19" s="810">
        <v>17</v>
      </c>
      <c r="B19" s="842" t="s">
        <v>51</v>
      </c>
      <c r="C19" s="836"/>
      <c r="D19" s="837" t="s">
        <v>18</v>
      </c>
      <c r="E19" s="837" t="s">
        <v>18</v>
      </c>
      <c r="F19" s="837" t="s">
        <v>18</v>
      </c>
      <c r="G19" s="837" t="s">
        <v>18</v>
      </c>
      <c r="H19" s="836"/>
      <c r="I19" s="836"/>
      <c r="J19" s="843"/>
    </row>
    <row r="20" spans="1:10">
      <c r="A20" s="810">
        <v>18</v>
      </c>
      <c r="B20" s="844" t="s">
        <v>75</v>
      </c>
      <c r="C20" s="845"/>
      <c r="D20" s="845"/>
      <c r="E20" s="847"/>
      <c r="F20" s="847"/>
      <c r="G20" s="845"/>
      <c r="H20" s="845"/>
      <c r="I20" s="845"/>
      <c r="J20" s="810"/>
    </row>
    <row r="21" spans="1:10">
      <c r="A21" s="810">
        <v>19</v>
      </c>
      <c r="B21" s="844" t="s">
        <v>95</v>
      </c>
      <c r="C21" s="847"/>
      <c r="D21" s="847"/>
      <c r="E21" s="847"/>
      <c r="F21" s="847"/>
      <c r="G21" s="847"/>
      <c r="H21" s="847"/>
      <c r="I21" s="847"/>
      <c r="J21" s="810"/>
    </row>
    <row r="22" spans="1:10">
      <c r="A22" s="810">
        <v>20</v>
      </c>
      <c r="B22" s="844" t="s">
        <v>84</v>
      </c>
      <c r="C22" s="854" t="s">
        <v>104</v>
      </c>
      <c r="D22" s="854" t="s">
        <v>104</v>
      </c>
      <c r="E22" s="847"/>
      <c r="F22" s="847"/>
      <c r="G22" s="847"/>
      <c r="H22" s="847"/>
      <c r="I22" s="847"/>
      <c r="J22" s="810"/>
    </row>
    <row r="23" spans="1:10">
      <c r="A23" s="810">
        <v>21</v>
      </c>
      <c r="B23" s="844" t="s">
        <v>105</v>
      </c>
      <c r="C23" s="845"/>
      <c r="D23" s="845"/>
      <c r="E23" s="845"/>
      <c r="F23" s="845"/>
      <c r="G23" s="845"/>
      <c r="H23" s="845"/>
      <c r="I23" s="845"/>
      <c r="J23" s="810"/>
    </row>
  </sheetData>
  <mergeCells count="2">
    <mergeCell ref="C5:I5"/>
    <mergeCell ref="B1:B2"/>
  </mergeCells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selection activeCell="J14" sqref="J14"/>
    </sheetView>
  </sheetViews>
  <sheetFormatPr defaultColWidth="9" defaultRowHeight="15"/>
  <cols>
    <col min="2" max="2" width="14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B1" s="1150" t="s">
        <v>0</v>
      </c>
      <c r="C1" s="808">
        <v>45264</v>
      </c>
      <c r="D1" s="808">
        <v>45265</v>
      </c>
      <c r="E1" s="808">
        <v>45266</v>
      </c>
      <c r="F1" s="808">
        <v>45267</v>
      </c>
      <c r="G1" s="808">
        <v>45268</v>
      </c>
      <c r="H1" s="808">
        <v>45269</v>
      </c>
      <c r="I1" s="808">
        <v>45270</v>
      </c>
    </row>
    <row r="2" spans="1:10">
      <c r="B2" s="1151"/>
      <c r="C2" s="300" t="s">
        <v>1</v>
      </c>
      <c r="D2" s="300" t="s">
        <v>2</v>
      </c>
      <c r="E2" s="300" t="s">
        <v>3</v>
      </c>
      <c r="F2" s="300" t="s">
        <v>4</v>
      </c>
      <c r="G2" s="300" t="s">
        <v>5</v>
      </c>
      <c r="H2" s="300" t="s">
        <v>6</v>
      </c>
      <c r="I2" s="300" t="s">
        <v>7</v>
      </c>
      <c r="J2" s="809" t="s">
        <v>8</v>
      </c>
    </row>
    <row r="3" spans="1:10">
      <c r="A3" s="810">
        <v>1</v>
      </c>
      <c r="B3" s="811" t="s">
        <v>9</v>
      </c>
      <c r="C3" s="812"/>
      <c r="D3" s="812"/>
      <c r="E3" s="812"/>
      <c r="F3" s="812"/>
      <c r="G3" s="813" t="s">
        <v>83</v>
      </c>
      <c r="H3" s="813" t="s">
        <v>66</v>
      </c>
      <c r="I3" s="813" t="s">
        <v>104</v>
      </c>
      <c r="J3" s="814"/>
    </row>
    <row r="4" spans="1:10">
      <c r="A4" s="810">
        <v>2</v>
      </c>
      <c r="B4" s="815" t="s">
        <v>13</v>
      </c>
      <c r="C4" s="812"/>
      <c r="D4" s="812"/>
      <c r="E4" s="813" t="s">
        <v>16</v>
      </c>
      <c r="F4" s="812"/>
      <c r="G4" s="816" t="s">
        <v>16</v>
      </c>
      <c r="H4" s="816" t="s">
        <v>16</v>
      </c>
      <c r="I4" s="812"/>
      <c r="J4" s="817"/>
    </row>
    <row r="5" spans="1:10">
      <c r="A5" s="810">
        <v>3</v>
      </c>
      <c r="B5" s="815" t="s">
        <v>17</v>
      </c>
      <c r="C5" s="1152" t="s">
        <v>55</v>
      </c>
      <c r="D5" s="1153"/>
      <c r="E5" s="1153"/>
      <c r="F5" s="1154"/>
      <c r="G5" s="813" t="s">
        <v>69</v>
      </c>
      <c r="H5" s="813" t="s">
        <v>69</v>
      </c>
      <c r="I5" s="816" t="s">
        <v>69</v>
      </c>
      <c r="J5" s="817"/>
    </row>
    <row r="6" spans="1:10" ht="33" customHeight="1">
      <c r="A6" s="810">
        <v>4</v>
      </c>
      <c r="B6" s="815" t="s">
        <v>19</v>
      </c>
      <c r="C6" s="813" t="s">
        <v>106</v>
      </c>
      <c r="D6" s="818" t="s">
        <v>20</v>
      </c>
      <c r="E6" s="812"/>
      <c r="F6" s="818" t="s">
        <v>20</v>
      </c>
      <c r="G6" s="818" t="s">
        <v>20</v>
      </c>
      <c r="H6" s="818" t="s">
        <v>20</v>
      </c>
      <c r="I6" s="818" t="s">
        <v>107</v>
      </c>
      <c r="J6" s="817"/>
    </row>
    <row r="7" spans="1:10">
      <c r="A7" s="810">
        <v>5</v>
      </c>
      <c r="B7" s="815" t="s">
        <v>21</v>
      </c>
      <c r="C7" s="813" t="s">
        <v>11</v>
      </c>
      <c r="D7" s="813" t="s">
        <v>11</v>
      </c>
      <c r="E7" s="813" t="s">
        <v>11</v>
      </c>
      <c r="F7" s="813" t="s">
        <v>11</v>
      </c>
      <c r="G7" s="812"/>
      <c r="H7" s="813" t="s">
        <v>30</v>
      </c>
      <c r="I7" s="812"/>
      <c r="J7" s="817"/>
    </row>
    <row r="8" spans="1:10">
      <c r="A8" s="810">
        <v>6</v>
      </c>
      <c r="B8" s="815" t="s">
        <v>22</v>
      </c>
      <c r="C8" s="812"/>
      <c r="D8" s="816" t="s">
        <v>23</v>
      </c>
      <c r="E8" s="812"/>
      <c r="F8" s="813" t="s">
        <v>23</v>
      </c>
      <c r="G8" s="816" t="s">
        <v>24</v>
      </c>
      <c r="H8" s="816" t="s">
        <v>27</v>
      </c>
      <c r="I8" s="816" t="s">
        <v>30</v>
      </c>
      <c r="J8" s="817"/>
    </row>
    <row r="9" spans="1:10" ht="42.75">
      <c r="A9" s="810">
        <v>7</v>
      </c>
      <c r="B9" s="815" t="s">
        <v>25</v>
      </c>
      <c r="C9" s="813" t="s">
        <v>108</v>
      </c>
      <c r="D9" s="812"/>
      <c r="E9" s="819"/>
      <c r="F9" s="820"/>
      <c r="G9" s="821" t="s">
        <v>74</v>
      </c>
      <c r="H9" s="821" t="s">
        <v>11</v>
      </c>
      <c r="I9" s="822" t="s">
        <v>11</v>
      </c>
      <c r="J9" s="823" t="s">
        <v>109</v>
      </c>
    </row>
    <row r="10" spans="1:10" ht="18" customHeight="1">
      <c r="A10" s="810">
        <v>8</v>
      </c>
      <c r="B10" s="815" t="s">
        <v>29</v>
      </c>
      <c r="C10" s="824"/>
      <c r="D10" s="821" t="s">
        <v>69</v>
      </c>
      <c r="E10" s="821" t="s">
        <v>74</v>
      </c>
      <c r="F10" s="825" t="s">
        <v>38</v>
      </c>
      <c r="G10" s="819"/>
      <c r="H10" s="825" t="s">
        <v>30</v>
      </c>
      <c r="I10" s="825" t="s">
        <v>38</v>
      </c>
      <c r="J10" s="823" t="s">
        <v>110</v>
      </c>
    </row>
    <row r="11" spans="1:10">
      <c r="A11" s="810">
        <v>9</v>
      </c>
      <c r="B11" s="815" t="s">
        <v>31</v>
      </c>
      <c r="C11" s="818" t="s">
        <v>18</v>
      </c>
      <c r="D11" s="818" t="s">
        <v>11</v>
      </c>
      <c r="E11" s="818" t="s">
        <v>11</v>
      </c>
      <c r="F11" s="818" t="s">
        <v>11</v>
      </c>
      <c r="G11" s="818" t="s">
        <v>11</v>
      </c>
      <c r="H11" s="826"/>
      <c r="I11" s="827"/>
      <c r="J11" s="823"/>
    </row>
    <row r="12" spans="1:10">
      <c r="A12" s="810">
        <v>10</v>
      </c>
      <c r="B12" s="815" t="s">
        <v>35</v>
      </c>
      <c r="C12" s="828" t="s">
        <v>11</v>
      </c>
      <c r="D12" s="829" t="s">
        <v>74</v>
      </c>
      <c r="E12" s="819"/>
      <c r="F12" s="819"/>
      <c r="G12" s="828" t="s">
        <v>74</v>
      </c>
      <c r="H12" s="828" t="s">
        <v>11</v>
      </c>
      <c r="I12" s="828" t="s">
        <v>11</v>
      </c>
      <c r="J12" s="823" t="s">
        <v>111</v>
      </c>
    </row>
    <row r="13" spans="1:10" ht="15.75" customHeight="1">
      <c r="A13" s="810">
        <v>12</v>
      </c>
      <c r="B13" s="830" t="s">
        <v>102</v>
      </c>
      <c r="C13" s="819"/>
      <c r="D13" s="819"/>
      <c r="E13" s="819"/>
      <c r="F13" s="819"/>
      <c r="G13" s="819"/>
      <c r="H13" s="819"/>
      <c r="I13" s="819"/>
      <c r="J13" s="823"/>
    </row>
    <row r="14" spans="1:10">
      <c r="A14" s="810">
        <v>13</v>
      </c>
      <c r="B14" s="815" t="s">
        <v>41</v>
      </c>
      <c r="C14" s="831" t="s">
        <v>23</v>
      </c>
      <c r="D14" s="831" t="s">
        <v>24</v>
      </c>
      <c r="E14" s="832"/>
      <c r="F14" s="831" t="s">
        <v>23</v>
      </c>
      <c r="G14" s="832"/>
      <c r="H14" s="831" t="s">
        <v>30</v>
      </c>
      <c r="I14" s="831" t="s">
        <v>30</v>
      </c>
      <c r="J14" s="833"/>
    </row>
    <row r="15" spans="1:10">
      <c r="A15" s="810">
        <v>14</v>
      </c>
      <c r="B15" s="815" t="s">
        <v>47</v>
      </c>
      <c r="C15" s="834" t="s">
        <v>112</v>
      </c>
      <c r="D15" s="834" t="s">
        <v>113</v>
      </c>
      <c r="E15" s="835" t="s">
        <v>49</v>
      </c>
      <c r="F15" s="835" t="s">
        <v>36</v>
      </c>
      <c r="G15" s="836"/>
      <c r="H15" s="835" t="s">
        <v>62</v>
      </c>
      <c r="I15" s="836"/>
      <c r="J15" s="833"/>
    </row>
    <row r="16" spans="1:10">
      <c r="A16" s="810">
        <v>15</v>
      </c>
      <c r="B16" s="815" t="s">
        <v>48</v>
      </c>
      <c r="C16" s="837" t="s">
        <v>49</v>
      </c>
      <c r="D16" s="837" t="s">
        <v>49</v>
      </c>
      <c r="E16" s="837" t="s">
        <v>24</v>
      </c>
      <c r="F16" s="837" t="s">
        <v>49</v>
      </c>
      <c r="G16" s="836"/>
      <c r="H16" s="837" t="s">
        <v>98</v>
      </c>
      <c r="I16" s="836"/>
      <c r="J16" s="833"/>
    </row>
    <row r="17" spans="1:10">
      <c r="A17" s="810">
        <v>16</v>
      </c>
      <c r="B17" s="838" t="s">
        <v>50</v>
      </c>
      <c r="C17" s="839" t="s">
        <v>12</v>
      </c>
      <c r="D17" s="839" t="s">
        <v>12</v>
      </c>
      <c r="E17" s="839" t="s">
        <v>86</v>
      </c>
      <c r="F17" s="839" t="s">
        <v>86</v>
      </c>
      <c r="G17" s="839" t="s">
        <v>12</v>
      </c>
      <c r="H17" s="840"/>
      <c r="I17" s="841" t="s">
        <v>74</v>
      </c>
      <c r="J17" s="833"/>
    </row>
    <row r="18" spans="1:10">
      <c r="A18" s="810">
        <v>17</v>
      </c>
      <c r="B18" s="842" t="s">
        <v>51</v>
      </c>
      <c r="C18" s="837" t="s">
        <v>18</v>
      </c>
      <c r="D18" s="837" t="s">
        <v>18</v>
      </c>
      <c r="E18" s="837" t="s">
        <v>18</v>
      </c>
      <c r="F18" s="837" t="s">
        <v>18</v>
      </c>
      <c r="G18" s="836"/>
      <c r="H18" s="836"/>
      <c r="I18" s="835" t="s">
        <v>15</v>
      </c>
      <c r="J18" s="843"/>
    </row>
    <row r="19" spans="1:10">
      <c r="A19" s="810">
        <v>18</v>
      </c>
      <c r="B19" s="844" t="s">
        <v>75</v>
      </c>
      <c r="C19" s="845"/>
      <c r="D19" s="845"/>
      <c r="E19" s="846" t="s">
        <v>104</v>
      </c>
      <c r="F19" s="847"/>
      <c r="G19" s="845"/>
      <c r="H19" s="845"/>
      <c r="I19" s="845"/>
      <c r="J19" s="810"/>
    </row>
    <row r="20" spans="1:10">
      <c r="A20" s="810">
        <v>19</v>
      </c>
      <c r="B20" s="844" t="s">
        <v>95</v>
      </c>
      <c r="C20" s="848" t="s">
        <v>69</v>
      </c>
      <c r="D20" s="848" t="s">
        <v>69</v>
      </c>
      <c r="E20" s="848" t="s">
        <v>69</v>
      </c>
      <c r="F20" s="848" t="s">
        <v>69</v>
      </c>
      <c r="G20" s="848" t="s">
        <v>69</v>
      </c>
      <c r="H20" s="847"/>
      <c r="I20" s="847"/>
      <c r="J20" s="810"/>
    </row>
    <row r="21" spans="1:10">
      <c r="A21" s="810">
        <v>20</v>
      </c>
      <c r="B21" s="844" t="s">
        <v>84</v>
      </c>
      <c r="C21" s="847"/>
      <c r="D21" s="848" t="s">
        <v>74</v>
      </c>
      <c r="E21" s="847"/>
      <c r="F21" s="848" t="s">
        <v>74</v>
      </c>
      <c r="G21" s="848" t="s">
        <v>74</v>
      </c>
      <c r="H21" s="848" t="s">
        <v>69</v>
      </c>
      <c r="I21" s="848" t="s">
        <v>69</v>
      </c>
      <c r="J21" s="810"/>
    </row>
    <row r="22" spans="1:10">
      <c r="A22" s="810">
        <v>21</v>
      </c>
      <c r="B22" s="844" t="s">
        <v>105</v>
      </c>
      <c r="C22" s="849" t="s">
        <v>11</v>
      </c>
      <c r="D22" s="845"/>
      <c r="E22" s="845"/>
      <c r="F22" s="850" t="s">
        <v>104</v>
      </c>
      <c r="G22" s="849" t="s">
        <v>11</v>
      </c>
      <c r="H22" s="849" t="s">
        <v>11</v>
      </c>
      <c r="I22" s="849" t="s">
        <v>11</v>
      </c>
      <c r="J22" s="810"/>
    </row>
    <row r="23" spans="1:10">
      <c r="A23" s="810">
        <v>22</v>
      </c>
      <c r="B23" s="844" t="s">
        <v>114</v>
      </c>
      <c r="C23" s="413"/>
      <c r="D23" s="851" t="s">
        <v>11</v>
      </c>
      <c r="E23" s="851" t="s">
        <v>11</v>
      </c>
      <c r="F23" s="851" t="s">
        <v>11</v>
      </c>
      <c r="G23" s="413"/>
      <c r="H23" s="851" t="s">
        <v>74</v>
      </c>
      <c r="I23" s="851" t="s">
        <v>11</v>
      </c>
      <c r="J23" s="810"/>
    </row>
  </sheetData>
  <mergeCells count="2">
    <mergeCell ref="C5:F5"/>
    <mergeCell ref="B1:B2"/>
  </mergeCells>
  <pageMargins left="0.7" right="0.7" top="0.75" bottom="0.75" header="0.3" footer="0.3"/>
  <pageSetup paperSize="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="90" zoomScaleNormal="90" workbookViewId="0">
      <selection activeCell="I5" sqref="I5"/>
    </sheetView>
  </sheetViews>
  <sheetFormatPr defaultColWidth="9" defaultRowHeight="15"/>
  <cols>
    <col min="2" max="2" width="15.5703125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45271</v>
      </c>
      <c r="D1" s="674">
        <v>45272</v>
      </c>
      <c r="E1" s="674">
        <v>45273</v>
      </c>
      <c r="F1" s="674">
        <v>45274</v>
      </c>
      <c r="G1" s="674">
        <v>45275</v>
      </c>
      <c r="H1" s="674">
        <v>45276</v>
      </c>
      <c r="I1" s="674">
        <v>45277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86"/>
      <c r="D3" s="786"/>
      <c r="E3" s="786"/>
      <c r="F3" s="787" t="s">
        <v>104</v>
      </c>
      <c r="G3" s="788" t="s">
        <v>104</v>
      </c>
      <c r="H3" s="786"/>
      <c r="I3" s="786"/>
      <c r="J3" s="697"/>
    </row>
    <row r="4" spans="1:10">
      <c r="A4" s="677">
        <v>2</v>
      </c>
      <c r="B4" s="726" t="s">
        <v>13</v>
      </c>
      <c r="C4" s="788" t="s">
        <v>16</v>
      </c>
      <c r="D4" s="786"/>
      <c r="E4" s="788" t="s">
        <v>16</v>
      </c>
      <c r="F4" s="786"/>
      <c r="G4" s="787" t="s">
        <v>103</v>
      </c>
      <c r="H4" s="788" t="s">
        <v>16</v>
      </c>
      <c r="I4" s="786"/>
      <c r="J4" s="735"/>
    </row>
    <row r="5" spans="1:10">
      <c r="A5" s="677">
        <v>3</v>
      </c>
      <c r="B5" s="726" t="s">
        <v>17</v>
      </c>
      <c r="C5" s="787" t="s">
        <v>20</v>
      </c>
      <c r="D5" s="786"/>
      <c r="E5" s="788" t="s">
        <v>80</v>
      </c>
      <c r="F5" s="788" t="s">
        <v>80</v>
      </c>
      <c r="G5" s="786"/>
      <c r="H5" s="787" t="s">
        <v>20</v>
      </c>
      <c r="I5" s="786"/>
      <c r="J5" s="735"/>
    </row>
    <row r="6" spans="1:10">
      <c r="A6" s="677">
        <v>4</v>
      </c>
      <c r="B6" s="726" t="s">
        <v>19</v>
      </c>
      <c r="C6" s="786"/>
      <c r="D6" s="789" t="s">
        <v>20</v>
      </c>
      <c r="E6" s="789" t="s">
        <v>20</v>
      </c>
      <c r="F6" s="789" t="s">
        <v>20</v>
      </c>
      <c r="G6" s="789" t="s">
        <v>20</v>
      </c>
      <c r="H6" s="789" t="s">
        <v>20</v>
      </c>
      <c r="I6" s="789" t="s">
        <v>20</v>
      </c>
      <c r="J6" s="735"/>
    </row>
    <row r="7" spans="1:10">
      <c r="A7" s="677">
        <v>5</v>
      </c>
      <c r="B7" s="726" t="s">
        <v>21</v>
      </c>
      <c r="C7" s="788" t="s">
        <v>27</v>
      </c>
      <c r="D7" s="786"/>
      <c r="E7" s="788" t="s">
        <v>27</v>
      </c>
      <c r="F7" s="788" t="s">
        <v>27</v>
      </c>
      <c r="G7" s="788" t="s">
        <v>27</v>
      </c>
      <c r="H7" s="788" t="s">
        <v>27</v>
      </c>
      <c r="I7" s="786"/>
      <c r="J7" s="735"/>
    </row>
    <row r="8" spans="1:10">
      <c r="A8" s="677">
        <v>6</v>
      </c>
      <c r="B8" s="726" t="s">
        <v>22</v>
      </c>
      <c r="C8" s="787" t="s">
        <v>23</v>
      </c>
      <c r="D8" s="787" t="s">
        <v>23</v>
      </c>
      <c r="E8" s="786"/>
      <c r="F8" s="787" t="s">
        <v>23</v>
      </c>
      <c r="G8" s="787" t="s">
        <v>24</v>
      </c>
      <c r="H8" s="787" t="s">
        <v>27</v>
      </c>
      <c r="I8" s="786"/>
      <c r="J8" s="735"/>
    </row>
    <row r="9" spans="1:10">
      <c r="A9" s="677">
        <v>7</v>
      </c>
      <c r="B9" s="726" t="s">
        <v>25</v>
      </c>
      <c r="C9" s="789" t="s">
        <v>69</v>
      </c>
      <c r="D9" s="788" t="s">
        <v>69</v>
      </c>
      <c r="E9" s="790"/>
      <c r="F9" s="690"/>
      <c r="G9" s="791" t="s">
        <v>115</v>
      </c>
      <c r="H9" s="791" t="s">
        <v>115</v>
      </c>
      <c r="I9" s="715" t="s">
        <v>73</v>
      </c>
      <c r="J9" s="718"/>
    </row>
    <row r="10" spans="1:10" ht="30">
      <c r="A10" s="677">
        <v>8</v>
      </c>
      <c r="B10" s="726" t="s">
        <v>29</v>
      </c>
      <c r="C10" s="792"/>
      <c r="D10" s="791" t="s">
        <v>24</v>
      </c>
      <c r="E10" s="788" t="s">
        <v>116</v>
      </c>
      <c r="F10" s="791" t="s">
        <v>117</v>
      </c>
      <c r="G10" s="790"/>
      <c r="H10" s="790"/>
      <c r="I10" s="791" t="s">
        <v>69</v>
      </c>
      <c r="J10" s="718" t="s">
        <v>118</v>
      </c>
    </row>
    <row r="11" spans="1:10">
      <c r="A11" s="677">
        <v>9</v>
      </c>
      <c r="B11" s="726" t="s">
        <v>31</v>
      </c>
      <c r="C11" s="789" t="s">
        <v>11</v>
      </c>
      <c r="D11" s="789" t="s">
        <v>11</v>
      </c>
      <c r="E11" s="789" t="s">
        <v>65</v>
      </c>
      <c r="F11" s="786"/>
      <c r="G11" s="786"/>
      <c r="H11" s="691" t="s">
        <v>28</v>
      </c>
      <c r="I11" s="760" t="s">
        <v>53</v>
      </c>
      <c r="J11" s="718" t="s">
        <v>119</v>
      </c>
    </row>
    <row r="12" spans="1:10" ht="16.899999999999999" customHeight="1">
      <c r="A12" s="677">
        <v>10</v>
      </c>
      <c r="B12" s="726" t="s">
        <v>35</v>
      </c>
      <c r="C12" s="790"/>
      <c r="D12" s="793" t="s">
        <v>11</v>
      </c>
      <c r="E12" s="794"/>
      <c r="F12" s="795" t="s">
        <v>11</v>
      </c>
      <c r="G12" s="795" t="s">
        <v>11</v>
      </c>
      <c r="H12" s="795" t="s">
        <v>74</v>
      </c>
      <c r="I12" s="795" t="s">
        <v>11</v>
      </c>
      <c r="J12" s="718"/>
    </row>
    <row r="13" spans="1:10">
      <c r="A13" s="677">
        <v>11</v>
      </c>
      <c r="B13" s="726" t="s">
        <v>102</v>
      </c>
      <c r="C13" s="790"/>
      <c r="D13" s="790"/>
      <c r="E13" s="790"/>
      <c r="F13" s="790"/>
      <c r="G13" s="790"/>
      <c r="H13" s="790"/>
      <c r="I13" s="795" t="s">
        <v>18</v>
      </c>
      <c r="J13" s="718"/>
    </row>
    <row r="14" spans="1:10">
      <c r="A14" s="677">
        <v>12</v>
      </c>
      <c r="B14" s="726" t="s">
        <v>41</v>
      </c>
      <c r="C14" s="796" t="s">
        <v>120</v>
      </c>
      <c r="D14" s="796" t="s">
        <v>24</v>
      </c>
      <c r="E14" s="796" t="s">
        <v>14</v>
      </c>
      <c r="F14" s="796" t="s">
        <v>14</v>
      </c>
      <c r="G14" s="790"/>
      <c r="H14" s="790"/>
      <c r="I14" s="796" t="s">
        <v>30</v>
      </c>
      <c r="J14" s="718"/>
    </row>
    <row r="15" spans="1:10">
      <c r="A15" s="677">
        <v>13</v>
      </c>
      <c r="B15" s="726" t="s">
        <v>47</v>
      </c>
      <c r="C15" s="797" t="s">
        <v>36</v>
      </c>
      <c r="D15" s="797" t="s">
        <v>113</v>
      </c>
      <c r="E15" s="798" t="s">
        <v>113</v>
      </c>
      <c r="F15" s="798" t="s">
        <v>113</v>
      </c>
      <c r="G15" s="776"/>
      <c r="H15" s="798" t="s">
        <v>62</v>
      </c>
      <c r="I15" s="776"/>
      <c r="J15" s="718"/>
    </row>
    <row r="16" spans="1:10">
      <c r="A16" s="677">
        <v>14</v>
      </c>
      <c r="B16" s="726" t="s">
        <v>48</v>
      </c>
      <c r="C16" s="760" t="s">
        <v>36</v>
      </c>
      <c r="D16" s="760" t="s">
        <v>49</v>
      </c>
      <c r="E16" s="760" t="s">
        <v>49</v>
      </c>
      <c r="F16" s="760" t="s">
        <v>49</v>
      </c>
      <c r="G16" s="776"/>
      <c r="H16" s="760" t="s">
        <v>98</v>
      </c>
      <c r="I16" s="776"/>
      <c r="J16" s="718"/>
    </row>
    <row r="17" spans="1:10">
      <c r="A17" s="677">
        <v>15</v>
      </c>
      <c r="B17" s="767" t="s">
        <v>121</v>
      </c>
      <c r="C17" s="799" t="s">
        <v>12</v>
      </c>
      <c r="D17" s="799" t="s">
        <v>62</v>
      </c>
      <c r="E17" s="799" t="s">
        <v>24</v>
      </c>
      <c r="F17" s="799" t="s">
        <v>86</v>
      </c>
      <c r="G17" s="800"/>
      <c r="H17" s="799" t="s">
        <v>11</v>
      </c>
      <c r="I17" s="793" t="s">
        <v>11</v>
      </c>
      <c r="J17" s="718"/>
    </row>
    <row r="18" spans="1:10" ht="15.6" customHeight="1">
      <c r="A18" s="677">
        <v>16</v>
      </c>
      <c r="B18" s="697" t="s">
        <v>51</v>
      </c>
      <c r="C18" s="798" t="s">
        <v>18</v>
      </c>
      <c r="D18" s="760" t="s">
        <v>18</v>
      </c>
      <c r="E18" s="760" t="s">
        <v>18</v>
      </c>
      <c r="F18" s="776"/>
      <c r="G18" s="776"/>
      <c r="H18" s="798" t="s">
        <v>18</v>
      </c>
      <c r="I18" s="760" t="s">
        <v>18</v>
      </c>
      <c r="J18" s="698"/>
    </row>
    <row r="19" spans="1:10" ht="21" customHeight="1">
      <c r="A19" s="677">
        <v>17</v>
      </c>
      <c r="B19" s="697" t="s">
        <v>122</v>
      </c>
      <c r="C19" s="760" t="s">
        <v>123</v>
      </c>
      <c r="D19" s="760" t="s">
        <v>123</v>
      </c>
      <c r="E19" s="760" t="s">
        <v>123</v>
      </c>
      <c r="F19" s="760" t="s">
        <v>123</v>
      </c>
      <c r="G19" s="776"/>
      <c r="H19" s="776"/>
      <c r="I19" s="776"/>
      <c r="J19" s="698"/>
    </row>
    <row r="20" spans="1:10">
      <c r="A20" s="699"/>
      <c r="B20" s="700" t="s">
        <v>124</v>
      </c>
      <c r="C20" s="801"/>
      <c r="D20" s="801"/>
      <c r="E20" s="801"/>
      <c r="F20" s="801"/>
      <c r="G20" s="801"/>
      <c r="H20" s="801"/>
      <c r="I20" s="802"/>
      <c r="J20" s="698"/>
    </row>
    <row r="21" spans="1:10">
      <c r="A21" s="677">
        <v>18</v>
      </c>
      <c r="B21" s="695" t="s">
        <v>75</v>
      </c>
      <c r="C21" s="803" t="s">
        <v>10</v>
      </c>
      <c r="D21" s="709"/>
      <c r="E21" s="709"/>
      <c r="F21" s="709"/>
      <c r="G21" s="709"/>
      <c r="H21" s="709"/>
      <c r="I21" s="709"/>
      <c r="J21" s="677"/>
    </row>
    <row r="22" spans="1:10" ht="30">
      <c r="A22" s="677">
        <v>19</v>
      </c>
      <c r="B22" s="695" t="s">
        <v>95</v>
      </c>
      <c r="C22" s="804" t="s">
        <v>125</v>
      </c>
      <c r="D22" s="721"/>
      <c r="E22" s="805" t="s">
        <v>69</v>
      </c>
      <c r="F22" s="805" t="s">
        <v>69</v>
      </c>
      <c r="G22" s="806" t="s">
        <v>30</v>
      </c>
      <c r="H22" s="709"/>
      <c r="I22" s="804" t="s">
        <v>125</v>
      </c>
      <c r="J22" s="677"/>
    </row>
    <row r="23" spans="1:10">
      <c r="A23" s="677">
        <v>20</v>
      </c>
      <c r="B23" s="695" t="s">
        <v>84</v>
      </c>
      <c r="C23" s="709"/>
      <c r="D23" s="805" t="s">
        <v>69</v>
      </c>
      <c r="E23" s="805" t="s">
        <v>69</v>
      </c>
      <c r="F23" s="709"/>
      <c r="G23" s="805" t="s">
        <v>11</v>
      </c>
      <c r="H23" s="805" t="s">
        <v>69</v>
      </c>
      <c r="I23" s="733" t="s">
        <v>126</v>
      </c>
      <c r="J23" s="677"/>
    </row>
    <row r="24" spans="1:10" ht="30">
      <c r="A24" s="677">
        <v>21</v>
      </c>
      <c r="B24" s="695" t="s">
        <v>105</v>
      </c>
      <c r="C24" s="804" t="s">
        <v>127</v>
      </c>
      <c r="D24" s="709"/>
      <c r="E24" s="709"/>
      <c r="F24" s="805" t="s">
        <v>69</v>
      </c>
      <c r="G24" s="805" t="s">
        <v>69</v>
      </c>
      <c r="H24" s="805" t="s">
        <v>74</v>
      </c>
      <c r="I24" s="805" t="s">
        <v>74</v>
      </c>
      <c r="J24" s="677"/>
    </row>
    <row r="25" spans="1:10">
      <c r="A25" s="677">
        <v>22</v>
      </c>
      <c r="B25" s="695" t="s">
        <v>114</v>
      </c>
      <c r="C25" s="751"/>
      <c r="D25" s="807" t="s">
        <v>11</v>
      </c>
      <c r="E25" s="807" t="s">
        <v>11</v>
      </c>
      <c r="F25" s="807" t="s">
        <v>11</v>
      </c>
      <c r="G25" s="751"/>
      <c r="H25" s="807" t="s">
        <v>11</v>
      </c>
      <c r="I25" s="807" t="s">
        <v>11</v>
      </c>
      <c r="J25" s="677"/>
    </row>
    <row r="26" spans="1:10">
      <c r="A26" s="673"/>
      <c r="B26" s="673"/>
      <c r="C26" s="673"/>
      <c r="D26" s="673"/>
      <c r="E26" s="673"/>
      <c r="F26" s="673"/>
      <c r="G26" s="673"/>
      <c r="H26" s="673"/>
      <c r="I26" s="673" t="s">
        <v>128</v>
      </c>
      <c r="J26" s="673"/>
    </row>
  </sheetData>
  <mergeCells count="1">
    <mergeCell ref="B1:B2"/>
  </mergeCells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>
      <selection activeCell="F7" sqref="F7"/>
    </sheetView>
  </sheetViews>
  <sheetFormatPr defaultColWidth="9" defaultRowHeight="15"/>
  <cols>
    <col min="2" max="2" width="15.5703125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45278</v>
      </c>
      <c r="D1" s="674">
        <v>45279</v>
      </c>
      <c r="E1" s="674">
        <v>45280</v>
      </c>
      <c r="F1" s="674">
        <v>45281</v>
      </c>
      <c r="G1" s="674">
        <v>45282</v>
      </c>
      <c r="H1" s="674">
        <v>45283</v>
      </c>
      <c r="I1" s="674">
        <v>45284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6"/>
      <c r="E3" s="746"/>
      <c r="F3" s="746"/>
      <c r="G3" s="745" t="s">
        <v>40</v>
      </c>
      <c r="H3" s="746"/>
      <c r="I3" s="747" t="s">
        <v>115</v>
      </c>
      <c r="J3" s="697"/>
    </row>
    <row r="4" spans="1:10">
      <c r="A4" s="677">
        <v>2</v>
      </c>
      <c r="B4" s="726" t="s">
        <v>13</v>
      </c>
      <c r="C4" s="745" t="s">
        <v>112</v>
      </c>
      <c r="D4" s="746"/>
      <c r="E4" s="747" t="s">
        <v>15</v>
      </c>
      <c r="F4" s="746"/>
      <c r="G4" s="747" t="s">
        <v>16</v>
      </c>
      <c r="H4" s="747" t="s">
        <v>16</v>
      </c>
      <c r="I4" s="746"/>
      <c r="J4" s="735"/>
    </row>
    <row r="5" spans="1:10">
      <c r="A5" s="677">
        <v>3</v>
      </c>
      <c r="B5" s="726" t="s">
        <v>17</v>
      </c>
      <c r="C5" s="746"/>
      <c r="D5" s="747" t="s">
        <v>20</v>
      </c>
      <c r="E5" s="745" t="s">
        <v>20</v>
      </c>
      <c r="F5" s="746"/>
      <c r="G5" s="746"/>
      <c r="H5" s="745" t="s">
        <v>129</v>
      </c>
      <c r="I5" s="747" t="s">
        <v>20</v>
      </c>
      <c r="J5" s="735"/>
    </row>
    <row r="6" spans="1:10">
      <c r="A6" s="677">
        <v>4</v>
      </c>
      <c r="B6" s="726" t="s">
        <v>19</v>
      </c>
      <c r="C6" s="748" t="s">
        <v>69</v>
      </c>
      <c r="D6" s="748" t="s">
        <v>20</v>
      </c>
      <c r="E6" s="746"/>
      <c r="F6" s="748" t="s">
        <v>20</v>
      </c>
      <c r="G6" s="748" t="s">
        <v>20</v>
      </c>
      <c r="H6" s="748" t="s">
        <v>20</v>
      </c>
      <c r="I6" s="748" t="s">
        <v>61</v>
      </c>
      <c r="J6" s="735"/>
    </row>
    <row r="7" spans="1:10">
      <c r="A7" s="677">
        <v>5</v>
      </c>
      <c r="B7" s="726" t="s">
        <v>21</v>
      </c>
      <c r="C7" s="747" t="s">
        <v>11</v>
      </c>
      <c r="D7" s="747" t="s">
        <v>11</v>
      </c>
      <c r="E7" s="747" t="s">
        <v>11</v>
      </c>
      <c r="F7" s="746"/>
      <c r="G7" s="747" t="s">
        <v>11</v>
      </c>
      <c r="H7" s="747" t="s">
        <v>27</v>
      </c>
      <c r="I7" s="746"/>
      <c r="J7" s="735"/>
    </row>
    <row r="8" spans="1:10">
      <c r="A8" s="677">
        <v>6</v>
      </c>
      <c r="B8" s="726" t="s">
        <v>22</v>
      </c>
      <c r="C8" s="747" t="s">
        <v>23</v>
      </c>
      <c r="D8" s="747" t="s">
        <v>23</v>
      </c>
      <c r="E8" s="715" t="s">
        <v>23</v>
      </c>
      <c r="F8" s="747" t="s">
        <v>23</v>
      </c>
      <c r="G8" s="745" t="s">
        <v>24</v>
      </c>
      <c r="H8" s="746"/>
      <c r="I8" s="746"/>
      <c r="J8" s="735"/>
    </row>
    <row r="9" spans="1:10">
      <c r="A9" s="677">
        <v>7</v>
      </c>
      <c r="B9" s="726" t="s">
        <v>25</v>
      </c>
      <c r="C9" s="745" t="s">
        <v>73</v>
      </c>
      <c r="D9" s="745" t="s">
        <v>73</v>
      </c>
      <c r="E9" s="746"/>
      <c r="F9" s="747" t="s">
        <v>18</v>
      </c>
      <c r="G9" s="749"/>
      <c r="H9" s="755" t="s">
        <v>28</v>
      </c>
      <c r="I9" s="747" t="s">
        <v>27</v>
      </c>
      <c r="J9" s="718"/>
    </row>
    <row r="10" spans="1:10">
      <c r="A10" s="677">
        <v>8</v>
      </c>
      <c r="B10" s="726" t="s">
        <v>29</v>
      </c>
      <c r="C10" s="758"/>
      <c r="D10" s="749"/>
      <c r="E10" s="747" t="s">
        <v>28</v>
      </c>
      <c r="F10" s="759" t="s">
        <v>15</v>
      </c>
      <c r="G10" s="755" t="s">
        <v>28</v>
      </c>
      <c r="H10" s="759" t="s">
        <v>11</v>
      </c>
      <c r="I10" s="759" t="s">
        <v>11</v>
      </c>
      <c r="J10" s="718"/>
    </row>
    <row r="11" spans="1:10">
      <c r="A11" s="677">
        <v>9</v>
      </c>
      <c r="B11" s="726" t="s">
        <v>31</v>
      </c>
      <c r="C11" s="745" t="s">
        <v>130</v>
      </c>
      <c r="D11" s="746"/>
      <c r="E11" s="748" t="s">
        <v>20</v>
      </c>
      <c r="F11" s="746"/>
      <c r="G11" s="748" t="s">
        <v>73</v>
      </c>
      <c r="H11" s="691" t="s">
        <v>34</v>
      </c>
      <c r="I11" s="756" t="s">
        <v>20</v>
      </c>
      <c r="J11" s="718"/>
    </row>
    <row r="12" spans="1:10" ht="16.899999999999999" customHeight="1">
      <c r="A12" s="677">
        <v>10</v>
      </c>
      <c r="B12" s="726" t="s">
        <v>35</v>
      </c>
      <c r="C12" s="756" t="s">
        <v>11</v>
      </c>
      <c r="D12" s="756" t="s">
        <v>11</v>
      </c>
      <c r="E12" s="783" t="s">
        <v>11</v>
      </c>
      <c r="F12" s="749"/>
      <c r="G12" s="749"/>
      <c r="H12" s="756" t="s">
        <v>11</v>
      </c>
      <c r="I12" s="756" t="s">
        <v>74</v>
      </c>
      <c r="J12" s="718"/>
    </row>
    <row r="13" spans="1:10">
      <c r="A13" s="677">
        <v>11</v>
      </c>
      <c r="B13" s="726" t="s">
        <v>47</v>
      </c>
      <c r="C13" s="766" t="s">
        <v>113</v>
      </c>
      <c r="D13" s="766" t="s">
        <v>113</v>
      </c>
      <c r="E13" s="755" t="s">
        <v>113</v>
      </c>
      <c r="F13" s="755" t="s">
        <v>83</v>
      </c>
      <c r="G13" s="749"/>
      <c r="H13" s="749"/>
      <c r="I13" s="755" t="s">
        <v>131</v>
      </c>
      <c r="J13" s="718"/>
    </row>
    <row r="14" spans="1:10">
      <c r="A14" s="677">
        <v>12</v>
      </c>
      <c r="B14" s="726" t="s">
        <v>48</v>
      </c>
      <c r="C14" s="759" t="s">
        <v>23</v>
      </c>
      <c r="D14" s="759" t="s">
        <v>23</v>
      </c>
      <c r="E14" s="759" t="s">
        <v>24</v>
      </c>
      <c r="F14" s="759" t="s">
        <v>83</v>
      </c>
      <c r="G14" s="749"/>
      <c r="H14" s="749"/>
      <c r="I14" s="759" t="s">
        <v>131</v>
      </c>
      <c r="J14" s="718"/>
    </row>
    <row r="15" spans="1:10">
      <c r="A15" s="677">
        <v>13</v>
      </c>
      <c r="B15" s="767" t="s">
        <v>121</v>
      </c>
      <c r="C15" s="770" t="s">
        <v>62</v>
      </c>
      <c r="D15" s="770" t="s">
        <v>86</v>
      </c>
      <c r="E15" s="768"/>
      <c r="F15" s="770" t="s">
        <v>24</v>
      </c>
      <c r="G15" s="770" t="s">
        <v>86</v>
      </c>
      <c r="H15" s="770" t="s">
        <v>28</v>
      </c>
      <c r="I15" s="770" t="s">
        <v>132</v>
      </c>
      <c r="J15" s="718"/>
    </row>
    <row r="16" spans="1:10" ht="15.6" customHeight="1">
      <c r="A16" s="677">
        <v>14</v>
      </c>
      <c r="B16" s="697" t="s">
        <v>51</v>
      </c>
      <c r="C16" s="749"/>
      <c r="D16" s="759" t="s">
        <v>18</v>
      </c>
      <c r="E16" s="749"/>
      <c r="F16" s="749"/>
      <c r="G16" s="759" t="s">
        <v>18</v>
      </c>
      <c r="H16" s="760" t="s">
        <v>18</v>
      </c>
      <c r="I16" s="759" t="s">
        <v>18</v>
      </c>
      <c r="J16" s="698"/>
    </row>
    <row r="17" spans="1:10" ht="15.6" customHeight="1">
      <c r="A17" s="677">
        <v>15</v>
      </c>
      <c r="B17" s="726" t="s">
        <v>41</v>
      </c>
      <c r="C17" s="755" t="s">
        <v>23</v>
      </c>
      <c r="D17" s="755" t="s">
        <v>23</v>
      </c>
      <c r="E17" s="755" t="s">
        <v>23</v>
      </c>
      <c r="F17" s="759" t="s">
        <v>23</v>
      </c>
      <c r="G17" s="759" t="s">
        <v>23</v>
      </c>
      <c r="H17" s="749"/>
      <c r="I17" s="749"/>
      <c r="J17" s="698"/>
    </row>
    <row r="18" spans="1:10">
      <c r="A18" s="677">
        <v>16</v>
      </c>
      <c r="B18" s="697" t="s">
        <v>122</v>
      </c>
      <c r="C18" s="749"/>
      <c r="D18" s="759" t="s">
        <v>123</v>
      </c>
      <c r="E18" s="759" t="s">
        <v>123</v>
      </c>
      <c r="F18" s="759" t="s">
        <v>123</v>
      </c>
      <c r="G18" s="749"/>
      <c r="H18" s="749"/>
      <c r="I18" s="749"/>
      <c r="J18" s="698"/>
    </row>
    <row r="19" spans="1:10">
      <c r="A19" s="677">
        <v>17</v>
      </c>
      <c r="B19" s="697" t="s">
        <v>133</v>
      </c>
      <c r="C19" s="759" t="s">
        <v>23</v>
      </c>
      <c r="D19" s="759" t="s">
        <v>23</v>
      </c>
      <c r="E19" s="759" t="s">
        <v>23</v>
      </c>
      <c r="F19" s="759" t="s">
        <v>23</v>
      </c>
      <c r="G19" s="759" t="s">
        <v>23</v>
      </c>
      <c r="H19" s="749"/>
      <c r="I19" s="749"/>
      <c r="J19" s="698"/>
    </row>
    <row r="20" spans="1:10">
      <c r="A20" s="699"/>
      <c r="B20" s="700" t="s">
        <v>124</v>
      </c>
      <c r="C20" s="701"/>
      <c r="D20" s="701"/>
      <c r="E20" s="701"/>
      <c r="F20" s="701"/>
      <c r="G20" s="701"/>
      <c r="H20" s="701"/>
      <c r="I20" s="702"/>
      <c r="J20" s="698"/>
    </row>
    <row r="21" spans="1:10">
      <c r="A21" s="677">
        <v>18</v>
      </c>
      <c r="B21" s="695" t="s">
        <v>75</v>
      </c>
      <c r="C21" s="704"/>
      <c r="D21" s="704"/>
      <c r="E21" s="704"/>
      <c r="F21" s="704"/>
      <c r="G21" s="704"/>
      <c r="H21" s="704"/>
      <c r="I21" s="704"/>
      <c r="J21" s="677"/>
    </row>
    <row r="22" spans="1:10">
      <c r="A22" s="677">
        <v>19</v>
      </c>
      <c r="B22" s="695" t="s">
        <v>95</v>
      </c>
      <c r="C22" s="781" t="s">
        <v>69</v>
      </c>
      <c r="D22" s="781" t="s">
        <v>69</v>
      </c>
      <c r="E22" s="704"/>
      <c r="F22" s="782" t="s">
        <v>69</v>
      </c>
      <c r="G22" s="782" t="s">
        <v>74</v>
      </c>
      <c r="H22" s="704"/>
      <c r="I22" s="781" t="s">
        <v>74</v>
      </c>
      <c r="J22" s="677"/>
    </row>
    <row r="23" spans="1:10">
      <c r="A23" s="677">
        <v>20</v>
      </c>
      <c r="B23" s="695" t="s">
        <v>84</v>
      </c>
      <c r="C23" s="731" t="s">
        <v>69</v>
      </c>
      <c r="D23" s="704"/>
      <c r="E23" s="782" t="s">
        <v>69</v>
      </c>
      <c r="F23" s="704"/>
      <c r="G23" s="782" t="s">
        <v>69</v>
      </c>
      <c r="H23" s="782" t="s">
        <v>69</v>
      </c>
      <c r="I23" s="782" t="s">
        <v>69</v>
      </c>
      <c r="J23" s="677"/>
    </row>
    <row r="24" spans="1:10">
      <c r="A24" s="677">
        <v>21</v>
      </c>
      <c r="B24" s="695" t="s">
        <v>105</v>
      </c>
      <c r="C24" s="707"/>
      <c r="D24" s="782" t="s">
        <v>11</v>
      </c>
      <c r="E24" s="782" t="s">
        <v>11</v>
      </c>
      <c r="F24" s="704"/>
      <c r="G24" s="704"/>
      <c r="H24" s="782" t="s">
        <v>11</v>
      </c>
      <c r="I24" s="782" t="s">
        <v>74</v>
      </c>
      <c r="J24" s="677"/>
    </row>
    <row r="25" spans="1:10">
      <c r="A25" s="677">
        <v>22</v>
      </c>
      <c r="B25" s="695" t="s">
        <v>114</v>
      </c>
      <c r="C25" s="784" t="s">
        <v>11</v>
      </c>
      <c r="D25" s="785"/>
      <c r="E25" s="785"/>
      <c r="F25" s="784" t="s">
        <v>11</v>
      </c>
      <c r="G25" s="784" t="s">
        <v>11</v>
      </c>
      <c r="H25" s="784" t="s">
        <v>74</v>
      </c>
      <c r="I25" s="784" t="s">
        <v>11</v>
      </c>
      <c r="J25" s="677"/>
    </row>
    <row r="26" spans="1:10">
      <c r="A26" s="673"/>
      <c r="B26" s="673"/>
      <c r="C26" s="673"/>
      <c r="D26" s="673"/>
      <c r="E26" s="673"/>
      <c r="F26" s="673"/>
      <c r="G26" s="673"/>
      <c r="H26" s="673"/>
      <c r="I26" s="673" t="s">
        <v>128</v>
      </c>
      <c r="J26" s="673"/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topLeftCell="B1" workbookViewId="0">
      <selection activeCell="K8" sqref="K8"/>
    </sheetView>
  </sheetViews>
  <sheetFormatPr defaultColWidth="9" defaultRowHeight="15"/>
  <cols>
    <col min="2" max="2" width="15.5703125" customWidth="1"/>
    <col min="3" max="3" width="13.5703125" customWidth="1"/>
    <col min="4" max="4" width="13.8554687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45285</v>
      </c>
      <c r="D1" s="674">
        <v>45286</v>
      </c>
      <c r="E1" s="674">
        <v>45287</v>
      </c>
      <c r="F1" s="674">
        <v>45288</v>
      </c>
      <c r="G1" s="674">
        <v>45289</v>
      </c>
      <c r="H1" s="674">
        <v>45290</v>
      </c>
      <c r="I1" s="674">
        <v>45291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 ht="30">
      <c r="A3" s="677">
        <v>1</v>
      </c>
      <c r="B3" s="769" t="s">
        <v>9</v>
      </c>
      <c r="C3" s="745" t="s">
        <v>18</v>
      </c>
      <c r="D3" s="747" t="s">
        <v>115</v>
      </c>
      <c r="E3" s="746"/>
      <c r="F3" s="745" t="s">
        <v>134</v>
      </c>
      <c r="G3" s="745" t="s">
        <v>115</v>
      </c>
      <c r="H3" s="745" t="s">
        <v>117</v>
      </c>
      <c r="I3" s="747" t="s">
        <v>70</v>
      </c>
      <c r="J3" s="697"/>
    </row>
    <row r="4" spans="1:10">
      <c r="A4" s="677">
        <v>2</v>
      </c>
      <c r="B4" s="726" t="s">
        <v>13</v>
      </c>
      <c r="C4" s="746"/>
      <c r="D4" s="747" t="s">
        <v>96</v>
      </c>
      <c r="E4" s="746"/>
      <c r="F4" s="746"/>
      <c r="G4" s="747" t="s">
        <v>96</v>
      </c>
      <c r="H4" s="747" t="s">
        <v>96</v>
      </c>
      <c r="I4" s="745" t="s">
        <v>113</v>
      </c>
      <c r="J4" s="735"/>
    </row>
    <row r="5" spans="1:10">
      <c r="A5" s="677">
        <v>3</v>
      </c>
      <c r="B5" s="726" t="s">
        <v>17</v>
      </c>
      <c r="C5" s="747" t="s">
        <v>135</v>
      </c>
      <c r="D5" s="746"/>
      <c r="E5" s="747" t="s">
        <v>18</v>
      </c>
      <c r="F5" s="747" t="s">
        <v>18</v>
      </c>
      <c r="G5" s="746"/>
      <c r="H5" s="747" t="s">
        <v>82</v>
      </c>
      <c r="I5" s="747" t="s">
        <v>18</v>
      </c>
      <c r="J5" s="735"/>
    </row>
    <row r="6" spans="1:10">
      <c r="A6" s="677">
        <v>4</v>
      </c>
      <c r="B6" s="726" t="s">
        <v>19</v>
      </c>
      <c r="C6" s="748" t="s">
        <v>20</v>
      </c>
      <c r="D6" s="748" t="s">
        <v>20</v>
      </c>
      <c r="E6" s="746"/>
      <c r="F6" s="748" t="s">
        <v>20</v>
      </c>
      <c r="G6" s="748" t="s">
        <v>20</v>
      </c>
      <c r="H6" s="748" t="s">
        <v>20</v>
      </c>
      <c r="I6" s="748" t="s">
        <v>20</v>
      </c>
      <c r="J6" s="735"/>
    </row>
    <row r="7" spans="1:10" ht="29.25" customHeight="1">
      <c r="A7" s="677">
        <v>5</v>
      </c>
      <c r="B7" s="726" t="s">
        <v>21</v>
      </c>
      <c r="C7" s="747" t="s">
        <v>11</v>
      </c>
      <c r="D7" s="747" t="s">
        <v>11</v>
      </c>
      <c r="E7" s="746"/>
      <c r="F7" s="746"/>
      <c r="G7" s="747" t="s">
        <v>74</v>
      </c>
      <c r="H7" s="747" t="s">
        <v>74</v>
      </c>
      <c r="I7" s="747" t="s">
        <v>30</v>
      </c>
      <c r="J7" s="735"/>
    </row>
    <row r="8" spans="1:10" ht="30">
      <c r="A8" s="677">
        <v>6</v>
      </c>
      <c r="B8" s="726" t="s">
        <v>22</v>
      </c>
      <c r="C8" s="747" t="s">
        <v>23</v>
      </c>
      <c r="D8" s="747" t="s">
        <v>136</v>
      </c>
      <c r="E8" s="715" t="s">
        <v>23</v>
      </c>
      <c r="F8" s="747" t="s">
        <v>23</v>
      </c>
      <c r="G8" s="745" t="s">
        <v>137</v>
      </c>
      <c r="H8" s="747" t="s">
        <v>74</v>
      </c>
      <c r="I8" s="745" t="s">
        <v>30</v>
      </c>
      <c r="J8" s="735"/>
    </row>
    <row r="9" spans="1:10" ht="30">
      <c r="A9" s="677">
        <v>7</v>
      </c>
      <c r="B9" s="726" t="s">
        <v>25</v>
      </c>
      <c r="C9" s="746"/>
      <c r="D9" s="746"/>
      <c r="E9" s="747" t="s">
        <v>11</v>
      </c>
      <c r="F9" s="747" t="s">
        <v>11</v>
      </c>
      <c r="G9" s="755" t="s">
        <v>40</v>
      </c>
      <c r="H9" s="745" t="s">
        <v>138</v>
      </c>
      <c r="I9" s="747" t="s">
        <v>139</v>
      </c>
      <c r="J9" s="718"/>
    </row>
    <row r="10" spans="1:10">
      <c r="A10" s="677">
        <v>8</v>
      </c>
      <c r="B10" s="726" t="s">
        <v>31</v>
      </c>
      <c r="C10" s="746"/>
      <c r="D10" s="746"/>
      <c r="E10" s="748" t="s">
        <v>20</v>
      </c>
      <c r="F10" s="748" t="s">
        <v>11</v>
      </c>
      <c r="G10" s="748" t="s">
        <v>73</v>
      </c>
      <c r="H10" s="683" t="s">
        <v>92</v>
      </c>
      <c r="I10" s="756" t="s">
        <v>140</v>
      </c>
      <c r="J10" s="718"/>
    </row>
    <row r="11" spans="1:10" ht="16.899999999999999" customHeight="1">
      <c r="A11" s="677">
        <v>9</v>
      </c>
      <c r="B11" s="726" t="s">
        <v>35</v>
      </c>
      <c r="C11" s="756" t="s">
        <v>11</v>
      </c>
      <c r="D11" s="756" t="s">
        <v>11</v>
      </c>
      <c r="E11" s="775"/>
      <c r="F11" s="749"/>
      <c r="G11" s="756" t="s">
        <v>65</v>
      </c>
      <c r="H11" s="756" t="s">
        <v>61</v>
      </c>
      <c r="I11" s="756" t="s">
        <v>140</v>
      </c>
      <c r="J11" s="718"/>
    </row>
    <row r="12" spans="1:10">
      <c r="A12" s="677">
        <v>10</v>
      </c>
      <c r="B12" s="726" t="s">
        <v>47</v>
      </c>
      <c r="C12" s="766" t="s">
        <v>113</v>
      </c>
      <c r="D12" s="766" t="s">
        <v>113</v>
      </c>
      <c r="E12" s="755" t="s">
        <v>23</v>
      </c>
      <c r="F12" s="755" t="s">
        <v>83</v>
      </c>
      <c r="G12" s="755" t="s">
        <v>141</v>
      </c>
      <c r="H12" s="749"/>
      <c r="I12" s="749"/>
      <c r="J12" s="718"/>
    </row>
    <row r="13" spans="1:10">
      <c r="A13" s="677">
        <v>11</v>
      </c>
      <c r="B13" s="726" t="s">
        <v>48</v>
      </c>
      <c r="C13" s="759" t="s">
        <v>24</v>
      </c>
      <c r="D13" s="759" t="s">
        <v>12</v>
      </c>
      <c r="E13" s="759" t="s">
        <v>38</v>
      </c>
      <c r="F13" s="759" t="s">
        <v>83</v>
      </c>
      <c r="G13" s="759" t="s">
        <v>141</v>
      </c>
      <c r="H13" s="749"/>
      <c r="I13" s="749"/>
      <c r="J13" s="718"/>
    </row>
    <row r="14" spans="1:10">
      <c r="A14" s="677">
        <v>12</v>
      </c>
      <c r="B14" s="767" t="s">
        <v>121</v>
      </c>
      <c r="C14" s="768"/>
      <c r="D14" s="770" t="s">
        <v>49</v>
      </c>
      <c r="E14" s="770" t="s">
        <v>11</v>
      </c>
      <c r="F14" s="770" t="s">
        <v>65</v>
      </c>
      <c r="G14" s="768"/>
      <c r="H14" s="770" t="s">
        <v>92</v>
      </c>
      <c r="I14" s="770" t="s">
        <v>129</v>
      </c>
      <c r="J14" s="718"/>
    </row>
    <row r="15" spans="1:10">
      <c r="A15" s="677">
        <v>13</v>
      </c>
      <c r="B15" s="697" t="s">
        <v>51</v>
      </c>
      <c r="C15" s="679"/>
      <c r="D15" s="759" t="s">
        <v>15</v>
      </c>
      <c r="E15" s="759" t="s">
        <v>15</v>
      </c>
      <c r="F15" s="749"/>
      <c r="G15" s="759" t="s">
        <v>15</v>
      </c>
      <c r="H15" s="760" t="s">
        <v>15</v>
      </c>
      <c r="I15" s="759" t="s">
        <v>70</v>
      </c>
      <c r="J15" s="698"/>
    </row>
    <row r="16" spans="1:10" ht="15.6" customHeight="1">
      <c r="A16" s="677">
        <v>14</v>
      </c>
      <c r="B16" s="726" t="s">
        <v>41</v>
      </c>
      <c r="C16" s="749"/>
      <c r="D16" s="759" t="s">
        <v>30</v>
      </c>
      <c r="E16" s="749"/>
      <c r="F16" s="759" t="s">
        <v>30</v>
      </c>
      <c r="G16" s="759" t="s">
        <v>11</v>
      </c>
      <c r="H16" s="759" t="s">
        <v>11</v>
      </c>
      <c r="I16" s="759" t="s">
        <v>30</v>
      </c>
      <c r="J16" s="698"/>
    </row>
    <row r="17" spans="1:10" ht="15.6" customHeight="1">
      <c r="A17" s="705"/>
      <c r="B17" s="780"/>
      <c r="C17" s="1166"/>
      <c r="D17" s="1167"/>
      <c r="E17" s="1167"/>
      <c r="F17" s="1167"/>
      <c r="G17" s="1167"/>
      <c r="H17" s="1167"/>
      <c r="I17" s="1168"/>
      <c r="J17" s="698"/>
    </row>
    <row r="18" spans="1:10">
      <c r="A18" s="677">
        <v>15</v>
      </c>
      <c r="B18" s="697" t="s">
        <v>122</v>
      </c>
      <c r="C18" s="759" t="s">
        <v>123</v>
      </c>
      <c r="D18" s="759" t="s">
        <v>123</v>
      </c>
      <c r="E18" s="759" t="s">
        <v>123</v>
      </c>
      <c r="F18" s="759" t="s">
        <v>123</v>
      </c>
      <c r="G18" s="749"/>
      <c r="H18" s="749"/>
      <c r="I18" s="749"/>
      <c r="J18" s="698"/>
    </row>
    <row r="19" spans="1:10">
      <c r="A19" s="677">
        <v>16</v>
      </c>
      <c r="B19" s="697" t="s">
        <v>133</v>
      </c>
      <c r="C19" s="759" t="s">
        <v>23</v>
      </c>
      <c r="D19" s="759" t="s">
        <v>23</v>
      </c>
      <c r="E19" s="759" t="s">
        <v>23</v>
      </c>
      <c r="F19" s="759" t="s">
        <v>23</v>
      </c>
      <c r="G19" s="759" t="s">
        <v>23</v>
      </c>
      <c r="H19" s="749"/>
      <c r="I19" s="749"/>
      <c r="J19" s="698"/>
    </row>
    <row r="20" spans="1:10">
      <c r="A20" s="699"/>
      <c r="B20" s="700" t="s">
        <v>124</v>
      </c>
      <c r="C20" s="701"/>
      <c r="D20" s="701"/>
      <c r="E20" s="701"/>
      <c r="F20" s="701"/>
      <c r="G20" s="701"/>
      <c r="H20" s="701"/>
      <c r="I20" s="702"/>
      <c r="J20" s="698"/>
    </row>
    <row r="21" spans="1:10">
      <c r="A21" s="677">
        <v>17</v>
      </c>
      <c r="B21" s="695" t="s">
        <v>75</v>
      </c>
      <c r="C21" s="704"/>
      <c r="D21" s="704"/>
      <c r="E21" s="704"/>
      <c r="F21" s="704"/>
      <c r="G21" s="704"/>
      <c r="H21" s="704"/>
      <c r="I21" s="704"/>
      <c r="J21" s="677"/>
    </row>
    <row r="22" spans="1:10">
      <c r="A22" s="677">
        <v>18</v>
      </c>
      <c r="B22" s="695" t="s">
        <v>95</v>
      </c>
      <c r="C22" s="781" t="s">
        <v>11</v>
      </c>
      <c r="D22" s="781" t="s">
        <v>11</v>
      </c>
      <c r="E22" s="704"/>
      <c r="F22" s="782" t="s">
        <v>11</v>
      </c>
      <c r="G22" s="704"/>
      <c r="H22" s="782" t="s">
        <v>74</v>
      </c>
      <c r="I22" s="781" t="s">
        <v>104</v>
      </c>
      <c r="J22" s="677"/>
    </row>
    <row r="23" spans="1:10">
      <c r="A23" s="677">
        <v>19</v>
      </c>
      <c r="B23" s="695" t="s">
        <v>84</v>
      </c>
      <c r="C23" s="782" t="s">
        <v>69</v>
      </c>
      <c r="D23" s="782" t="s">
        <v>69</v>
      </c>
      <c r="E23" s="704"/>
      <c r="F23" s="704"/>
      <c r="G23" s="782" t="s">
        <v>11</v>
      </c>
      <c r="H23" s="782" t="s">
        <v>11</v>
      </c>
      <c r="I23" s="782" t="s">
        <v>30</v>
      </c>
      <c r="J23" s="677"/>
    </row>
    <row r="24" spans="1:10">
      <c r="A24" s="677">
        <v>20</v>
      </c>
      <c r="B24" s="695" t="s">
        <v>105</v>
      </c>
      <c r="C24" s="707"/>
      <c r="D24" s="782" t="s">
        <v>11</v>
      </c>
      <c r="E24" s="782" t="s">
        <v>11</v>
      </c>
      <c r="F24" s="782" t="s">
        <v>74</v>
      </c>
      <c r="G24" s="782" t="s">
        <v>74</v>
      </c>
      <c r="H24" s="782" t="s">
        <v>74</v>
      </c>
      <c r="I24" s="782" t="s">
        <v>30</v>
      </c>
      <c r="J24" s="677"/>
    </row>
    <row r="25" spans="1:10">
      <c r="A25" s="677">
        <v>21</v>
      </c>
      <c r="B25" s="695" t="s">
        <v>114</v>
      </c>
      <c r="C25" s="704"/>
      <c r="D25" s="704"/>
      <c r="E25" s="782" t="s">
        <v>69</v>
      </c>
      <c r="F25" s="782" t="s">
        <v>69</v>
      </c>
      <c r="G25" s="782" t="s">
        <v>69</v>
      </c>
      <c r="H25" s="782" t="s">
        <v>69</v>
      </c>
      <c r="I25" s="704"/>
      <c r="J25" s="677"/>
    </row>
    <row r="26" spans="1:10">
      <c r="A26" s="673"/>
      <c r="B26" s="673"/>
      <c r="C26" s="673"/>
      <c r="D26" s="673"/>
      <c r="E26" s="673"/>
      <c r="F26" s="673"/>
      <c r="G26" s="673"/>
      <c r="H26" s="673"/>
      <c r="I26" s="673" t="s">
        <v>128</v>
      </c>
      <c r="J26" s="673"/>
    </row>
  </sheetData>
  <mergeCells count="2">
    <mergeCell ref="C17:I17"/>
    <mergeCell ref="B1:B2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workbookViewId="0">
      <selection activeCell="I10" sqref="I10"/>
    </sheetView>
  </sheetViews>
  <sheetFormatPr defaultColWidth="9" defaultRowHeight="15"/>
  <cols>
    <col min="2" max="2" width="15.5703125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45292</v>
      </c>
      <c r="D1" s="674">
        <v>45293</v>
      </c>
      <c r="E1" s="674">
        <v>45294</v>
      </c>
      <c r="F1" s="674">
        <v>45295</v>
      </c>
      <c r="G1" s="674">
        <v>45296</v>
      </c>
      <c r="H1" s="674">
        <v>45297</v>
      </c>
      <c r="I1" s="674">
        <v>45298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6"/>
      <c r="E3" s="746"/>
      <c r="F3" s="746"/>
      <c r="G3" s="746"/>
      <c r="H3" s="746"/>
      <c r="I3" s="747" t="s">
        <v>11</v>
      </c>
      <c r="J3" s="697"/>
    </row>
    <row r="4" spans="1:10">
      <c r="A4" s="677">
        <v>3</v>
      </c>
      <c r="B4" s="726" t="s">
        <v>17</v>
      </c>
      <c r="C4" s="746"/>
      <c r="D4" s="746"/>
      <c r="E4" s="747" t="s">
        <v>18</v>
      </c>
      <c r="F4" s="747" t="s">
        <v>18</v>
      </c>
      <c r="G4" s="747" t="s">
        <v>18</v>
      </c>
      <c r="H4" s="747" t="s">
        <v>18</v>
      </c>
      <c r="I4" s="746"/>
      <c r="J4" s="735"/>
    </row>
    <row r="5" spans="1:10">
      <c r="A5" s="677">
        <v>4</v>
      </c>
      <c r="B5" s="726" t="s">
        <v>19</v>
      </c>
      <c r="C5" s="746"/>
      <c r="D5" s="746"/>
      <c r="E5" s="748" t="s">
        <v>73</v>
      </c>
      <c r="F5" s="748" t="s">
        <v>73</v>
      </c>
      <c r="G5" s="747" t="s">
        <v>34</v>
      </c>
      <c r="H5" s="747" t="s">
        <v>34</v>
      </c>
      <c r="I5" s="747" t="s">
        <v>20</v>
      </c>
      <c r="J5" s="735"/>
    </row>
    <row r="6" spans="1:10" ht="30">
      <c r="A6" s="677">
        <v>6</v>
      </c>
      <c r="B6" s="726" t="s">
        <v>22</v>
      </c>
      <c r="C6" s="746"/>
      <c r="D6" s="747" t="s">
        <v>46</v>
      </c>
      <c r="E6" s="683" t="s">
        <v>142</v>
      </c>
      <c r="F6" s="745" t="s">
        <v>11</v>
      </c>
      <c r="G6" s="745" t="s">
        <v>11</v>
      </c>
      <c r="H6" s="745" t="s">
        <v>100</v>
      </c>
      <c r="I6" s="746"/>
      <c r="J6" s="735"/>
    </row>
    <row r="7" spans="1:10">
      <c r="A7" s="677">
        <v>7</v>
      </c>
      <c r="B7" s="726" t="s">
        <v>25</v>
      </c>
      <c r="C7" s="746"/>
      <c r="D7" s="747" t="s">
        <v>11</v>
      </c>
      <c r="E7" s="746"/>
      <c r="F7" s="747" t="s">
        <v>11</v>
      </c>
      <c r="G7" s="755" t="s">
        <v>11</v>
      </c>
      <c r="H7" s="759" t="s">
        <v>30</v>
      </c>
      <c r="I7" s="745" t="s">
        <v>92</v>
      </c>
      <c r="J7" s="718"/>
    </row>
    <row r="8" spans="1:10">
      <c r="A8" s="677">
        <v>8</v>
      </c>
      <c r="B8" s="726" t="s">
        <v>31</v>
      </c>
      <c r="C8" s="746"/>
      <c r="D8" s="745" t="s">
        <v>46</v>
      </c>
      <c r="E8" s="745" t="s">
        <v>20</v>
      </c>
      <c r="F8" s="746"/>
      <c r="G8" s="748" t="s">
        <v>11</v>
      </c>
      <c r="H8" s="691" t="s">
        <v>11</v>
      </c>
      <c r="I8" s="756" t="s">
        <v>92</v>
      </c>
      <c r="J8" s="718"/>
    </row>
    <row r="9" spans="1:10" ht="16.899999999999999" customHeight="1">
      <c r="A9" s="677">
        <v>9</v>
      </c>
      <c r="B9" s="726" t="s">
        <v>35</v>
      </c>
      <c r="C9" s="749"/>
      <c r="D9" s="756" t="s">
        <v>11</v>
      </c>
      <c r="E9" s="775"/>
      <c r="F9" s="756" t="s">
        <v>11</v>
      </c>
      <c r="G9" s="749"/>
      <c r="H9" s="756" t="s">
        <v>28</v>
      </c>
      <c r="I9" s="756" t="s">
        <v>28</v>
      </c>
      <c r="J9" s="718"/>
    </row>
    <row r="10" spans="1:10">
      <c r="A10" s="677">
        <v>10</v>
      </c>
      <c r="B10" s="726" t="s">
        <v>47</v>
      </c>
      <c r="C10" s="758"/>
      <c r="D10" s="758"/>
      <c r="E10" s="749"/>
      <c r="F10" s="749"/>
      <c r="G10" s="749"/>
      <c r="H10" s="749"/>
      <c r="I10" s="749"/>
      <c r="J10" s="718"/>
    </row>
    <row r="11" spans="1:10">
      <c r="A11" s="677">
        <v>11</v>
      </c>
      <c r="B11" s="726" t="s">
        <v>48</v>
      </c>
      <c r="C11" s="749"/>
      <c r="D11" s="749"/>
      <c r="E11" s="749"/>
      <c r="F11" s="749"/>
      <c r="G11" s="749"/>
      <c r="H11" s="749"/>
      <c r="I11" s="749"/>
      <c r="J11" s="718"/>
    </row>
    <row r="12" spans="1:10">
      <c r="A12" s="677">
        <v>12</v>
      </c>
      <c r="B12" s="767" t="s">
        <v>121</v>
      </c>
      <c r="C12" s="768"/>
      <c r="D12" s="770" t="s">
        <v>129</v>
      </c>
      <c r="E12" s="770" t="s">
        <v>20</v>
      </c>
      <c r="F12" s="770" t="s">
        <v>20</v>
      </c>
      <c r="G12" s="770" t="s">
        <v>143</v>
      </c>
      <c r="H12" s="770" t="s">
        <v>20</v>
      </c>
      <c r="I12" s="770" t="s">
        <v>11</v>
      </c>
      <c r="J12" s="718"/>
    </row>
    <row r="13" spans="1:10" ht="15.6" customHeight="1">
      <c r="A13" s="677">
        <v>13</v>
      </c>
      <c r="B13" s="697" t="s">
        <v>51</v>
      </c>
      <c r="C13" s="749"/>
      <c r="D13" s="749"/>
      <c r="E13" s="749"/>
      <c r="F13" s="759" t="s">
        <v>18</v>
      </c>
      <c r="G13" s="759" t="s">
        <v>18</v>
      </c>
      <c r="H13" s="760" t="s">
        <v>18</v>
      </c>
      <c r="I13" s="759" t="s">
        <v>18</v>
      </c>
      <c r="J13" s="698"/>
    </row>
    <row r="14" spans="1:10" ht="15.6" customHeight="1">
      <c r="A14" s="677">
        <v>14</v>
      </c>
      <c r="B14" s="736" t="s">
        <v>77</v>
      </c>
      <c r="C14" s="749"/>
      <c r="D14" s="749"/>
      <c r="E14" s="749"/>
      <c r="F14" s="756" t="s">
        <v>74</v>
      </c>
      <c r="G14" s="756" t="s">
        <v>18</v>
      </c>
      <c r="H14" s="776"/>
      <c r="I14" s="756" t="s">
        <v>18</v>
      </c>
      <c r="J14" s="698"/>
    </row>
    <row r="15" spans="1:10" ht="15.6" customHeight="1">
      <c r="A15" s="677">
        <v>15</v>
      </c>
      <c r="B15" s="726" t="s">
        <v>41</v>
      </c>
      <c r="C15" s="749"/>
      <c r="D15" s="759" t="s">
        <v>61</v>
      </c>
      <c r="E15" s="749"/>
      <c r="F15" s="749"/>
      <c r="G15" s="749"/>
      <c r="H15" s="749"/>
      <c r="I15" s="749"/>
      <c r="J15" s="698"/>
    </row>
    <row r="16" spans="1:10">
      <c r="A16" s="677">
        <v>16</v>
      </c>
      <c r="B16" s="697" t="s">
        <v>122</v>
      </c>
      <c r="C16" s="749"/>
      <c r="D16" s="749"/>
      <c r="E16" s="749"/>
      <c r="F16" s="749"/>
      <c r="G16" s="749"/>
      <c r="H16" s="749"/>
      <c r="I16" s="749"/>
      <c r="J16" s="698"/>
    </row>
    <row r="17" spans="1:10">
      <c r="A17" s="677">
        <v>17</v>
      </c>
      <c r="B17" s="697" t="s">
        <v>133</v>
      </c>
      <c r="C17" s="749"/>
      <c r="D17" s="759" t="s">
        <v>28</v>
      </c>
      <c r="E17" s="759" t="s">
        <v>61</v>
      </c>
      <c r="F17" s="759" t="s">
        <v>11</v>
      </c>
      <c r="G17" s="759" t="s">
        <v>11</v>
      </c>
      <c r="H17" s="759" t="s">
        <v>11</v>
      </c>
      <c r="I17" s="759" t="s">
        <v>11</v>
      </c>
      <c r="J17" s="698"/>
    </row>
    <row r="18" spans="1:10">
      <c r="A18" s="699"/>
      <c r="B18" s="700" t="s">
        <v>124</v>
      </c>
      <c r="C18" s="701"/>
      <c r="D18" s="701"/>
      <c r="E18" s="701"/>
      <c r="F18" s="701"/>
      <c r="G18" s="701"/>
      <c r="H18" s="701"/>
      <c r="I18" s="702"/>
      <c r="J18" s="698"/>
    </row>
    <row r="19" spans="1:10">
      <c r="A19" s="677"/>
      <c r="B19" s="695" t="s">
        <v>75</v>
      </c>
      <c r="C19" s="704"/>
      <c r="D19" s="704"/>
      <c r="E19" s="704"/>
      <c r="F19" s="704"/>
      <c r="G19" s="704"/>
      <c r="H19" s="704"/>
      <c r="I19" s="704"/>
      <c r="J19" s="677"/>
    </row>
    <row r="20" spans="1:10">
      <c r="A20" s="677"/>
      <c r="B20" s="695" t="s">
        <v>95</v>
      </c>
      <c r="C20" s="707"/>
      <c r="D20" s="707"/>
      <c r="E20" s="704"/>
      <c r="F20" s="720" t="s">
        <v>74</v>
      </c>
      <c r="G20" s="720" t="s">
        <v>69</v>
      </c>
      <c r="H20" s="704"/>
      <c r="I20" s="706" t="s">
        <v>69</v>
      </c>
      <c r="J20" s="677"/>
    </row>
    <row r="21" spans="1:10">
      <c r="A21" s="677"/>
      <c r="B21" s="695" t="s">
        <v>84</v>
      </c>
      <c r="C21" s="704"/>
      <c r="D21" s="704"/>
      <c r="E21" s="720" t="s">
        <v>69</v>
      </c>
      <c r="F21" s="720" t="s">
        <v>69</v>
      </c>
      <c r="G21" s="720" t="s">
        <v>74</v>
      </c>
      <c r="H21" s="720" t="s">
        <v>69</v>
      </c>
      <c r="I21" s="720" t="s">
        <v>74</v>
      </c>
      <c r="J21" s="677"/>
    </row>
    <row r="22" spans="1:10">
      <c r="A22" s="677"/>
      <c r="B22" s="695" t="s">
        <v>105</v>
      </c>
      <c r="C22" s="707"/>
      <c r="D22" s="720" t="s">
        <v>11</v>
      </c>
      <c r="E22" s="720" t="s">
        <v>11</v>
      </c>
      <c r="F22" s="720" t="s">
        <v>11</v>
      </c>
      <c r="G22" s="704"/>
      <c r="H22" s="720" t="s">
        <v>11</v>
      </c>
      <c r="I22" s="720" t="s">
        <v>11</v>
      </c>
      <c r="J22" s="677"/>
    </row>
    <row r="23" spans="1:10">
      <c r="A23" s="677"/>
      <c r="B23" s="695" t="s">
        <v>114</v>
      </c>
      <c r="C23" s="704"/>
      <c r="D23" s="720" t="s">
        <v>126</v>
      </c>
      <c r="E23" s="731" t="s">
        <v>81</v>
      </c>
      <c r="F23" s="704"/>
      <c r="G23" s="720" t="s">
        <v>11</v>
      </c>
      <c r="H23" s="720" t="s">
        <v>74</v>
      </c>
      <c r="I23" s="704"/>
      <c r="J23" s="677"/>
    </row>
    <row r="24" spans="1:10">
      <c r="A24" s="673"/>
      <c r="B24" s="673"/>
      <c r="C24" s="673"/>
      <c r="D24" s="673"/>
      <c r="E24" s="673"/>
      <c r="F24" s="673"/>
      <c r="G24" s="673"/>
      <c r="H24" s="673"/>
      <c r="I24" s="673" t="s">
        <v>128</v>
      </c>
      <c r="J24" s="673"/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zoomScale="115" zoomScaleNormal="115" workbookViewId="0">
      <selection activeCell="J10" sqref="J10"/>
    </sheetView>
  </sheetViews>
  <sheetFormatPr defaultColWidth="9" defaultRowHeight="15"/>
  <cols>
    <col min="2" max="2" width="15.5703125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45299</v>
      </c>
      <c r="D1" s="674">
        <v>45300</v>
      </c>
      <c r="E1" s="674">
        <v>45301</v>
      </c>
      <c r="F1" s="674">
        <v>45302</v>
      </c>
      <c r="G1" s="674">
        <v>45303</v>
      </c>
      <c r="H1" s="674">
        <v>45304</v>
      </c>
      <c r="I1" s="674">
        <v>45305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5" t="s">
        <v>104</v>
      </c>
      <c r="E3" s="746"/>
      <c r="F3" s="746"/>
      <c r="G3" s="745" t="s">
        <v>78</v>
      </c>
      <c r="H3" s="746"/>
      <c r="I3" s="745" t="s">
        <v>104</v>
      </c>
      <c r="J3" s="697"/>
    </row>
    <row r="4" spans="1:10">
      <c r="A4" s="677">
        <v>2</v>
      </c>
      <c r="B4" s="726" t="s">
        <v>17</v>
      </c>
      <c r="C4" s="747" t="s">
        <v>18</v>
      </c>
      <c r="D4" s="747" t="s">
        <v>18</v>
      </c>
      <c r="E4" s="746"/>
      <c r="F4" s="746"/>
      <c r="G4" s="747" t="s">
        <v>18</v>
      </c>
      <c r="H4" s="747" t="s">
        <v>18</v>
      </c>
      <c r="I4" s="747" t="s">
        <v>30</v>
      </c>
      <c r="J4" s="735"/>
    </row>
    <row r="5" spans="1:10">
      <c r="A5" s="677">
        <v>3</v>
      </c>
      <c r="B5" s="726" t="s">
        <v>19</v>
      </c>
      <c r="C5" s="748" t="s">
        <v>20</v>
      </c>
      <c r="D5" s="746"/>
      <c r="E5" s="746"/>
      <c r="F5" s="748" t="s">
        <v>11</v>
      </c>
      <c r="G5" s="748" t="s">
        <v>34</v>
      </c>
      <c r="H5" s="748" t="s">
        <v>20</v>
      </c>
      <c r="I5" s="748" t="s">
        <v>20</v>
      </c>
      <c r="J5" s="735"/>
    </row>
    <row r="6" spans="1:10">
      <c r="A6" s="677">
        <v>4</v>
      </c>
      <c r="B6" s="726" t="s">
        <v>22</v>
      </c>
      <c r="C6" s="746"/>
      <c r="D6" s="746"/>
      <c r="E6" s="715" t="s">
        <v>24</v>
      </c>
      <c r="F6" s="747" t="s">
        <v>11</v>
      </c>
      <c r="G6" s="747" t="s">
        <v>11</v>
      </c>
      <c r="H6" s="747" t="s">
        <v>11</v>
      </c>
      <c r="I6" s="746"/>
      <c r="J6" s="735"/>
    </row>
    <row r="7" spans="1:10">
      <c r="A7" s="677">
        <v>5</v>
      </c>
      <c r="B7" s="726" t="s">
        <v>25</v>
      </c>
      <c r="C7" s="746"/>
      <c r="D7" s="746"/>
      <c r="E7" s="746"/>
      <c r="F7" s="746"/>
      <c r="G7" s="749"/>
      <c r="H7" s="749"/>
      <c r="I7" s="746"/>
      <c r="J7" s="718"/>
    </row>
    <row r="8" spans="1:10">
      <c r="A8" s="677">
        <v>6</v>
      </c>
      <c r="B8" s="726" t="s">
        <v>31</v>
      </c>
      <c r="C8" s="746"/>
      <c r="D8" s="746"/>
      <c r="E8" s="748" t="s">
        <v>73</v>
      </c>
      <c r="F8" s="748" t="s">
        <v>16</v>
      </c>
      <c r="G8" s="748" t="s">
        <v>11</v>
      </c>
      <c r="H8" s="691" t="s">
        <v>11</v>
      </c>
      <c r="I8" s="756" t="s">
        <v>11</v>
      </c>
      <c r="J8" s="718"/>
    </row>
    <row r="9" spans="1:10" ht="16.899999999999999" customHeight="1">
      <c r="A9" s="677">
        <v>7</v>
      </c>
      <c r="B9" s="726" t="s">
        <v>35</v>
      </c>
      <c r="C9" s="756" t="s">
        <v>11</v>
      </c>
      <c r="D9" s="756" t="s">
        <v>11</v>
      </c>
      <c r="E9" s="775"/>
      <c r="F9" s="749"/>
      <c r="G9" s="749"/>
      <c r="H9" s="749"/>
      <c r="I9" s="749"/>
      <c r="J9" s="718"/>
    </row>
    <row r="10" spans="1:10">
      <c r="A10" s="677">
        <v>8</v>
      </c>
      <c r="B10" s="726" t="s">
        <v>47</v>
      </c>
      <c r="C10" s="766" t="s">
        <v>24</v>
      </c>
      <c r="D10" s="766" t="s">
        <v>24</v>
      </c>
      <c r="E10" s="755" t="s">
        <v>88</v>
      </c>
      <c r="F10" s="755" t="s">
        <v>104</v>
      </c>
      <c r="G10" s="749"/>
      <c r="H10" s="755" t="s">
        <v>112</v>
      </c>
      <c r="I10" s="749"/>
      <c r="J10" s="718"/>
    </row>
    <row r="11" spans="1:10">
      <c r="A11" s="677">
        <v>9</v>
      </c>
      <c r="B11" s="726" t="s">
        <v>48</v>
      </c>
      <c r="C11" s="757" t="s">
        <v>24</v>
      </c>
      <c r="D11" s="757" t="s">
        <v>24</v>
      </c>
      <c r="E11" s="759" t="s">
        <v>15</v>
      </c>
      <c r="F11" s="759" t="s">
        <v>18</v>
      </c>
      <c r="G11" s="749"/>
      <c r="H11" s="759" t="s">
        <v>15</v>
      </c>
      <c r="I11" s="749"/>
      <c r="J11" s="718"/>
    </row>
    <row r="12" spans="1:10">
      <c r="A12" s="677">
        <v>10</v>
      </c>
      <c r="B12" s="767" t="s">
        <v>121</v>
      </c>
      <c r="C12" s="768"/>
      <c r="D12" s="770" t="s">
        <v>18</v>
      </c>
      <c r="E12" s="768"/>
      <c r="F12" s="768"/>
      <c r="G12" s="768"/>
      <c r="H12" s="768"/>
      <c r="I12" s="768"/>
      <c r="J12" s="718"/>
    </row>
    <row r="13" spans="1:10" ht="15.6" customHeight="1">
      <c r="A13" s="677">
        <v>11</v>
      </c>
      <c r="B13" s="697" t="s">
        <v>51</v>
      </c>
      <c r="C13" s="749"/>
      <c r="D13" s="759" t="s">
        <v>18</v>
      </c>
      <c r="E13" s="755" t="s">
        <v>18</v>
      </c>
      <c r="F13" s="749"/>
      <c r="G13" s="759" t="s">
        <v>18</v>
      </c>
      <c r="H13" s="760" t="s">
        <v>18</v>
      </c>
      <c r="I13" s="749"/>
      <c r="J13" s="698"/>
    </row>
    <row r="14" spans="1:10" ht="15.6" customHeight="1">
      <c r="A14" s="677">
        <v>12</v>
      </c>
      <c r="B14" s="726" t="s">
        <v>41</v>
      </c>
      <c r="C14" s="749"/>
      <c r="D14" s="749"/>
      <c r="E14" s="749"/>
      <c r="F14" s="749"/>
      <c r="G14" s="749"/>
      <c r="H14" s="759" t="s">
        <v>30</v>
      </c>
      <c r="I14" s="759" t="s">
        <v>11</v>
      </c>
      <c r="J14" s="698"/>
    </row>
    <row r="15" spans="1:10">
      <c r="A15" s="677">
        <v>13</v>
      </c>
      <c r="B15" s="697" t="s">
        <v>122</v>
      </c>
      <c r="C15" s="749"/>
      <c r="D15" s="759" t="s">
        <v>123</v>
      </c>
      <c r="E15" s="759" t="s">
        <v>123</v>
      </c>
      <c r="F15" s="759" t="s">
        <v>123</v>
      </c>
      <c r="G15" s="749"/>
      <c r="H15" s="749"/>
      <c r="I15" s="749"/>
      <c r="J15" s="698"/>
    </row>
    <row r="16" spans="1:10">
      <c r="A16" s="677">
        <v>14</v>
      </c>
      <c r="B16" s="697" t="s">
        <v>133</v>
      </c>
      <c r="C16" s="759" t="s">
        <v>18</v>
      </c>
      <c r="D16" s="759" t="s">
        <v>34</v>
      </c>
      <c r="E16" s="759" t="s">
        <v>73</v>
      </c>
      <c r="F16" s="759" t="s">
        <v>11</v>
      </c>
      <c r="G16" s="759" t="s">
        <v>24</v>
      </c>
      <c r="H16" s="759" t="s">
        <v>92</v>
      </c>
      <c r="I16" s="759" t="s">
        <v>92</v>
      </c>
      <c r="J16" s="698"/>
    </row>
    <row r="17" spans="1:10">
      <c r="A17" s="699"/>
      <c r="B17" s="700" t="s">
        <v>124</v>
      </c>
      <c r="C17" s="701"/>
      <c r="D17" s="701"/>
      <c r="E17" s="701"/>
      <c r="F17" s="701"/>
      <c r="G17" s="701"/>
      <c r="H17" s="701"/>
      <c r="I17" s="702"/>
      <c r="J17" s="698"/>
    </row>
    <row r="18" spans="1:10">
      <c r="A18" s="677"/>
      <c r="B18" s="695" t="s">
        <v>75</v>
      </c>
      <c r="C18" s="704"/>
      <c r="D18" s="704"/>
      <c r="E18" s="704"/>
      <c r="F18" s="720" t="s">
        <v>11</v>
      </c>
      <c r="G18" s="704"/>
      <c r="H18" s="704"/>
      <c r="I18" s="731" t="s">
        <v>85</v>
      </c>
      <c r="J18" s="677"/>
    </row>
    <row r="19" spans="1:10">
      <c r="A19" s="677"/>
      <c r="B19" s="695" t="s">
        <v>95</v>
      </c>
      <c r="C19" s="706" t="s">
        <v>69</v>
      </c>
      <c r="D19" s="706" t="s">
        <v>69</v>
      </c>
      <c r="E19" s="720" t="s">
        <v>11</v>
      </c>
      <c r="F19" s="704"/>
      <c r="G19" s="723" t="s">
        <v>144</v>
      </c>
      <c r="H19" s="704"/>
      <c r="I19" s="706" t="s">
        <v>69</v>
      </c>
      <c r="J19" s="677"/>
    </row>
    <row r="20" spans="1:10">
      <c r="A20" s="677"/>
      <c r="B20" s="695" t="s">
        <v>84</v>
      </c>
      <c r="C20" s="704"/>
      <c r="D20" s="704"/>
      <c r="E20" s="720" t="s">
        <v>69</v>
      </c>
      <c r="F20" s="720" t="s">
        <v>69</v>
      </c>
      <c r="G20" s="720" t="s">
        <v>69</v>
      </c>
      <c r="H20" s="720" t="s">
        <v>69</v>
      </c>
      <c r="I20" s="704"/>
      <c r="J20" s="677"/>
    </row>
    <row r="21" spans="1:10">
      <c r="A21" s="677"/>
      <c r="B21" s="695" t="s">
        <v>105</v>
      </c>
      <c r="C21" s="706" t="s">
        <v>11</v>
      </c>
      <c r="D21" s="778" t="s">
        <v>55</v>
      </c>
      <c r="E21" s="772"/>
      <c r="F21" s="772"/>
      <c r="G21" s="772"/>
      <c r="H21" s="772"/>
      <c r="I21" s="779" t="s">
        <v>11</v>
      </c>
      <c r="J21" s="677"/>
    </row>
    <row r="22" spans="1:10">
      <c r="A22" s="677"/>
      <c r="B22" s="695" t="s">
        <v>114</v>
      </c>
      <c r="C22" s="704"/>
      <c r="D22" s="720" t="s">
        <v>11</v>
      </c>
      <c r="E22" s="704"/>
      <c r="F22" s="704"/>
      <c r="G22" s="720" t="s">
        <v>11</v>
      </c>
      <c r="H22" s="720" t="s">
        <v>11</v>
      </c>
      <c r="I22" s="720" t="s">
        <v>11</v>
      </c>
      <c r="J22" s="677"/>
    </row>
    <row r="23" spans="1:10">
      <c r="A23" s="673"/>
      <c r="B23" s="673"/>
      <c r="C23" s="673"/>
      <c r="D23" s="673"/>
      <c r="E23" s="673"/>
      <c r="F23" s="673"/>
      <c r="G23" s="673"/>
      <c r="H23" s="673"/>
      <c r="I23" s="673" t="s">
        <v>128</v>
      </c>
      <c r="J23" s="673"/>
    </row>
  </sheetData>
  <mergeCells count="1">
    <mergeCell ref="B1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4"/>
  <sheetViews>
    <sheetView workbookViewId="0">
      <selection activeCell="I3" sqref="I3"/>
    </sheetView>
  </sheetViews>
  <sheetFormatPr defaultColWidth="9" defaultRowHeight="15"/>
  <cols>
    <col min="2" max="2" width="15.5703125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45306</v>
      </c>
      <c r="D1" s="674">
        <v>45307</v>
      </c>
      <c r="E1" s="674">
        <v>45308</v>
      </c>
      <c r="F1" s="674">
        <v>45309</v>
      </c>
      <c r="G1" s="674">
        <v>45310</v>
      </c>
      <c r="H1" s="674">
        <v>45311</v>
      </c>
      <c r="I1" s="674">
        <v>45312</v>
      </c>
      <c r="J1" s="673"/>
    </row>
    <row r="2" spans="1:10">
      <c r="A2" s="673"/>
      <c r="B2" s="1165"/>
      <c r="C2" s="675" t="s">
        <v>1</v>
      </c>
      <c r="D2" s="777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6"/>
      <c r="E3" s="746"/>
      <c r="F3" s="745" t="s">
        <v>11</v>
      </c>
      <c r="G3" s="747" t="s">
        <v>18</v>
      </c>
      <c r="H3" s="745" t="s">
        <v>18</v>
      </c>
      <c r="I3" s="747" t="s">
        <v>104</v>
      </c>
      <c r="J3" s="697"/>
    </row>
    <row r="4" spans="1:10">
      <c r="A4" s="677">
        <v>2</v>
      </c>
      <c r="B4" s="726" t="s">
        <v>17</v>
      </c>
      <c r="C4" s="747" t="s">
        <v>18</v>
      </c>
      <c r="D4" s="747" t="s">
        <v>18</v>
      </c>
      <c r="E4" s="746"/>
      <c r="F4" s="747" t="s">
        <v>18</v>
      </c>
      <c r="G4" s="747" t="s">
        <v>30</v>
      </c>
      <c r="H4" s="747" t="s">
        <v>18</v>
      </c>
      <c r="I4" s="746"/>
      <c r="J4" s="735"/>
    </row>
    <row r="5" spans="1:10">
      <c r="A5" s="677">
        <v>3</v>
      </c>
      <c r="B5" s="726" t="s">
        <v>19</v>
      </c>
      <c r="C5" s="748" t="s">
        <v>145</v>
      </c>
      <c r="D5" s="746"/>
      <c r="E5" s="748" t="s">
        <v>146</v>
      </c>
      <c r="F5" s="748" t="s">
        <v>147</v>
      </c>
      <c r="G5" s="748" t="s">
        <v>145</v>
      </c>
      <c r="H5" s="748" t="s">
        <v>145</v>
      </c>
      <c r="I5" s="746"/>
      <c r="J5" s="735"/>
    </row>
    <row r="6" spans="1:10">
      <c r="A6" s="677">
        <v>4</v>
      </c>
      <c r="B6" s="726" t="s">
        <v>77</v>
      </c>
      <c r="C6" s="746"/>
      <c r="D6" s="746"/>
      <c r="E6" s="746"/>
      <c r="F6" s="746"/>
      <c r="G6" s="746"/>
      <c r="H6" s="746"/>
      <c r="I6" s="748" t="s">
        <v>69</v>
      </c>
      <c r="J6" s="735"/>
    </row>
    <row r="7" spans="1:10">
      <c r="A7" s="677">
        <v>5</v>
      </c>
      <c r="B7" s="726" t="s">
        <v>22</v>
      </c>
      <c r="C7" s="747" t="s">
        <v>24</v>
      </c>
      <c r="D7" s="747" t="s">
        <v>11</v>
      </c>
      <c r="E7" s="690"/>
      <c r="F7" s="747" t="s">
        <v>11</v>
      </c>
      <c r="G7" s="747" t="s">
        <v>11</v>
      </c>
      <c r="H7" s="745" t="s">
        <v>148</v>
      </c>
      <c r="I7" s="746"/>
      <c r="J7" s="735"/>
    </row>
    <row r="8" spans="1:10">
      <c r="A8" s="677">
        <v>6</v>
      </c>
      <c r="B8" s="726" t="s">
        <v>25</v>
      </c>
      <c r="C8" s="746"/>
      <c r="D8" s="746"/>
      <c r="E8" s="746"/>
      <c r="F8" s="746"/>
      <c r="G8" s="749"/>
      <c r="H8" s="749"/>
      <c r="I8" s="746"/>
      <c r="J8" s="718"/>
    </row>
    <row r="9" spans="1:10">
      <c r="A9" s="677">
        <v>7</v>
      </c>
      <c r="B9" s="726" t="s">
        <v>31</v>
      </c>
      <c r="C9" s="745" t="s">
        <v>15</v>
      </c>
      <c r="D9" s="748" t="s">
        <v>18</v>
      </c>
      <c r="E9" s="747" t="s">
        <v>18</v>
      </c>
      <c r="F9" s="746"/>
      <c r="G9" s="746"/>
      <c r="H9" s="691" t="s">
        <v>11</v>
      </c>
      <c r="I9" s="748" t="s">
        <v>11</v>
      </c>
      <c r="J9" s="718"/>
    </row>
    <row r="10" spans="1:10" ht="16.899999999999999" customHeight="1">
      <c r="A10" s="677">
        <v>8</v>
      </c>
      <c r="B10" s="726" t="s">
        <v>35</v>
      </c>
      <c r="C10" s="756" t="s">
        <v>11</v>
      </c>
      <c r="D10" s="756" t="s">
        <v>11</v>
      </c>
      <c r="E10" s="775"/>
      <c r="F10" s="756" t="s">
        <v>11</v>
      </c>
      <c r="G10" s="756" t="s">
        <v>11</v>
      </c>
      <c r="H10" s="756" t="s">
        <v>74</v>
      </c>
      <c r="I10" s="756" t="s">
        <v>74</v>
      </c>
      <c r="J10" s="718"/>
    </row>
    <row r="11" spans="1:10">
      <c r="A11" s="677">
        <v>9</v>
      </c>
      <c r="B11" s="726" t="s">
        <v>47</v>
      </c>
      <c r="C11" s="766" t="s">
        <v>23</v>
      </c>
      <c r="D11" s="766" t="s">
        <v>23</v>
      </c>
      <c r="E11" s="755" t="s">
        <v>24</v>
      </c>
      <c r="F11" s="755" t="s">
        <v>23</v>
      </c>
      <c r="G11" s="749"/>
      <c r="H11" s="755" t="s">
        <v>24</v>
      </c>
      <c r="I11" s="749"/>
      <c r="J11" s="718"/>
    </row>
    <row r="12" spans="1:10">
      <c r="A12" s="677">
        <v>10</v>
      </c>
      <c r="B12" s="726" t="s">
        <v>48</v>
      </c>
      <c r="C12" s="757" t="s">
        <v>49</v>
      </c>
      <c r="D12" s="757" t="s">
        <v>49</v>
      </c>
      <c r="E12" s="759" t="s">
        <v>36</v>
      </c>
      <c r="F12" s="749"/>
      <c r="G12" s="759" t="s">
        <v>36</v>
      </c>
      <c r="H12" s="749"/>
      <c r="I12" s="759" t="s">
        <v>18</v>
      </c>
      <c r="J12" s="718"/>
    </row>
    <row r="13" spans="1:10">
      <c r="A13" s="677">
        <v>11</v>
      </c>
      <c r="B13" s="767" t="s">
        <v>121</v>
      </c>
      <c r="C13" s="768"/>
      <c r="D13" s="768"/>
      <c r="E13" s="768"/>
      <c r="F13" s="768"/>
      <c r="G13" s="768"/>
      <c r="H13" s="768"/>
      <c r="I13" s="768"/>
      <c r="J13" s="718"/>
    </row>
    <row r="14" spans="1:10" ht="15.6" customHeight="1">
      <c r="A14" s="677">
        <v>12</v>
      </c>
      <c r="B14" s="697" t="s">
        <v>51</v>
      </c>
      <c r="C14" s="749"/>
      <c r="D14" s="759" t="s">
        <v>18</v>
      </c>
      <c r="E14" s="759" t="s">
        <v>18</v>
      </c>
      <c r="F14" s="759" t="s">
        <v>18</v>
      </c>
      <c r="G14" s="759" t="s">
        <v>18</v>
      </c>
      <c r="H14" s="776"/>
      <c r="I14" s="759" t="s">
        <v>131</v>
      </c>
      <c r="J14" s="698"/>
    </row>
    <row r="15" spans="1:10" ht="15.6" customHeight="1">
      <c r="A15" s="677">
        <v>13</v>
      </c>
      <c r="B15" s="726" t="s">
        <v>41</v>
      </c>
      <c r="C15" s="759" t="s">
        <v>42</v>
      </c>
      <c r="D15" s="759" t="s">
        <v>42</v>
      </c>
      <c r="E15" s="749"/>
      <c r="F15" s="759" t="s">
        <v>42</v>
      </c>
      <c r="G15" s="749"/>
      <c r="H15" s="759" t="s">
        <v>11</v>
      </c>
      <c r="I15" s="759" t="s">
        <v>11</v>
      </c>
      <c r="J15" s="698"/>
    </row>
    <row r="16" spans="1:10">
      <c r="A16" s="677">
        <v>14</v>
      </c>
      <c r="B16" s="697" t="s">
        <v>122</v>
      </c>
      <c r="C16" s="759" t="s">
        <v>123</v>
      </c>
      <c r="D16" s="759" t="s">
        <v>123</v>
      </c>
      <c r="E16" s="759" t="s">
        <v>123</v>
      </c>
      <c r="F16" s="759" t="s">
        <v>123</v>
      </c>
      <c r="G16" s="749"/>
      <c r="H16" s="749"/>
      <c r="I16" s="749"/>
      <c r="J16" s="698"/>
    </row>
    <row r="17" spans="1:15">
      <c r="A17" s="677">
        <v>15</v>
      </c>
      <c r="B17" s="697" t="s">
        <v>133</v>
      </c>
      <c r="C17" s="759" t="s">
        <v>23</v>
      </c>
      <c r="D17" s="759" t="s">
        <v>23</v>
      </c>
      <c r="E17" s="759" t="s">
        <v>23</v>
      </c>
      <c r="F17" s="759" t="s">
        <v>23</v>
      </c>
      <c r="G17" s="759" t="s">
        <v>23</v>
      </c>
      <c r="H17" s="749"/>
      <c r="I17" s="749"/>
      <c r="J17" s="698"/>
    </row>
    <row r="18" spans="1:15">
      <c r="A18" s="699"/>
      <c r="B18" s="700" t="s">
        <v>124</v>
      </c>
      <c r="C18" s="701"/>
      <c r="D18" s="701"/>
      <c r="E18" s="701"/>
      <c r="F18" s="701"/>
      <c r="G18" s="701"/>
      <c r="H18" s="701"/>
      <c r="I18" s="702"/>
      <c r="J18" s="698"/>
      <c r="O18">
        <v>21</v>
      </c>
    </row>
    <row r="19" spans="1:15">
      <c r="A19" s="677"/>
      <c r="B19" s="695" t="s">
        <v>75</v>
      </c>
      <c r="C19" s="704"/>
      <c r="D19" s="704"/>
      <c r="E19" s="723" t="s">
        <v>10</v>
      </c>
      <c r="F19" s="704"/>
      <c r="G19" s="704"/>
      <c r="H19" s="704"/>
      <c r="I19" s="704"/>
      <c r="J19" s="677"/>
    </row>
    <row r="20" spans="1:15">
      <c r="A20" s="677"/>
      <c r="B20" s="695" t="s">
        <v>95</v>
      </c>
      <c r="C20" s="706" t="s">
        <v>69</v>
      </c>
      <c r="D20" s="706" t="s">
        <v>69</v>
      </c>
      <c r="E20" s="704"/>
      <c r="F20" s="720" t="s">
        <v>69</v>
      </c>
      <c r="G20" s="720" t="s">
        <v>11</v>
      </c>
      <c r="H20" s="704"/>
      <c r="I20" s="706" t="s">
        <v>69</v>
      </c>
      <c r="J20" s="677"/>
    </row>
    <row r="21" spans="1:15">
      <c r="A21" s="677"/>
      <c r="B21" s="695" t="s">
        <v>84</v>
      </c>
      <c r="C21" s="720" t="s">
        <v>11</v>
      </c>
      <c r="D21" s="704"/>
      <c r="E21" s="720" t="s">
        <v>69</v>
      </c>
      <c r="F21" s="704"/>
      <c r="G21" s="720" t="s">
        <v>69</v>
      </c>
      <c r="H21" s="720" t="s">
        <v>69</v>
      </c>
      <c r="I21" s="704"/>
      <c r="J21" s="677"/>
    </row>
    <row r="22" spans="1:15">
      <c r="A22" s="677"/>
      <c r="B22" s="695" t="s">
        <v>105</v>
      </c>
      <c r="C22" s="707"/>
      <c r="D22" s="778"/>
      <c r="E22" s="772"/>
      <c r="F22" s="772"/>
      <c r="G22" s="772"/>
      <c r="H22" s="772"/>
      <c r="I22" s="779" t="s">
        <v>11</v>
      </c>
      <c r="J22" s="677"/>
    </row>
    <row r="23" spans="1:15">
      <c r="A23" s="677"/>
      <c r="B23" s="695" t="s">
        <v>114</v>
      </c>
      <c r="C23" s="704"/>
      <c r="D23" s="720" t="s">
        <v>11</v>
      </c>
      <c r="E23" s="720" t="s">
        <v>11</v>
      </c>
      <c r="F23" s="720" t="s">
        <v>11</v>
      </c>
      <c r="G23" s="704"/>
      <c r="H23" s="720" t="s">
        <v>11</v>
      </c>
      <c r="I23" s="720" t="s">
        <v>11</v>
      </c>
      <c r="J23" s="677"/>
    </row>
    <row r="24" spans="1:15">
      <c r="A24" s="673"/>
      <c r="B24" s="673"/>
      <c r="C24" s="673"/>
      <c r="D24" s="673"/>
      <c r="E24" s="673"/>
      <c r="F24" s="673"/>
      <c r="G24" s="673"/>
      <c r="H24" s="673"/>
      <c r="I24" s="673" t="s">
        <v>128</v>
      </c>
      <c r="J24" s="673"/>
    </row>
  </sheetData>
  <mergeCells count="1"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4"/>
  <sheetViews>
    <sheetView workbookViewId="0">
      <selection activeCell="G15" sqref="G15"/>
    </sheetView>
  </sheetViews>
  <sheetFormatPr defaultColWidth="9" defaultRowHeight="15"/>
  <cols>
    <col min="2" max="2" width="15.5703125" customWidth="1"/>
    <col min="3" max="3" width="13.5703125" customWidth="1"/>
    <col min="4" max="4" width="12.570312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45313</v>
      </c>
      <c r="D1" s="674">
        <v>45314</v>
      </c>
      <c r="E1" s="674">
        <v>45315</v>
      </c>
      <c r="F1" s="674">
        <v>45316</v>
      </c>
      <c r="G1" s="674">
        <v>45317</v>
      </c>
      <c r="H1" s="674">
        <v>45318</v>
      </c>
      <c r="I1" s="674">
        <v>45319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6"/>
      <c r="E3" s="746"/>
      <c r="F3" s="747" t="s">
        <v>99</v>
      </c>
      <c r="G3" s="746"/>
      <c r="H3" s="747" t="s">
        <v>40</v>
      </c>
      <c r="I3" s="747" t="s">
        <v>104</v>
      </c>
      <c r="J3" s="697"/>
    </row>
    <row r="4" spans="1:10">
      <c r="A4" s="677">
        <v>2</v>
      </c>
      <c r="B4" s="726" t="s">
        <v>17</v>
      </c>
      <c r="C4" s="747" t="s">
        <v>18</v>
      </c>
      <c r="D4" s="747" t="s">
        <v>18</v>
      </c>
      <c r="E4" s="745" t="s">
        <v>18</v>
      </c>
      <c r="F4" s="745" t="s">
        <v>149</v>
      </c>
      <c r="G4" s="715" t="s">
        <v>18</v>
      </c>
      <c r="H4" s="746"/>
      <c r="I4" s="746"/>
      <c r="J4" s="735"/>
    </row>
    <row r="5" spans="1:10">
      <c r="A5" s="677">
        <v>3</v>
      </c>
      <c r="B5" s="726" t="s">
        <v>19</v>
      </c>
      <c r="C5" s="746"/>
      <c r="D5" s="746"/>
      <c r="E5" s="748" t="s">
        <v>145</v>
      </c>
      <c r="F5" s="748" t="s">
        <v>145</v>
      </c>
      <c r="G5" s="748" t="s">
        <v>145</v>
      </c>
      <c r="H5" s="748" t="s">
        <v>145</v>
      </c>
      <c r="I5" s="691" t="s">
        <v>145</v>
      </c>
      <c r="J5" s="735"/>
    </row>
    <row r="6" spans="1:10" ht="30">
      <c r="A6" s="677">
        <v>4</v>
      </c>
      <c r="B6" s="726" t="s">
        <v>22</v>
      </c>
      <c r="C6" s="747" t="s">
        <v>23</v>
      </c>
      <c r="D6" s="747" t="s">
        <v>23</v>
      </c>
      <c r="E6" s="690"/>
      <c r="F6" s="747" t="s">
        <v>23</v>
      </c>
      <c r="G6" s="747" t="s">
        <v>24</v>
      </c>
      <c r="H6" s="745" t="s">
        <v>150</v>
      </c>
      <c r="I6" s="746"/>
      <c r="J6" s="735"/>
    </row>
    <row r="7" spans="1:10">
      <c r="A7" s="677">
        <v>5</v>
      </c>
      <c r="B7" s="726" t="s">
        <v>25</v>
      </c>
      <c r="C7" s="746"/>
      <c r="D7" s="746"/>
      <c r="E7" s="746"/>
      <c r="F7" s="746"/>
      <c r="G7" s="749"/>
      <c r="H7" s="749"/>
      <c r="I7" s="746"/>
      <c r="J7" s="718"/>
    </row>
    <row r="8" spans="1:10" ht="31.15" customHeight="1">
      <c r="A8" s="677">
        <v>6</v>
      </c>
      <c r="B8" s="726" t="s">
        <v>31</v>
      </c>
      <c r="C8" s="748" t="s">
        <v>73</v>
      </c>
      <c r="D8" s="748" t="s">
        <v>135</v>
      </c>
      <c r="E8" s="748" t="s">
        <v>151</v>
      </c>
      <c r="F8" s="746"/>
      <c r="G8" s="745" t="s">
        <v>89</v>
      </c>
      <c r="H8" s="690"/>
      <c r="I8" s="747" t="s">
        <v>11</v>
      </c>
      <c r="J8" s="718"/>
    </row>
    <row r="9" spans="1:10" ht="16.899999999999999" customHeight="1">
      <c r="A9" s="677">
        <v>7</v>
      </c>
      <c r="B9" s="726" t="s">
        <v>152</v>
      </c>
      <c r="C9" s="746"/>
      <c r="D9" s="746"/>
      <c r="E9" s="755" t="s">
        <v>83</v>
      </c>
      <c r="F9" s="746"/>
      <c r="G9" s="746"/>
      <c r="H9" s="690"/>
      <c r="I9" s="746"/>
      <c r="J9" s="718"/>
    </row>
    <row r="10" spans="1:10" ht="16.899999999999999" customHeight="1">
      <c r="A10" s="677">
        <v>8</v>
      </c>
      <c r="B10" s="726" t="s">
        <v>35</v>
      </c>
      <c r="C10" s="749"/>
      <c r="D10" s="756" t="s">
        <v>11</v>
      </c>
      <c r="E10" s="775"/>
      <c r="F10" s="756" t="s">
        <v>11</v>
      </c>
      <c r="G10" s="756" t="s">
        <v>11</v>
      </c>
      <c r="H10" s="756" t="s">
        <v>11</v>
      </c>
      <c r="I10" s="756" t="s">
        <v>11</v>
      </c>
      <c r="J10" s="718"/>
    </row>
    <row r="11" spans="1:10">
      <c r="A11" s="677">
        <v>9</v>
      </c>
      <c r="B11" s="726" t="s">
        <v>47</v>
      </c>
      <c r="C11" s="766" t="s">
        <v>38</v>
      </c>
      <c r="D11" s="766" t="s">
        <v>38</v>
      </c>
      <c r="E11" s="749"/>
      <c r="F11" s="749"/>
      <c r="G11" s="755" t="s">
        <v>49</v>
      </c>
      <c r="H11" s="755" t="s">
        <v>18</v>
      </c>
      <c r="I11" s="755" t="s">
        <v>66</v>
      </c>
      <c r="J11" s="718"/>
    </row>
    <row r="12" spans="1:10">
      <c r="A12" s="677">
        <v>10</v>
      </c>
      <c r="B12" s="726" t="s">
        <v>48</v>
      </c>
      <c r="C12" s="757" t="s">
        <v>49</v>
      </c>
      <c r="D12" s="757" t="s">
        <v>38</v>
      </c>
      <c r="E12" s="759" t="s">
        <v>23</v>
      </c>
      <c r="F12" s="749"/>
      <c r="G12" s="759" t="s">
        <v>49</v>
      </c>
      <c r="H12" s="759" t="s">
        <v>18</v>
      </c>
      <c r="I12" s="749"/>
      <c r="J12" s="718"/>
    </row>
    <row r="13" spans="1:10">
      <c r="A13" s="677">
        <v>11</v>
      </c>
      <c r="B13" s="767" t="s">
        <v>121</v>
      </c>
      <c r="C13" s="768"/>
      <c r="D13" s="770" t="s">
        <v>12</v>
      </c>
      <c r="E13" s="770" t="s">
        <v>93</v>
      </c>
      <c r="F13" s="770" t="s">
        <v>93</v>
      </c>
      <c r="G13" s="770" t="s">
        <v>12</v>
      </c>
      <c r="H13" s="770" t="s">
        <v>12</v>
      </c>
      <c r="I13" s="768"/>
      <c r="J13" s="718"/>
    </row>
    <row r="14" spans="1:10" ht="15.6" customHeight="1">
      <c r="A14" s="677">
        <v>12</v>
      </c>
      <c r="B14" s="697" t="s">
        <v>51</v>
      </c>
      <c r="C14" s="759" t="s">
        <v>18</v>
      </c>
      <c r="D14" s="759" t="s">
        <v>18</v>
      </c>
      <c r="E14" s="755" t="s">
        <v>18</v>
      </c>
      <c r="F14" s="755" t="s">
        <v>18</v>
      </c>
      <c r="G14" s="749"/>
      <c r="H14" s="776"/>
      <c r="I14" s="759" t="s">
        <v>18</v>
      </c>
      <c r="J14" s="698"/>
    </row>
    <row r="15" spans="1:10" ht="15.6" customHeight="1">
      <c r="A15" s="677">
        <v>13</v>
      </c>
      <c r="B15" s="726" t="s">
        <v>41</v>
      </c>
      <c r="C15" s="759" t="s">
        <v>42</v>
      </c>
      <c r="D15" s="749"/>
      <c r="E15" s="749"/>
      <c r="F15" s="759" t="s">
        <v>42</v>
      </c>
      <c r="G15" s="749"/>
      <c r="H15" s="759" t="s">
        <v>11</v>
      </c>
      <c r="I15" s="759" t="s">
        <v>11</v>
      </c>
      <c r="J15" s="698"/>
    </row>
    <row r="16" spans="1:10">
      <c r="A16" s="677">
        <v>14</v>
      </c>
      <c r="B16" s="697" t="s">
        <v>122</v>
      </c>
      <c r="C16" s="759" t="s">
        <v>123</v>
      </c>
      <c r="D16" s="759" t="s">
        <v>123</v>
      </c>
      <c r="E16" s="759" t="s">
        <v>123</v>
      </c>
      <c r="F16" s="759" t="s">
        <v>123</v>
      </c>
      <c r="G16" s="749"/>
      <c r="H16" s="749"/>
      <c r="I16" s="749"/>
      <c r="J16" s="698"/>
    </row>
    <row r="17" spans="1:15">
      <c r="A17" s="677">
        <v>15</v>
      </c>
      <c r="B17" s="697" t="s">
        <v>133</v>
      </c>
      <c r="C17" s="759" t="s">
        <v>23</v>
      </c>
      <c r="D17" s="759" t="s">
        <v>23</v>
      </c>
      <c r="E17" s="759" t="s">
        <v>24</v>
      </c>
      <c r="F17" s="759" t="s">
        <v>23</v>
      </c>
      <c r="G17" s="759" t="s">
        <v>24</v>
      </c>
      <c r="H17" s="749"/>
      <c r="I17" s="759" t="s">
        <v>129</v>
      </c>
      <c r="J17" s="698"/>
    </row>
    <row r="18" spans="1:15">
      <c r="A18" s="699"/>
      <c r="B18" s="700" t="s">
        <v>124</v>
      </c>
      <c r="C18" s="701"/>
      <c r="D18" s="701"/>
      <c r="E18" s="701"/>
      <c r="F18" s="701"/>
      <c r="G18" s="701"/>
      <c r="H18" s="701"/>
      <c r="I18" s="702"/>
      <c r="J18" s="698"/>
      <c r="O18">
        <v>21</v>
      </c>
    </row>
    <row r="19" spans="1:15">
      <c r="A19" s="677"/>
      <c r="B19" s="695" t="s">
        <v>75</v>
      </c>
      <c r="C19" s="723" t="s">
        <v>10</v>
      </c>
      <c r="D19" s="704"/>
      <c r="E19" s="704"/>
      <c r="F19" s="704"/>
      <c r="G19" s="704"/>
      <c r="H19" s="704"/>
      <c r="I19" s="704"/>
      <c r="J19" s="677"/>
    </row>
    <row r="20" spans="1:15">
      <c r="A20" s="677"/>
      <c r="B20" s="695" t="s">
        <v>95</v>
      </c>
      <c r="C20" s="706" t="s">
        <v>69</v>
      </c>
      <c r="D20" s="706" t="s">
        <v>69</v>
      </c>
      <c r="E20" s="704"/>
      <c r="F20" s="720" t="s">
        <v>69</v>
      </c>
      <c r="G20" s="720" t="s">
        <v>69</v>
      </c>
      <c r="H20" s="704"/>
      <c r="I20" s="707"/>
      <c r="J20" s="677"/>
    </row>
    <row r="21" spans="1:15">
      <c r="A21" s="677"/>
      <c r="B21" s="695" t="s">
        <v>84</v>
      </c>
      <c r="C21" s="704"/>
      <c r="D21" s="704"/>
      <c r="E21" s="720" t="s">
        <v>69</v>
      </c>
      <c r="F21" s="720" t="s">
        <v>11</v>
      </c>
      <c r="G21" s="704"/>
      <c r="H21" s="720" t="s">
        <v>69</v>
      </c>
      <c r="I21" s="704"/>
      <c r="J21" s="677"/>
    </row>
    <row r="22" spans="1:15">
      <c r="A22" s="677"/>
      <c r="B22" s="695" t="s">
        <v>105</v>
      </c>
      <c r="C22" s="707"/>
      <c r="D22" s="720" t="s">
        <v>11</v>
      </c>
      <c r="E22" s="720" t="s">
        <v>11</v>
      </c>
      <c r="F22" s="720" t="s">
        <v>11</v>
      </c>
      <c r="G22" s="704"/>
      <c r="H22" s="720" t="s">
        <v>11</v>
      </c>
      <c r="I22" s="720" t="s">
        <v>11</v>
      </c>
      <c r="J22" s="677"/>
    </row>
    <row r="23" spans="1:15">
      <c r="A23" s="677"/>
      <c r="B23" s="695" t="s">
        <v>114</v>
      </c>
      <c r="C23" s="720" t="s">
        <v>11</v>
      </c>
      <c r="D23" s="704"/>
      <c r="E23" s="704"/>
      <c r="F23" s="704"/>
      <c r="G23" s="720" t="s">
        <v>11</v>
      </c>
      <c r="H23" s="704"/>
      <c r="I23" s="720" t="s">
        <v>69</v>
      </c>
      <c r="J23" s="677"/>
    </row>
    <row r="24" spans="1:15">
      <c r="A24" s="673"/>
      <c r="B24" s="673"/>
      <c r="C24" s="673"/>
      <c r="D24" s="673"/>
      <c r="E24" s="673"/>
      <c r="F24" s="673"/>
      <c r="G24" s="762"/>
      <c r="H24" s="673"/>
      <c r="I24" s="673" t="s">
        <v>128</v>
      </c>
      <c r="J24" s="673"/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3"/>
  <sheetViews>
    <sheetView workbookViewId="0">
      <selection activeCell="J32" sqref="J32"/>
    </sheetView>
  </sheetViews>
  <sheetFormatPr defaultColWidth="9" defaultRowHeight="15"/>
  <cols>
    <col min="2" max="2" width="15.5703125" customWidth="1"/>
    <col min="3" max="3" width="13.5703125" customWidth="1"/>
    <col min="4" max="4" width="13.85546875" customWidth="1"/>
    <col min="5" max="5" width="13.28515625" customWidth="1"/>
    <col min="6" max="6" width="14.140625" customWidth="1"/>
    <col min="7" max="7" width="13" customWidth="1"/>
    <col min="8" max="8" width="14.42578125" customWidth="1"/>
    <col min="9" max="10" width="15.28515625" customWidth="1"/>
  </cols>
  <sheetData>
    <row r="1" spans="1:10">
      <c r="A1" s="673"/>
      <c r="B1" s="1164" t="s">
        <v>0</v>
      </c>
      <c r="C1" s="674">
        <v>45320</v>
      </c>
      <c r="D1" s="674">
        <v>45321</v>
      </c>
      <c r="E1" s="674">
        <v>45322</v>
      </c>
      <c r="F1" s="674">
        <v>45323</v>
      </c>
      <c r="G1" s="674">
        <v>45324</v>
      </c>
      <c r="H1" s="674">
        <v>45325</v>
      </c>
      <c r="I1" s="674">
        <v>45326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6"/>
      <c r="E3" s="746"/>
      <c r="F3" s="746"/>
      <c r="G3" s="746"/>
      <c r="H3" s="746"/>
      <c r="I3" s="746"/>
      <c r="J3" s="697"/>
    </row>
    <row r="4" spans="1:10">
      <c r="A4" s="677">
        <v>2</v>
      </c>
      <c r="B4" s="726" t="s">
        <v>17</v>
      </c>
      <c r="C4" s="746"/>
      <c r="D4" s="682" t="s">
        <v>18</v>
      </c>
      <c r="E4" s="747" t="s">
        <v>18</v>
      </c>
      <c r="F4" s="747" t="s">
        <v>18</v>
      </c>
      <c r="G4" s="747" t="s">
        <v>18</v>
      </c>
      <c r="H4" s="746"/>
      <c r="I4" s="747" t="s">
        <v>18</v>
      </c>
      <c r="J4" s="735"/>
    </row>
    <row r="5" spans="1:10">
      <c r="A5" s="677">
        <v>4</v>
      </c>
      <c r="B5" s="726" t="s">
        <v>22</v>
      </c>
      <c r="C5" s="747" t="s">
        <v>23</v>
      </c>
      <c r="D5" s="747" t="s">
        <v>23</v>
      </c>
      <c r="E5" s="747" t="s">
        <v>23</v>
      </c>
      <c r="F5" s="747" t="s">
        <v>23</v>
      </c>
      <c r="G5" s="747" t="s">
        <v>24</v>
      </c>
      <c r="H5" s="746"/>
      <c r="I5" s="746"/>
      <c r="J5" s="735"/>
    </row>
    <row r="6" spans="1:10">
      <c r="A6" s="677">
        <v>5</v>
      </c>
      <c r="B6" s="726" t="s">
        <v>25</v>
      </c>
      <c r="C6" s="746"/>
      <c r="D6" s="746"/>
      <c r="E6" s="746"/>
      <c r="F6" s="746"/>
      <c r="G6" s="749"/>
      <c r="H6" s="749"/>
      <c r="I6" s="746"/>
      <c r="J6" s="718"/>
    </row>
    <row r="7" spans="1:10" ht="30">
      <c r="A7" s="677">
        <v>6</v>
      </c>
      <c r="B7" s="726" t="s">
        <v>31</v>
      </c>
      <c r="C7" s="748" t="s">
        <v>46</v>
      </c>
      <c r="D7" s="746"/>
      <c r="E7" s="746"/>
      <c r="F7" s="748" t="s">
        <v>18</v>
      </c>
      <c r="G7" s="748" t="s">
        <v>18</v>
      </c>
      <c r="H7" s="683" t="s">
        <v>153</v>
      </c>
      <c r="I7" s="748" t="s">
        <v>73</v>
      </c>
      <c r="J7" s="718"/>
    </row>
    <row r="8" spans="1:10">
      <c r="A8" s="677">
        <v>7</v>
      </c>
      <c r="B8" s="726" t="s">
        <v>152</v>
      </c>
      <c r="C8" s="747" t="s">
        <v>18</v>
      </c>
      <c r="D8" s="747" t="s">
        <v>36</v>
      </c>
      <c r="E8" s="749"/>
      <c r="F8" s="746"/>
      <c r="G8" s="746"/>
      <c r="H8" s="715" t="s">
        <v>11</v>
      </c>
      <c r="I8" s="746"/>
      <c r="J8" s="718"/>
    </row>
    <row r="9" spans="1:10">
      <c r="A9" s="677">
        <v>8</v>
      </c>
      <c r="B9" s="726" t="s">
        <v>35</v>
      </c>
      <c r="C9" s="756" t="s">
        <v>11</v>
      </c>
      <c r="D9" s="756" t="s">
        <v>11</v>
      </c>
      <c r="E9" s="756" t="s">
        <v>11</v>
      </c>
      <c r="F9" s="756" t="s">
        <v>11</v>
      </c>
      <c r="G9" s="756" t="s">
        <v>11</v>
      </c>
      <c r="H9" s="749"/>
      <c r="I9" s="749"/>
      <c r="J9" s="718"/>
    </row>
    <row r="10" spans="1:10">
      <c r="A10" s="677">
        <v>9</v>
      </c>
      <c r="B10" s="726" t="s">
        <v>47</v>
      </c>
      <c r="C10" s="766" t="s">
        <v>36</v>
      </c>
      <c r="D10" s="758"/>
      <c r="E10" s="755" t="s">
        <v>49</v>
      </c>
      <c r="F10" s="755" t="s">
        <v>36</v>
      </c>
      <c r="G10" s="755" t="s">
        <v>49</v>
      </c>
      <c r="H10" s="749"/>
      <c r="I10" s="755" t="s">
        <v>11</v>
      </c>
      <c r="J10" s="718"/>
    </row>
    <row r="11" spans="1:10">
      <c r="A11" s="677">
        <v>10</v>
      </c>
      <c r="B11" s="726" t="s">
        <v>48</v>
      </c>
      <c r="C11" s="757" t="s">
        <v>86</v>
      </c>
      <c r="D11" s="758"/>
      <c r="E11" s="759" t="s">
        <v>49</v>
      </c>
      <c r="F11" s="759" t="s">
        <v>49</v>
      </c>
      <c r="G11" s="759" t="s">
        <v>36</v>
      </c>
      <c r="H11" s="749"/>
      <c r="I11" s="759" t="s">
        <v>28</v>
      </c>
      <c r="J11" s="718"/>
    </row>
    <row r="12" spans="1:10">
      <c r="A12" s="677">
        <v>11</v>
      </c>
      <c r="B12" s="767" t="s">
        <v>121</v>
      </c>
      <c r="C12" s="770" t="s">
        <v>93</v>
      </c>
      <c r="D12" s="770" t="s">
        <v>93</v>
      </c>
      <c r="E12" s="770" t="s">
        <v>93</v>
      </c>
      <c r="F12" s="768"/>
      <c r="G12" s="770" t="s">
        <v>93</v>
      </c>
      <c r="H12" s="770" t="s">
        <v>93</v>
      </c>
      <c r="I12" s="770" t="s">
        <v>18</v>
      </c>
      <c r="J12" s="718"/>
    </row>
    <row r="13" spans="1:10">
      <c r="A13" s="677">
        <v>12</v>
      </c>
      <c r="B13" s="697" t="s">
        <v>51</v>
      </c>
      <c r="C13" s="745" t="s">
        <v>18</v>
      </c>
      <c r="D13" s="745" t="s">
        <v>18</v>
      </c>
      <c r="E13" s="746"/>
      <c r="F13" s="749"/>
      <c r="G13" s="759" t="s">
        <v>18</v>
      </c>
      <c r="H13" s="745" t="s">
        <v>18</v>
      </c>
      <c r="I13" s="745" t="s">
        <v>18</v>
      </c>
      <c r="J13" s="698"/>
    </row>
    <row r="14" spans="1:10">
      <c r="A14" s="677">
        <v>13</v>
      </c>
      <c r="B14" s="726" t="s">
        <v>41</v>
      </c>
      <c r="C14" s="759" t="s">
        <v>42</v>
      </c>
      <c r="D14" s="759" t="s">
        <v>42</v>
      </c>
      <c r="E14" s="749"/>
      <c r="F14" s="749"/>
      <c r="G14" s="749"/>
      <c r="H14" s="755" t="s">
        <v>74</v>
      </c>
      <c r="I14" s="749"/>
      <c r="J14" s="698"/>
    </row>
    <row r="15" spans="1:10">
      <c r="A15" s="677">
        <v>14</v>
      </c>
      <c r="B15" s="697" t="s">
        <v>122</v>
      </c>
      <c r="C15" s="759" t="s">
        <v>123</v>
      </c>
      <c r="D15" s="759" t="s">
        <v>123</v>
      </c>
      <c r="E15" s="759" t="s">
        <v>123</v>
      </c>
      <c r="F15" s="759" t="s">
        <v>123</v>
      </c>
      <c r="G15" s="749"/>
      <c r="H15" s="749"/>
      <c r="I15" s="749"/>
      <c r="J15" s="698"/>
    </row>
    <row r="16" spans="1:10">
      <c r="A16" s="677">
        <v>15</v>
      </c>
      <c r="B16" s="697" t="s">
        <v>133</v>
      </c>
      <c r="C16" s="759" t="s">
        <v>23</v>
      </c>
      <c r="D16" s="759" t="s">
        <v>23</v>
      </c>
      <c r="E16" s="759" t="s">
        <v>24</v>
      </c>
      <c r="F16" s="759" t="s">
        <v>24</v>
      </c>
      <c r="G16" s="759" t="s">
        <v>23</v>
      </c>
      <c r="H16" s="759" t="s">
        <v>73</v>
      </c>
      <c r="I16" s="759" t="s">
        <v>46</v>
      </c>
      <c r="J16" s="698"/>
    </row>
    <row r="17" spans="1:10">
      <c r="A17" s="699"/>
      <c r="B17" s="700" t="s">
        <v>124</v>
      </c>
      <c r="C17" s="701"/>
      <c r="D17" s="701"/>
      <c r="E17" s="701"/>
      <c r="F17" s="701"/>
      <c r="G17" s="701"/>
      <c r="H17" s="701"/>
      <c r="I17" s="702"/>
      <c r="J17" s="698"/>
    </row>
    <row r="18" spans="1:10">
      <c r="A18" s="677"/>
      <c r="B18" s="695" t="s">
        <v>75</v>
      </c>
      <c r="C18" s="723" t="s">
        <v>10</v>
      </c>
      <c r="D18" s="723" t="s">
        <v>154</v>
      </c>
      <c r="E18" s="723" t="s">
        <v>104</v>
      </c>
      <c r="F18" s="704"/>
      <c r="G18" s="704"/>
      <c r="H18" s="723" t="s">
        <v>18</v>
      </c>
      <c r="I18" s="704"/>
      <c r="J18" s="677"/>
    </row>
    <row r="19" spans="1:10" ht="30">
      <c r="A19" s="677"/>
      <c r="B19" s="695" t="s">
        <v>95</v>
      </c>
      <c r="C19" s="706" t="s">
        <v>69</v>
      </c>
      <c r="D19" s="706" t="s">
        <v>155</v>
      </c>
      <c r="E19" s="704"/>
      <c r="F19" s="706" t="s">
        <v>156</v>
      </c>
      <c r="G19" s="704"/>
      <c r="H19" s="725" t="s">
        <v>18</v>
      </c>
      <c r="I19" s="720" t="s">
        <v>80</v>
      </c>
      <c r="J19" s="677"/>
    </row>
    <row r="20" spans="1:10">
      <c r="A20" s="677"/>
      <c r="B20" s="695" t="s">
        <v>84</v>
      </c>
      <c r="C20" s="771"/>
      <c r="D20" s="772"/>
      <c r="E20" s="773" t="s">
        <v>69</v>
      </c>
      <c r="F20" s="772"/>
      <c r="G20" s="772"/>
      <c r="H20" s="772"/>
      <c r="I20" s="774"/>
      <c r="J20" s="677"/>
    </row>
    <row r="21" spans="1:10" ht="30">
      <c r="A21" s="677"/>
      <c r="B21" s="695" t="s">
        <v>105</v>
      </c>
      <c r="C21" s="706" t="s">
        <v>11</v>
      </c>
      <c r="D21" s="706" t="s">
        <v>11</v>
      </c>
      <c r="E21" s="706" t="s">
        <v>11</v>
      </c>
      <c r="F21" s="761" t="s">
        <v>46</v>
      </c>
      <c r="G21" s="706" t="s">
        <v>157</v>
      </c>
      <c r="H21" s="704"/>
      <c r="I21" s="704"/>
      <c r="J21" s="677"/>
    </row>
    <row r="22" spans="1:10" ht="30">
      <c r="A22" s="677"/>
      <c r="B22" s="695" t="s">
        <v>114</v>
      </c>
      <c r="C22" s="704"/>
      <c r="D22" s="704"/>
      <c r="E22" s="704"/>
      <c r="F22" s="720" t="s">
        <v>73</v>
      </c>
      <c r="G22" s="720" t="s">
        <v>73</v>
      </c>
      <c r="H22" s="720" t="s">
        <v>73</v>
      </c>
      <c r="I22" s="727" t="s">
        <v>158</v>
      </c>
      <c r="J22" s="677"/>
    </row>
    <row r="23" spans="1:10">
      <c r="A23" s="673"/>
      <c r="B23" s="673"/>
      <c r="C23" s="673"/>
      <c r="D23" s="673"/>
      <c r="E23" s="673"/>
      <c r="F23" s="673"/>
      <c r="G23" s="762"/>
      <c r="H23" s="673"/>
      <c r="I23" s="763"/>
      <c r="J23" s="673"/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2"/>
  <sheetViews>
    <sheetView zoomScale="115" zoomScaleNormal="115" workbookViewId="0">
      <selection activeCell="H19" sqref="H19"/>
    </sheetView>
  </sheetViews>
  <sheetFormatPr defaultColWidth="9" defaultRowHeight="15"/>
  <cols>
    <col min="2" max="2" width="15.5703125" customWidth="1"/>
    <col min="3" max="3" width="13.5703125" customWidth="1"/>
    <col min="4" max="4" width="13.85546875" customWidth="1"/>
    <col min="5" max="5" width="15.28515625" customWidth="1"/>
    <col min="6" max="6" width="14.140625" customWidth="1"/>
    <col min="7" max="7" width="16.28515625" customWidth="1"/>
    <col min="8" max="8" width="14.42578125" customWidth="1"/>
    <col min="9" max="9" width="15.28515625" customWidth="1"/>
    <col min="10" max="10" width="40.140625" customWidth="1"/>
  </cols>
  <sheetData>
    <row r="1" spans="1:10">
      <c r="A1" s="673"/>
      <c r="B1" s="1164" t="s">
        <v>0</v>
      </c>
      <c r="C1" s="674">
        <v>45327</v>
      </c>
      <c r="D1" s="674">
        <v>45328</v>
      </c>
      <c r="E1" s="674">
        <v>45329</v>
      </c>
      <c r="F1" s="674">
        <v>45330</v>
      </c>
      <c r="G1" s="674">
        <v>45331</v>
      </c>
      <c r="H1" s="674">
        <v>45332</v>
      </c>
      <c r="I1" s="674">
        <v>45333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69" t="s">
        <v>9</v>
      </c>
      <c r="C3" s="746"/>
      <c r="D3" s="746"/>
      <c r="E3" s="746"/>
      <c r="F3" s="746"/>
      <c r="G3" s="746"/>
      <c r="H3" s="746"/>
      <c r="I3" s="746"/>
      <c r="J3" s="697"/>
    </row>
    <row r="4" spans="1:10">
      <c r="A4" s="677">
        <v>2</v>
      </c>
      <c r="B4" s="726" t="s">
        <v>17</v>
      </c>
      <c r="C4" s="747" t="s">
        <v>18</v>
      </c>
      <c r="D4" s="682" t="s">
        <v>18</v>
      </c>
      <c r="E4" s="747" t="s">
        <v>18</v>
      </c>
      <c r="F4" s="746"/>
      <c r="G4" s="747" t="s">
        <v>18</v>
      </c>
      <c r="H4" s="747" t="s">
        <v>18</v>
      </c>
      <c r="I4" s="746"/>
      <c r="J4" s="735"/>
    </row>
    <row r="5" spans="1:10">
      <c r="A5" s="677">
        <v>3</v>
      </c>
      <c r="B5" s="726" t="s">
        <v>22</v>
      </c>
      <c r="C5" s="746"/>
      <c r="D5" s="747" t="s">
        <v>23</v>
      </c>
      <c r="E5" s="746"/>
      <c r="F5" s="747" t="s">
        <v>23</v>
      </c>
      <c r="G5" s="747" t="s">
        <v>24</v>
      </c>
      <c r="H5" s="747" t="s">
        <v>11</v>
      </c>
      <c r="I5" s="747" t="s">
        <v>30</v>
      </c>
      <c r="J5" s="735"/>
    </row>
    <row r="6" spans="1:10">
      <c r="A6" s="677">
        <v>4</v>
      </c>
      <c r="B6" s="726" t="s">
        <v>25</v>
      </c>
      <c r="C6" s="746"/>
      <c r="D6" s="746"/>
      <c r="E6" s="746"/>
      <c r="F6" s="746"/>
      <c r="G6" s="749"/>
      <c r="H6" s="749"/>
      <c r="I6" s="746"/>
      <c r="J6" s="718"/>
    </row>
    <row r="7" spans="1:10">
      <c r="A7" s="677">
        <v>5</v>
      </c>
      <c r="B7" s="726" t="s">
        <v>31</v>
      </c>
      <c r="C7" s="746"/>
      <c r="D7" s="748" t="s">
        <v>18</v>
      </c>
      <c r="E7" s="746"/>
      <c r="F7" s="748" t="s">
        <v>18</v>
      </c>
      <c r="G7" s="748" t="s">
        <v>18</v>
      </c>
      <c r="H7" s="691" t="s">
        <v>18</v>
      </c>
      <c r="I7" s="745" t="s">
        <v>73</v>
      </c>
      <c r="J7" s="718"/>
    </row>
    <row r="8" spans="1:10">
      <c r="A8" s="677">
        <v>6</v>
      </c>
      <c r="B8" s="726" t="s">
        <v>152</v>
      </c>
      <c r="C8" s="746"/>
      <c r="D8" s="746"/>
      <c r="E8" s="749"/>
      <c r="F8" s="746"/>
      <c r="G8" s="746"/>
      <c r="H8" s="690"/>
      <c r="I8" s="746"/>
      <c r="J8" s="718"/>
    </row>
    <row r="9" spans="1:10">
      <c r="A9" s="677">
        <v>7</v>
      </c>
      <c r="B9" s="726" t="s">
        <v>35</v>
      </c>
      <c r="C9" s="756" t="s">
        <v>11</v>
      </c>
      <c r="D9" s="756" t="s">
        <v>11</v>
      </c>
      <c r="E9" s="749"/>
      <c r="F9" s="756" t="s">
        <v>11</v>
      </c>
      <c r="G9" s="749"/>
      <c r="H9" s="756" t="s">
        <v>11</v>
      </c>
      <c r="I9" s="756" t="s">
        <v>73</v>
      </c>
      <c r="J9" s="718"/>
    </row>
    <row r="10" spans="1:10">
      <c r="A10" s="677">
        <v>8</v>
      </c>
      <c r="B10" s="726" t="s">
        <v>47</v>
      </c>
      <c r="C10" s="766" t="s">
        <v>36</v>
      </c>
      <c r="D10" s="766" t="s">
        <v>62</v>
      </c>
      <c r="E10" s="755" t="s">
        <v>36</v>
      </c>
      <c r="F10" s="755" t="s">
        <v>36</v>
      </c>
      <c r="G10" s="749"/>
      <c r="H10" s="755" t="s">
        <v>65</v>
      </c>
      <c r="I10" s="749"/>
      <c r="J10" s="718"/>
    </row>
    <row r="11" spans="1:10">
      <c r="A11" s="677">
        <v>9</v>
      </c>
      <c r="B11" s="726" t="s">
        <v>48</v>
      </c>
      <c r="C11" s="757" t="s">
        <v>49</v>
      </c>
      <c r="D11" s="757" t="s">
        <v>11</v>
      </c>
      <c r="E11" s="759" t="s">
        <v>36</v>
      </c>
      <c r="F11" s="759" t="s">
        <v>36</v>
      </c>
      <c r="G11" s="749"/>
      <c r="H11" s="759" t="s">
        <v>73</v>
      </c>
      <c r="I11" s="749"/>
      <c r="J11" s="718"/>
    </row>
    <row r="12" spans="1:10">
      <c r="A12" s="677">
        <v>10</v>
      </c>
      <c r="B12" s="767" t="s">
        <v>121</v>
      </c>
      <c r="C12" s="768"/>
      <c r="D12" s="770" t="s">
        <v>93</v>
      </c>
      <c r="E12" s="770" t="s">
        <v>62</v>
      </c>
      <c r="F12" s="770" t="s">
        <v>65</v>
      </c>
      <c r="G12" s="770" t="s">
        <v>65</v>
      </c>
      <c r="H12" s="770" t="s">
        <v>62</v>
      </c>
      <c r="I12" s="768"/>
      <c r="J12" s="718"/>
    </row>
    <row r="13" spans="1:10">
      <c r="A13" s="677">
        <v>11</v>
      </c>
      <c r="B13" s="697" t="s">
        <v>51</v>
      </c>
      <c r="C13" s="745" t="s">
        <v>18</v>
      </c>
      <c r="D13" s="746"/>
      <c r="E13" s="745" t="s">
        <v>18</v>
      </c>
      <c r="F13" s="749"/>
      <c r="G13" s="759" t="s">
        <v>18</v>
      </c>
      <c r="H13" s="745" t="s">
        <v>18</v>
      </c>
      <c r="I13" s="745" t="s">
        <v>18</v>
      </c>
      <c r="J13" s="698"/>
    </row>
    <row r="14" spans="1:10">
      <c r="A14" s="677">
        <v>12</v>
      </c>
      <c r="B14" s="697" t="s">
        <v>122</v>
      </c>
      <c r="C14" s="759" t="s">
        <v>123</v>
      </c>
      <c r="D14" s="759" t="s">
        <v>123</v>
      </c>
      <c r="E14" s="759" t="s">
        <v>123</v>
      </c>
      <c r="F14" s="759" t="s">
        <v>123</v>
      </c>
      <c r="G14" s="749"/>
      <c r="H14" s="749"/>
      <c r="I14" s="749"/>
      <c r="J14" s="698"/>
    </row>
    <row r="15" spans="1:10">
      <c r="A15" s="677">
        <v>13</v>
      </c>
      <c r="B15" s="697" t="s">
        <v>133</v>
      </c>
      <c r="C15" s="759" t="s">
        <v>23</v>
      </c>
      <c r="D15" s="759" t="s">
        <v>23</v>
      </c>
      <c r="E15" s="759" t="s">
        <v>23</v>
      </c>
      <c r="F15" s="759" t="s">
        <v>23</v>
      </c>
      <c r="G15" s="749"/>
      <c r="H15" s="749"/>
      <c r="I15" s="749"/>
      <c r="J15" s="698"/>
    </row>
    <row r="16" spans="1:10">
      <c r="A16" s="699"/>
      <c r="B16" s="700" t="s">
        <v>124</v>
      </c>
      <c r="C16" s="701"/>
      <c r="D16" s="701"/>
      <c r="E16" s="701"/>
      <c r="F16" s="701"/>
      <c r="G16" s="701"/>
      <c r="H16" s="701"/>
      <c r="I16" s="702"/>
      <c r="J16" s="698"/>
    </row>
    <row r="17" spans="1:10">
      <c r="A17" s="677"/>
      <c r="B17" s="695" t="s">
        <v>75</v>
      </c>
      <c r="C17" s="723" t="s">
        <v>10</v>
      </c>
      <c r="D17" s="704"/>
      <c r="E17" s="704"/>
      <c r="F17" s="761" t="s">
        <v>104</v>
      </c>
      <c r="G17" s="704"/>
      <c r="H17" s="704"/>
      <c r="I17" s="723" t="s">
        <v>104</v>
      </c>
      <c r="J17" s="677"/>
    </row>
    <row r="18" spans="1:10" ht="30">
      <c r="A18" s="677"/>
      <c r="B18" s="695" t="s">
        <v>95</v>
      </c>
      <c r="C18" s="750" t="s">
        <v>159</v>
      </c>
      <c r="D18" s="727" t="s">
        <v>80</v>
      </c>
      <c r="E18" s="723" t="s">
        <v>80</v>
      </c>
      <c r="F18" s="707"/>
      <c r="G18" s="706" t="s">
        <v>160</v>
      </c>
      <c r="H18" s="706" t="s">
        <v>74</v>
      </c>
      <c r="I18" s="704"/>
      <c r="J18" s="677"/>
    </row>
    <row r="19" spans="1:10">
      <c r="A19" s="677"/>
      <c r="B19" s="695" t="s">
        <v>84</v>
      </c>
      <c r="C19" s="651"/>
      <c r="D19" s="724"/>
      <c r="E19" s="704"/>
      <c r="F19" s="724"/>
      <c r="G19" s="724"/>
      <c r="H19" s="724"/>
      <c r="I19" s="724"/>
      <c r="J19" s="677"/>
    </row>
    <row r="20" spans="1:10" ht="30">
      <c r="A20" s="677"/>
      <c r="B20" s="695" t="s">
        <v>105</v>
      </c>
      <c r="C20" s="706" t="s">
        <v>161</v>
      </c>
      <c r="D20" s="707"/>
      <c r="E20" s="706" t="s">
        <v>162</v>
      </c>
      <c r="F20" s="706" t="s">
        <v>163</v>
      </c>
      <c r="G20" s="707"/>
      <c r="H20" s="706" t="s">
        <v>80</v>
      </c>
      <c r="I20" s="731" t="s">
        <v>80</v>
      </c>
      <c r="J20" s="677"/>
    </row>
    <row r="21" spans="1:10" ht="30">
      <c r="A21" s="677"/>
      <c r="B21" s="695" t="s">
        <v>114</v>
      </c>
      <c r="C21" s="704"/>
      <c r="D21" s="706" t="s">
        <v>164</v>
      </c>
      <c r="E21" s="704"/>
      <c r="F21" s="731" t="s">
        <v>80</v>
      </c>
      <c r="G21" s="706" t="s">
        <v>162</v>
      </c>
      <c r="H21" s="720" t="s">
        <v>73</v>
      </c>
      <c r="I21" s="725" t="s">
        <v>165</v>
      </c>
      <c r="J21" s="677"/>
    </row>
    <row r="22" spans="1:10">
      <c r="A22" s="673"/>
      <c r="B22" s="673"/>
      <c r="C22" s="673"/>
      <c r="D22" s="673"/>
      <c r="E22" s="673"/>
      <c r="F22" s="673"/>
      <c r="G22" s="762"/>
      <c r="H22" s="673"/>
      <c r="I22" s="763"/>
      <c r="J22" s="673"/>
    </row>
  </sheetData>
  <mergeCells count="1">
    <mergeCell ref="B1:B2"/>
  </mergeCells>
  <pageMargins left="0.7" right="0.7" top="0.75" bottom="0.75" header="0.3" footer="0.3"/>
  <pageSetup paperSize="9" scale="8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1"/>
  <sheetViews>
    <sheetView workbookViewId="0">
      <selection activeCell="J27" sqref="A1:XFD1048576"/>
    </sheetView>
  </sheetViews>
  <sheetFormatPr defaultColWidth="9" defaultRowHeight="15"/>
  <cols>
    <col min="2" max="2" width="15.5703125" customWidth="1"/>
    <col min="3" max="3" width="13.5703125" customWidth="1"/>
    <col min="4" max="4" width="13.85546875" customWidth="1"/>
    <col min="5" max="5" width="15.28515625" customWidth="1"/>
    <col min="6" max="6" width="14.140625" customWidth="1"/>
    <col min="7" max="7" width="16.28515625" customWidth="1"/>
    <col min="8" max="8" width="14.42578125" customWidth="1"/>
    <col min="9" max="9" width="15.28515625" customWidth="1"/>
    <col min="10" max="10" width="40.140625" customWidth="1"/>
  </cols>
  <sheetData>
    <row r="1" spans="1:10">
      <c r="A1" s="673"/>
      <c r="B1" s="1164" t="s">
        <v>0</v>
      </c>
      <c r="C1" s="674">
        <v>45334</v>
      </c>
      <c r="D1" s="674">
        <v>45335</v>
      </c>
      <c r="E1" s="674">
        <v>45336</v>
      </c>
      <c r="F1" s="674">
        <v>45337</v>
      </c>
      <c r="G1" s="674">
        <v>45338</v>
      </c>
      <c r="H1" s="674">
        <v>45339</v>
      </c>
      <c r="I1" s="674">
        <v>45340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26" t="s">
        <v>17</v>
      </c>
      <c r="C3" s="747" t="s">
        <v>18</v>
      </c>
      <c r="D3" s="679"/>
      <c r="E3" s="747" t="s">
        <v>18</v>
      </c>
      <c r="F3" s="747" t="s">
        <v>18</v>
      </c>
      <c r="G3" s="746"/>
      <c r="H3" s="747" t="s">
        <v>18</v>
      </c>
      <c r="I3" s="747" t="s">
        <v>18</v>
      </c>
      <c r="J3" s="735"/>
    </row>
    <row r="4" spans="1:10">
      <c r="A4" s="677">
        <v>2</v>
      </c>
      <c r="B4" s="726" t="s">
        <v>22</v>
      </c>
      <c r="C4" s="747" t="s">
        <v>23</v>
      </c>
      <c r="D4" s="747" t="s">
        <v>23</v>
      </c>
      <c r="E4" s="746"/>
      <c r="F4" s="745" t="s">
        <v>23</v>
      </c>
      <c r="G4" s="745" t="s">
        <v>24</v>
      </c>
      <c r="H4" s="745" t="s">
        <v>11</v>
      </c>
      <c r="I4" s="746"/>
      <c r="J4" s="735"/>
    </row>
    <row r="5" spans="1:10">
      <c r="A5" s="677">
        <v>3</v>
      </c>
      <c r="B5" s="726" t="s">
        <v>25</v>
      </c>
      <c r="C5" s="746"/>
      <c r="D5" s="746"/>
      <c r="E5" s="746"/>
      <c r="F5" s="746"/>
      <c r="G5" s="749"/>
      <c r="H5" s="749"/>
      <c r="I5" s="746"/>
      <c r="J5" s="718"/>
    </row>
    <row r="6" spans="1:10">
      <c r="A6" s="677">
        <v>4</v>
      </c>
      <c r="B6" s="726" t="s">
        <v>31</v>
      </c>
      <c r="C6" s="746"/>
      <c r="D6" s="746"/>
      <c r="E6" s="745" t="s">
        <v>18</v>
      </c>
      <c r="F6" s="748" t="s">
        <v>18</v>
      </c>
      <c r="G6" s="748" t="s">
        <v>18</v>
      </c>
      <c r="H6" s="691" t="s">
        <v>18</v>
      </c>
      <c r="I6" s="748" t="s">
        <v>18</v>
      </c>
      <c r="J6" s="718"/>
    </row>
    <row r="7" spans="1:10">
      <c r="A7" s="677">
        <v>5</v>
      </c>
      <c r="B7" s="726" t="s">
        <v>166</v>
      </c>
      <c r="C7" s="746"/>
      <c r="D7" s="747" t="s">
        <v>11</v>
      </c>
      <c r="E7" s="756" t="s">
        <v>11</v>
      </c>
      <c r="F7" s="748" t="s">
        <v>11</v>
      </c>
      <c r="G7" s="747" t="s">
        <v>11</v>
      </c>
      <c r="H7" s="715" t="s">
        <v>11</v>
      </c>
      <c r="I7" s="746"/>
      <c r="J7" s="718"/>
    </row>
    <row r="8" spans="1:10">
      <c r="A8" s="677">
        <v>6</v>
      </c>
      <c r="B8" s="726" t="s">
        <v>35</v>
      </c>
      <c r="C8" s="756" t="s">
        <v>11</v>
      </c>
      <c r="D8" s="756" t="s">
        <v>11</v>
      </c>
      <c r="E8" s="749"/>
      <c r="F8" s="749"/>
      <c r="G8" s="756" t="s">
        <v>11</v>
      </c>
      <c r="H8" s="756" t="s">
        <v>11</v>
      </c>
      <c r="I8" s="756" t="s">
        <v>65</v>
      </c>
      <c r="J8" s="718"/>
    </row>
    <row r="9" spans="1:10">
      <c r="A9" s="677">
        <v>7</v>
      </c>
      <c r="B9" s="726" t="s">
        <v>47</v>
      </c>
      <c r="C9" s="758"/>
      <c r="D9" s="766" t="s">
        <v>85</v>
      </c>
      <c r="E9" s="755" t="s">
        <v>99</v>
      </c>
      <c r="F9" s="755" t="s">
        <v>99</v>
      </c>
      <c r="G9" s="749"/>
      <c r="H9" s="755" t="s">
        <v>49</v>
      </c>
      <c r="I9" s="755" t="s">
        <v>11</v>
      </c>
      <c r="J9" s="718"/>
    </row>
    <row r="10" spans="1:10">
      <c r="A10" s="677">
        <v>8</v>
      </c>
      <c r="B10" s="726" t="s">
        <v>48</v>
      </c>
      <c r="C10" s="757" t="s">
        <v>36</v>
      </c>
      <c r="D10" s="758"/>
      <c r="E10" s="759" t="s">
        <v>49</v>
      </c>
      <c r="F10" s="759" t="s">
        <v>36</v>
      </c>
      <c r="G10" s="759" t="s">
        <v>49</v>
      </c>
      <c r="H10" s="749"/>
      <c r="I10" s="759" t="s">
        <v>24</v>
      </c>
      <c r="J10" s="718"/>
    </row>
    <row r="11" spans="1:10">
      <c r="A11" s="677">
        <v>9</v>
      </c>
      <c r="B11" s="767" t="s">
        <v>121</v>
      </c>
      <c r="C11" s="768"/>
      <c r="D11" s="768"/>
      <c r="E11" s="768"/>
      <c r="F11" s="768"/>
      <c r="G11" s="768"/>
      <c r="H11" s="768"/>
      <c r="I11" s="768"/>
      <c r="J11" s="718"/>
    </row>
    <row r="12" spans="1:10">
      <c r="A12" s="677">
        <v>10</v>
      </c>
      <c r="B12" s="697" t="s">
        <v>51</v>
      </c>
      <c r="C12" s="745" t="s">
        <v>18</v>
      </c>
      <c r="D12" s="745" t="s">
        <v>104</v>
      </c>
      <c r="E12" s="746"/>
      <c r="F12" s="749"/>
      <c r="G12" s="759" t="s">
        <v>18</v>
      </c>
      <c r="H12" s="745" t="s">
        <v>18</v>
      </c>
      <c r="I12" s="745" t="s">
        <v>18</v>
      </c>
      <c r="J12" s="698"/>
    </row>
    <row r="13" spans="1:10">
      <c r="A13" s="677">
        <v>11</v>
      </c>
      <c r="B13" s="697" t="s">
        <v>122</v>
      </c>
      <c r="C13" s="759" t="s">
        <v>123</v>
      </c>
      <c r="D13" s="759" t="s">
        <v>123</v>
      </c>
      <c r="E13" s="759" t="s">
        <v>123</v>
      </c>
      <c r="F13" s="759" t="s">
        <v>123</v>
      </c>
      <c r="G13" s="749"/>
      <c r="H13" s="749"/>
      <c r="I13" s="749"/>
      <c r="J13" s="698"/>
    </row>
    <row r="14" spans="1:10">
      <c r="A14" s="677">
        <v>12</v>
      </c>
      <c r="B14" s="697" t="s">
        <v>133</v>
      </c>
      <c r="C14" s="759" t="s">
        <v>23</v>
      </c>
      <c r="D14" s="759" t="s">
        <v>23</v>
      </c>
      <c r="E14" s="759" t="s">
        <v>23</v>
      </c>
      <c r="F14" s="759" t="s">
        <v>23</v>
      </c>
      <c r="G14" s="759" t="s">
        <v>23</v>
      </c>
      <c r="H14" s="749"/>
      <c r="I14" s="749"/>
      <c r="J14" s="698"/>
    </row>
    <row r="15" spans="1:10">
      <c r="A15" s="699"/>
      <c r="B15" s="700" t="s">
        <v>124</v>
      </c>
      <c r="C15" s="701"/>
      <c r="D15" s="701"/>
      <c r="E15" s="701"/>
      <c r="F15" s="701"/>
      <c r="G15" s="701"/>
      <c r="H15" s="701"/>
      <c r="I15" s="702"/>
      <c r="J15" s="698"/>
    </row>
    <row r="16" spans="1:10">
      <c r="A16" s="677"/>
      <c r="B16" s="695" t="s">
        <v>75</v>
      </c>
      <c r="C16" s="723" t="s">
        <v>10</v>
      </c>
      <c r="D16" s="723" t="s">
        <v>104</v>
      </c>
      <c r="E16" s="723" t="s">
        <v>104</v>
      </c>
      <c r="F16" s="704"/>
      <c r="G16" s="704"/>
      <c r="H16" s="704"/>
      <c r="I16" s="704"/>
      <c r="J16" s="677"/>
    </row>
    <row r="17" spans="1:10">
      <c r="A17" s="677"/>
      <c r="B17" s="695" t="s">
        <v>95</v>
      </c>
      <c r="C17" s="750" t="s">
        <v>80</v>
      </c>
      <c r="D17" s="707"/>
      <c r="E17" s="720" t="s">
        <v>80</v>
      </c>
      <c r="F17" s="727" t="s">
        <v>80</v>
      </c>
      <c r="G17" s="707"/>
      <c r="H17" s="707"/>
      <c r="I17" s="720" t="s">
        <v>80</v>
      </c>
      <c r="J17" s="677"/>
    </row>
    <row r="18" spans="1:10">
      <c r="A18" s="677"/>
      <c r="B18" s="695" t="s">
        <v>84</v>
      </c>
      <c r="C18" s="651"/>
      <c r="D18" s="724"/>
      <c r="E18" s="704"/>
      <c r="F18" s="720" t="s">
        <v>92</v>
      </c>
      <c r="G18" s="731" t="s">
        <v>80</v>
      </c>
      <c r="H18" s="720" t="s">
        <v>80</v>
      </c>
      <c r="I18" s="704"/>
      <c r="J18" s="677"/>
    </row>
    <row r="19" spans="1:10" ht="30">
      <c r="A19" s="677"/>
      <c r="B19" s="695" t="s">
        <v>105</v>
      </c>
      <c r="C19" s="706" t="s">
        <v>167</v>
      </c>
      <c r="D19" s="706" t="s">
        <v>168</v>
      </c>
      <c r="E19" s="706" t="s">
        <v>161</v>
      </c>
      <c r="F19" s="707"/>
      <c r="G19" s="706" t="s">
        <v>73</v>
      </c>
      <c r="H19" s="764" t="s">
        <v>73</v>
      </c>
      <c r="I19" s="706" t="s">
        <v>169</v>
      </c>
      <c r="J19" s="677"/>
    </row>
    <row r="20" spans="1:10">
      <c r="A20" s="677"/>
      <c r="B20" s="695" t="s">
        <v>114</v>
      </c>
      <c r="C20" s="704"/>
      <c r="D20" s="750" t="s">
        <v>80</v>
      </c>
      <c r="E20" s="704"/>
      <c r="F20" s="706" t="s">
        <v>73</v>
      </c>
      <c r="G20" s="764" t="s">
        <v>73</v>
      </c>
      <c r="H20" s="706" t="s">
        <v>170</v>
      </c>
      <c r="I20" s="764" t="s">
        <v>73</v>
      </c>
      <c r="J20" s="677"/>
    </row>
    <row r="21" spans="1:10">
      <c r="A21" s="673"/>
      <c r="B21" s="673"/>
      <c r="C21" s="673"/>
      <c r="D21" s="673"/>
      <c r="E21" s="673"/>
      <c r="F21" s="673"/>
      <c r="G21" s="762"/>
      <c r="H21" s="673"/>
      <c r="I21" s="763"/>
      <c r="J21" s="673"/>
    </row>
  </sheetData>
  <mergeCells count="1">
    <mergeCell ref="B1:B2"/>
  </mergeCells>
  <pageMargins left="0.7" right="0.7" top="0.75" bottom="0.75" header="0.3" footer="0.3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"/>
  <sheetViews>
    <sheetView workbookViewId="0">
      <selection activeCell="J21" sqref="J21"/>
    </sheetView>
  </sheetViews>
  <sheetFormatPr defaultColWidth="9" defaultRowHeight="15"/>
  <cols>
    <col min="2" max="2" width="15.5703125" customWidth="1"/>
    <col min="3" max="3" width="13.5703125" customWidth="1"/>
    <col min="4" max="4" width="13.85546875" customWidth="1"/>
    <col min="5" max="5" width="15.28515625" customWidth="1"/>
    <col min="6" max="6" width="14.140625" customWidth="1"/>
    <col min="7" max="7" width="16.28515625" customWidth="1"/>
    <col min="8" max="8" width="14.42578125" customWidth="1"/>
    <col min="9" max="9" width="15.28515625" customWidth="1"/>
    <col min="10" max="10" width="40.140625" customWidth="1"/>
  </cols>
  <sheetData>
    <row r="1" spans="1:10">
      <c r="A1" s="673"/>
      <c r="B1" s="1164" t="s">
        <v>0</v>
      </c>
      <c r="C1" s="674">
        <v>45341</v>
      </c>
      <c r="D1" s="674">
        <v>45342</v>
      </c>
      <c r="E1" s="674">
        <v>45343</v>
      </c>
      <c r="F1" s="674">
        <v>45344</v>
      </c>
      <c r="G1" s="674">
        <v>45345</v>
      </c>
      <c r="H1" s="674">
        <v>45346</v>
      </c>
      <c r="I1" s="674">
        <v>45347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26" t="s">
        <v>17</v>
      </c>
      <c r="C3" s="747" t="s">
        <v>18</v>
      </c>
      <c r="D3" s="679"/>
      <c r="E3" s="747" t="s">
        <v>18</v>
      </c>
      <c r="F3" s="747" t="s">
        <v>18</v>
      </c>
      <c r="G3" s="746"/>
      <c r="H3" s="747" t="s">
        <v>18</v>
      </c>
      <c r="I3" s="747" t="s">
        <v>18</v>
      </c>
      <c r="J3" s="735"/>
    </row>
    <row r="4" spans="1:10">
      <c r="A4" s="677">
        <v>2</v>
      </c>
      <c r="B4" s="726" t="s">
        <v>171</v>
      </c>
      <c r="C4" s="746"/>
      <c r="D4" s="679"/>
      <c r="E4" s="747" t="s">
        <v>16</v>
      </c>
      <c r="F4" s="747" t="s">
        <v>16</v>
      </c>
      <c r="G4" s="747" t="s">
        <v>16</v>
      </c>
      <c r="H4" s="747" t="s">
        <v>16</v>
      </c>
      <c r="I4" s="747" t="s">
        <v>16</v>
      </c>
      <c r="J4" s="735"/>
    </row>
    <row r="5" spans="1:10">
      <c r="A5" s="677">
        <v>3</v>
      </c>
      <c r="B5" s="726" t="s">
        <v>22</v>
      </c>
      <c r="C5" s="746"/>
      <c r="D5" s="746"/>
      <c r="E5" s="746"/>
      <c r="F5" s="746"/>
      <c r="G5" s="746"/>
      <c r="H5" s="746"/>
      <c r="I5" s="746"/>
      <c r="J5" s="735"/>
    </row>
    <row r="6" spans="1:10">
      <c r="A6" s="677">
        <v>4</v>
      </c>
      <c r="B6" s="726" t="s">
        <v>31</v>
      </c>
      <c r="C6" s="746"/>
      <c r="D6" s="748" t="s">
        <v>20</v>
      </c>
      <c r="E6" s="748" t="s">
        <v>73</v>
      </c>
      <c r="F6" s="746"/>
      <c r="G6" s="748" t="s">
        <v>20</v>
      </c>
      <c r="H6" s="691" t="s">
        <v>20</v>
      </c>
      <c r="I6" s="748" t="s">
        <v>20</v>
      </c>
      <c r="J6" s="718"/>
    </row>
    <row r="7" spans="1:10">
      <c r="A7" s="677">
        <v>5</v>
      </c>
      <c r="B7" s="726" t="s">
        <v>166</v>
      </c>
      <c r="C7" s="748" t="s">
        <v>11</v>
      </c>
      <c r="D7" s="746"/>
      <c r="E7" s="755" t="s">
        <v>11</v>
      </c>
      <c r="F7" s="746"/>
      <c r="G7" s="747" t="s">
        <v>11</v>
      </c>
      <c r="H7" s="715" t="s">
        <v>11</v>
      </c>
      <c r="I7" s="747" t="s">
        <v>11</v>
      </c>
      <c r="J7" s="718"/>
    </row>
    <row r="8" spans="1:10">
      <c r="A8" s="677">
        <v>6</v>
      </c>
      <c r="B8" s="726" t="s">
        <v>35</v>
      </c>
      <c r="C8" s="749"/>
      <c r="D8" s="756" t="s">
        <v>11</v>
      </c>
      <c r="E8" s="749"/>
      <c r="F8" s="756" t="s">
        <v>11</v>
      </c>
      <c r="G8" s="756" t="s">
        <v>11</v>
      </c>
      <c r="H8" s="756" t="s">
        <v>11</v>
      </c>
      <c r="I8" s="756" t="s">
        <v>11</v>
      </c>
      <c r="J8" s="718"/>
    </row>
    <row r="9" spans="1:10">
      <c r="A9" s="677">
        <v>7</v>
      </c>
      <c r="B9" s="726" t="s">
        <v>48</v>
      </c>
      <c r="C9" s="757" t="s">
        <v>36</v>
      </c>
      <c r="D9" s="757" t="s">
        <v>11</v>
      </c>
      <c r="E9" s="759" t="s">
        <v>36</v>
      </c>
      <c r="F9" s="759" t="s">
        <v>36</v>
      </c>
      <c r="G9" s="749"/>
      <c r="H9" s="749"/>
      <c r="I9" s="749"/>
      <c r="J9" s="718"/>
    </row>
    <row r="10" spans="1:10">
      <c r="A10" s="677">
        <v>8</v>
      </c>
      <c r="B10" s="697" t="s">
        <v>51</v>
      </c>
      <c r="C10" s="745" t="s">
        <v>18</v>
      </c>
      <c r="D10" s="745" t="s">
        <v>18</v>
      </c>
      <c r="E10" s="746"/>
      <c r="F10" s="749"/>
      <c r="G10" s="759" t="s">
        <v>18</v>
      </c>
      <c r="H10" s="745" t="s">
        <v>18</v>
      </c>
      <c r="I10" s="745" t="s">
        <v>18</v>
      </c>
      <c r="J10" s="698"/>
    </row>
    <row r="11" spans="1:10">
      <c r="A11" s="677">
        <v>9</v>
      </c>
      <c r="B11" s="697" t="s">
        <v>122</v>
      </c>
      <c r="C11" s="759" t="s">
        <v>123</v>
      </c>
      <c r="D11" s="759" t="s">
        <v>123</v>
      </c>
      <c r="E11" s="759" t="s">
        <v>123</v>
      </c>
      <c r="F11" s="759" t="s">
        <v>123</v>
      </c>
      <c r="G11" s="749"/>
      <c r="H11" s="749"/>
      <c r="I11" s="749"/>
      <c r="J11" s="698"/>
    </row>
    <row r="12" spans="1:10">
      <c r="A12" s="677">
        <v>10</v>
      </c>
      <c r="B12" s="697" t="s">
        <v>133</v>
      </c>
      <c r="C12" s="756" t="s">
        <v>23</v>
      </c>
      <c r="D12" s="756" t="s">
        <v>23</v>
      </c>
      <c r="E12" s="756" t="s">
        <v>23</v>
      </c>
      <c r="F12" s="756" t="s">
        <v>23</v>
      </c>
      <c r="G12" s="749"/>
      <c r="H12" s="749"/>
      <c r="I12" s="749"/>
      <c r="J12" s="698"/>
    </row>
    <row r="13" spans="1:10">
      <c r="A13" s="699"/>
      <c r="B13" s="700" t="s">
        <v>124</v>
      </c>
      <c r="C13" s="701"/>
      <c r="D13" s="701"/>
      <c r="E13" s="701"/>
      <c r="F13" s="701"/>
      <c r="G13" s="701"/>
      <c r="H13" s="701"/>
      <c r="I13" s="702"/>
      <c r="J13" s="698"/>
    </row>
    <row r="14" spans="1:10">
      <c r="A14" s="677"/>
      <c r="B14" s="695" t="s">
        <v>75</v>
      </c>
      <c r="C14" s="723" t="s">
        <v>20</v>
      </c>
      <c r="D14" s="704"/>
      <c r="E14" s="723" t="s">
        <v>76</v>
      </c>
      <c r="F14" s="723" t="s">
        <v>104</v>
      </c>
      <c r="G14" s="704"/>
      <c r="H14" s="704"/>
      <c r="I14" s="704"/>
      <c r="J14" s="677"/>
    </row>
    <row r="15" spans="1:10">
      <c r="A15" s="677"/>
      <c r="B15" s="695" t="s">
        <v>95</v>
      </c>
      <c r="C15" s="750" t="s">
        <v>80</v>
      </c>
      <c r="D15" s="725" t="s">
        <v>80</v>
      </c>
      <c r="E15" s="704"/>
      <c r="F15" s="727" t="s">
        <v>80</v>
      </c>
      <c r="G15" s="725" t="s">
        <v>80</v>
      </c>
      <c r="H15" s="707"/>
      <c r="I15" s="720" t="s">
        <v>80</v>
      </c>
      <c r="J15" s="677"/>
    </row>
    <row r="16" spans="1:10">
      <c r="A16" s="677"/>
      <c r="B16" s="695" t="s">
        <v>84</v>
      </c>
      <c r="C16" s="600" t="s">
        <v>73</v>
      </c>
      <c r="D16" s="731" t="s">
        <v>92</v>
      </c>
      <c r="E16" s="761" t="s">
        <v>80</v>
      </c>
      <c r="F16" s="704"/>
      <c r="G16" s="761" t="s">
        <v>172</v>
      </c>
      <c r="H16" s="720" t="s">
        <v>80</v>
      </c>
      <c r="I16" s="704"/>
      <c r="J16" s="677"/>
    </row>
    <row r="17" spans="1:10" ht="30">
      <c r="A17" s="677"/>
      <c r="B17" s="695" t="s">
        <v>105</v>
      </c>
      <c r="C17" s="707"/>
      <c r="D17" s="707"/>
      <c r="E17" s="706" t="s">
        <v>73</v>
      </c>
      <c r="F17" s="727" t="s">
        <v>80</v>
      </c>
      <c r="G17" s="706" t="s">
        <v>73</v>
      </c>
      <c r="H17" s="764" t="s">
        <v>173</v>
      </c>
      <c r="I17" s="706" t="s">
        <v>173</v>
      </c>
      <c r="J17" s="677"/>
    </row>
    <row r="18" spans="1:10" ht="30">
      <c r="A18" s="677"/>
      <c r="B18" s="695" t="s">
        <v>114</v>
      </c>
      <c r="C18" s="704"/>
      <c r="D18" s="706" t="s">
        <v>174</v>
      </c>
      <c r="E18" s="720" t="s">
        <v>73</v>
      </c>
      <c r="F18" s="725" t="s">
        <v>73</v>
      </c>
      <c r="G18" s="765"/>
      <c r="H18" s="706" t="s">
        <v>73</v>
      </c>
      <c r="I18" s="764" t="s">
        <v>73</v>
      </c>
      <c r="J18" s="677"/>
    </row>
    <row r="19" spans="1:10">
      <c r="A19" s="673"/>
      <c r="B19" s="673"/>
      <c r="C19" s="673"/>
      <c r="D19" s="673"/>
      <c r="E19" s="673"/>
      <c r="F19" s="673"/>
      <c r="G19" s="762"/>
      <c r="H19" s="673"/>
      <c r="I19" s="763"/>
      <c r="J19" s="673"/>
    </row>
  </sheetData>
  <mergeCells count="1">
    <mergeCell ref="B1:B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3"/>
  <sheetViews>
    <sheetView workbookViewId="0">
      <selection activeCell="G18" sqref="G18"/>
    </sheetView>
  </sheetViews>
  <sheetFormatPr defaultColWidth="9" defaultRowHeight="15"/>
  <cols>
    <col min="2" max="2" width="21.5703125" customWidth="1"/>
    <col min="3" max="3" width="13.5703125" customWidth="1"/>
    <col min="4" max="4" width="13.85546875" customWidth="1"/>
    <col min="5" max="5" width="15.28515625" customWidth="1"/>
    <col min="6" max="6" width="14.140625" customWidth="1"/>
    <col min="7" max="7" width="16.28515625" customWidth="1"/>
    <col min="8" max="8" width="14.42578125" customWidth="1"/>
    <col min="9" max="9" width="15.28515625" customWidth="1"/>
    <col min="10" max="10" width="40.140625" customWidth="1"/>
  </cols>
  <sheetData>
    <row r="1" spans="1:10">
      <c r="A1" s="673"/>
      <c r="B1" s="1164" t="s">
        <v>0</v>
      </c>
      <c r="C1" s="674">
        <v>45348</v>
      </c>
      <c r="D1" s="674">
        <v>45349</v>
      </c>
      <c r="E1" s="674">
        <v>45350</v>
      </c>
      <c r="F1" s="674">
        <v>45351</v>
      </c>
      <c r="G1" s="674">
        <v>45352</v>
      </c>
      <c r="H1" s="674">
        <v>45353</v>
      </c>
      <c r="I1" s="674">
        <v>45354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 ht="16.5" customHeight="1">
      <c r="A3" s="677">
        <v>1</v>
      </c>
      <c r="B3" s="726" t="s">
        <v>175</v>
      </c>
      <c r="C3" s="747" t="s">
        <v>18</v>
      </c>
      <c r="D3" s="679"/>
      <c r="E3" s="747" t="s">
        <v>18</v>
      </c>
      <c r="F3" s="747" t="s">
        <v>18</v>
      </c>
      <c r="G3" s="746"/>
      <c r="H3" s="747" t="s">
        <v>18</v>
      </c>
      <c r="I3" s="747" t="s">
        <v>18</v>
      </c>
      <c r="J3" s="735"/>
    </row>
    <row r="4" spans="1:10" ht="16.5" customHeight="1">
      <c r="A4" s="677">
        <v>2</v>
      </c>
      <c r="B4" s="726" t="s">
        <v>176</v>
      </c>
      <c r="C4" s="746"/>
      <c r="D4" s="682" t="s">
        <v>16</v>
      </c>
      <c r="E4" s="747" t="s">
        <v>16</v>
      </c>
      <c r="F4" s="746"/>
      <c r="G4" s="747" t="s">
        <v>16</v>
      </c>
      <c r="H4" s="747" t="s">
        <v>16</v>
      </c>
      <c r="I4" s="747" t="s">
        <v>16</v>
      </c>
      <c r="J4" s="735"/>
    </row>
    <row r="5" spans="1:10" ht="16.5" customHeight="1">
      <c r="A5" s="677">
        <v>3</v>
      </c>
      <c r="B5" s="726" t="s">
        <v>177</v>
      </c>
      <c r="C5" s="746"/>
      <c r="D5" s="745" t="s">
        <v>23</v>
      </c>
      <c r="E5" s="746"/>
      <c r="F5" s="747" t="s">
        <v>23</v>
      </c>
      <c r="G5" s="745" t="s">
        <v>24</v>
      </c>
      <c r="H5" s="745" t="s">
        <v>11</v>
      </c>
      <c r="I5" s="746"/>
      <c r="J5" s="735"/>
    </row>
    <row r="6" spans="1:10" ht="16.5" customHeight="1">
      <c r="A6" s="677">
        <v>4</v>
      </c>
      <c r="B6" s="726" t="s">
        <v>178</v>
      </c>
      <c r="C6" s="746"/>
      <c r="D6" s="746"/>
      <c r="E6" s="748" t="s">
        <v>20</v>
      </c>
      <c r="F6" s="748" t="s">
        <v>20</v>
      </c>
      <c r="G6" s="748" t="s">
        <v>73</v>
      </c>
      <c r="H6" s="683" t="s">
        <v>92</v>
      </c>
      <c r="I6" s="748" t="s">
        <v>20</v>
      </c>
      <c r="J6" s="718"/>
    </row>
    <row r="7" spans="1:10" ht="16.5" customHeight="1">
      <c r="A7" s="677">
        <v>5</v>
      </c>
      <c r="B7" s="726" t="s">
        <v>179</v>
      </c>
      <c r="C7" s="746"/>
      <c r="D7" s="746"/>
      <c r="E7" s="746"/>
      <c r="F7" s="746"/>
      <c r="G7" s="746"/>
      <c r="H7" s="715" t="s">
        <v>49</v>
      </c>
      <c r="I7" s="747" t="s">
        <v>11</v>
      </c>
      <c r="J7" s="718"/>
    </row>
    <row r="8" spans="1:10" ht="16.5" customHeight="1">
      <c r="A8" s="677">
        <v>6</v>
      </c>
      <c r="B8" s="726" t="s">
        <v>180</v>
      </c>
      <c r="C8" s="747" t="s">
        <v>11</v>
      </c>
      <c r="D8" s="748" t="s">
        <v>11</v>
      </c>
      <c r="E8" s="755" t="s">
        <v>11</v>
      </c>
      <c r="F8" s="746"/>
      <c r="G8" s="748" t="s">
        <v>20</v>
      </c>
      <c r="H8" s="691" t="s">
        <v>20</v>
      </c>
      <c r="I8" s="746"/>
      <c r="J8" s="718"/>
    </row>
    <row r="9" spans="1:10" ht="16.5" customHeight="1">
      <c r="A9" s="677">
        <v>7</v>
      </c>
      <c r="B9" s="726" t="s">
        <v>181</v>
      </c>
      <c r="C9" s="746"/>
      <c r="D9" s="746"/>
      <c r="E9" s="756" t="s">
        <v>93</v>
      </c>
      <c r="F9" s="748" t="s">
        <v>93</v>
      </c>
      <c r="G9" s="748" t="s">
        <v>65</v>
      </c>
      <c r="H9" s="691" t="s">
        <v>93</v>
      </c>
      <c r="I9" s="748" t="s">
        <v>82</v>
      </c>
      <c r="J9" s="718"/>
    </row>
    <row r="10" spans="1:10" ht="16.5" customHeight="1">
      <c r="A10" s="677">
        <v>8</v>
      </c>
      <c r="B10" s="726" t="s">
        <v>182</v>
      </c>
      <c r="C10" s="746"/>
      <c r="D10" s="747" t="s">
        <v>73</v>
      </c>
      <c r="E10" s="749"/>
      <c r="F10" s="747" t="s">
        <v>11</v>
      </c>
      <c r="G10" s="747" t="s">
        <v>73</v>
      </c>
      <c r="H10" s="715" t="s">
        <v>11</v>
      </c>
      <c r="I10" s="747" t="s">
        <v>92</v>
      </c>
      <c r="J10" s="718"/>
    </row>
    <row r="11" spans="1:10" ht="16.5" customHeight="1">
      <c r="A11" s="677">
        <v>9</v>
      </c>
      <c r="B11" s="726" t="s">
        <v>183</v>
      </c>
      <c r="C11" s="756" t="s">
        <v>11</v>
      </c>
      <c r="D11" s="749"/>
      <c r="E11" s="756" t="s">
        <v>11</v>
      </c>
      <c r="F11" s="756" t="s">
        <v>11</v>
      </c>
      <c r="G11" s="749"/>
      <c r="H11" s="756" t="s">
        <v>11</v>
      </c>
      <c r="I11" s="756" t="s">
        <v>11</v>
      </c>
      <c r="J11" s="718"/>
    </row>
    <row r="12" spans="1:10" ht="16.5" customHeight="1">
      <c r="A12" s="677">
        <v>10</v>
      </c>
      <c r="B12" s="726" t="s">
        <v>184</v>
      </c>
      <c r="C12" s="757" t="s">
        <v>36</v>
      </c>
      <c r="D12" s="758"/>
      <c r="E12" s="759" t="s">
        <v>36</v>
      </c>
      <c r="F12" s="759" t="s">
        <v>185</v>
      </c>
      <c r="G12" s="759" t="s">
        <v>49</v>
      </c>
      <c r="H12" s="749"/>
      <c r="I12" s="759" t="s">
        <v>11</v>
      </c>
      <c r="J12" s="718"/>
    </row>
    <row r="13" spans="1:10" ht="16.5" customHeight="1">
      <c r="A13" s="677">
        <v>11</v>
      </c>
      <c r="B13" s="697" t="s">
        <v>186</v>
      </c>
      <c r="C13" s="745" t="s">
        <v>18</v>
      </c>
      <c r="D13" s="745" t="s">
        <v>18</v>
      </c>
      <c r="E13" s="746"/>
      <c r="F13" s="749"/>
      <c r="G13" s="759" t="s">
        <v>18</v>
      </c>
      <c r="H13" s="745" t="s">
        <v>18</v>
      </c>
      <c r="I13" s="745" t="s">
        <v>18</v>
      </c>
      <c r="J13" s="698"/>
    </row>
    <row r="14" spans="1:10" ht="16.5" customHeight="1">
      <c r="A14" s="677">
        <v>12</v>
      </c>
      <c r="B14" s="697" t="s">
        <v>187</v>
      </c>
      <c r="C14" s="759" t="s">
        <v>123</v>
      </c>
      <c r="D14" s="759" t="s">
        <v>123</v>
      </c>
      <c r="E14" s="759" t="s">
        <v>123</v>
      </c>
      <c r="F14" s="759" t="s">
        <v>123</v>
      </c>
      <c r="G14" s="749"/>
      <c r="H14" s="749"/>
      <c r="I14" s="749"/>
      <c r="J14" s="698"/>
    </row>
    <row r="15" spans="1:10" ht="16.5" customHeight="1">
      <c r="A15" s="677">
        <v>13</v>
      </c>
      <c r="B15" s="697" t="s">
        <v>188</v>
      </c>
      <c r="C15" s="755" t="s">
        <v>23</v>
      </c>
      <c r="D15" s="755" t="s">
        <v>23</v>
      </c>
      <c r="E15" s="755" t="s">
        <v>23</v>
      </c>
      <c r="F15" s="755" t="s">
        <v>23</v>
      </c>
      <c r="G15" s="755" t="s">
        <v>23</v>
      </c>
      <c r="H15" s="749"/>
      <c r="I15" s="749"/>
      <c r="J15" s="698"/>
    </row>
    <row r="16" spans="1:10" ht="16.5" customHeight="1">
      <c r="A16" s="677">
        <v>14</v>
      </c>
      <c r="B16" s="697" t="s">
        <v>189</v>
      </c>
      <c r="C16" s="756" t="s">
        <v>23</v>
      </c>
      <c r="D16" s="756" t="s">
        <v>23</v>
      </c>
      <c r="E16" s="759" t="s">
        <v>23</v>
      </c>
      <c r="F16" s="759" t="s">
        <v>23</v>
      </c>
      <c r="G16" s="759" t="s">
        <v>23</v>
      </c>
      <c r="H16" s="749"/>
      <c r="I16" s="749"/>
      <c r="J16" s="698"/>
    </row>
    <row r="17" spans="1:10">
      <c r="A17" s="699"/>
      <c r="B17" s="700" t="s">
        <v>124</v>
      </c>
      <c r="C17" s="701"/>
      <c r="D17" s="701"/>
      <c r="E17" s="701"/>
      <c r="F17" s="701"/>
      <c r="G17" s="701"/>
      <c r="H17" s="701"/>
      <c r="I17" s="702"/>
      <c r="J17" s="698"/>
    </row>
    <row r="18" spans="1:10">
      <c r="A18" s="677"/>
      <c r="B18" s="695" t="s">
        <v>75</v>
      </c>
      <c r="C18" s="723" t="s">
        <v>104</v>
      </c>
      <c r="D18" s="723" t="s">
        <v>104</v>
      </c>
      <c r="E18" s="704"/>
      <c r="F18" s="704"/>
      <c r="G18" s="704"/>
      <c r="H18" s="704"/>
      <c r="I18" s="704"/>
      <c r="J18" s="677"/>
    </row>
    <row r="19" spans="1:10" ht="30">
      <c r="A19" s="677"/>
      <c r="B19" s="695" t="s">
        <v>95</v>
      </c>
      <c r="C19" s="706" t="s">
        <v>73</v>
      </c>
      <c r="D19" s="706" t="s">
        <v>190</v>
      </c>
      <c r="E19" s="704"/>
      <c r="F19" s="706" t="s">
        <v>80</v>
      </c>
      <c r="G19" s="707"/>
      <c r="H19" s="707"/>
      <c r="I19" s="704"/>
      <c r="J19" s="677"/>
    </row>
    <row r="20" spans="1:10" ht="30">
      <c r="A20" s="677"/>
      <c r="B20" s="695" t="s">
        <v>84</v>
      </c>
      <c r="C20" s="658" t="s">
        <v>80</v>
      </c>
      <c r="D20" s="704"/>
      <c r="E20" s="761" t="s">
        <v>80</v>
      </c>
      <c r="F20" s="761" t="s">
        <v>80</v>
      </c>
      <c r="G20" s="706" t="s">
        <v>191</v>
      </c>
      <c r="H20" s="720" t="s">
        <v>74</v>
      </c>
      <c r="I20" s="704"/>
      <c r="J20" s="677"/>
    </row>
    <row r="21" spans="1:10">
      <c r="A21" s="677"/>
      <c r="B21" s="695" t="s">
        <v>105</v>
      </c>
      <c r="C21" s="707"/>
      <c r="D21" s="725" t="s">
        <v>80</v>
      </c>
      <c r="E21" s="706" t="s">
        <v>73</v>
      </c>
      <c r="F21" s="706" t="s">
        <v>73</v>
      </c>
      <c r="G21" s="707"/>
      <c r="H21" s="706" t="s">
        <v>69</v>
      </c>
      <c r="I21" s="706" t="s">
        <v>80</v>
      </c>
      <c r="J21" s="677"/>
    </row>
    <row r="22" spans="1:10" ht="30">
      <c r="A22" s="677"/>
      <c r="B22" s="695" t="s">
        <v>114</v>
      </c>
      <c r="C22" s="704"/>
      <c r="D22" s="707"/>
      <c r="E22" s="704"/>
      <c r="F22" s="706" t="s">
        <v>173</v>
      </c>
      <c r="G22" s="706" t="s">
        <v>73</v>
      </c>
      <c r="H22" s="706" t="s">
        <v>11</v>
      </c>
      <c r="I22" s="706" t="s">
        <v>73</v>
      </c>
      <c r="J22" s="677"/>
    </row>
    <row r="23" spans="1:10">
      <c r="A23" s="673"/>
      <c r="B23" s="673"/>
      <c r="C23" s="673"/>
      <c r="D23" s="673"/>
      <c r="E23" s="673"/>
      <c r="F23" s="673" t="s">
        <v>192</v>
      </c>
      <c r="G23" s="762"/>
      <c r="H23" s="673"/>
      <c r="I23" s="763"/>
      <c r="J23" s="673"/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3"/>
  <sheetViews>
    <sheetView workbookViewId="0">
      <selection activeCell="H20" sqref="H20"/>
    </sheetView>
  </sheetViews>
  <sheetFormatPr defaultColWidth="9" defaultRowHeight="15"/>
  <cols>
    <col min="2" max="2" width="21.5703125" customWidth="1"/>
    <col min="3" max="3" width="13.5703125" customWidth="1"/>
    <col min="4" max="4" width="13.85546875" customWidth="1"/>
    <col min="5" max="5" width="15.28515625" customWidth="1"/>
    <col min="6" max="6" width="14.140625" customWidth="1"/>
    <col min="7" max="7" width="16.28515625" customWidth="1"/>
    <col min="8" max="8" width="14.42578125" customWidth="1"/>
    <col min="9" max="9" width="15.28515625" customWidth="1"/>
    <col min="10" max="10" width="40.140625" customWidth="1"/>
  </cols>
  <sheetData>
    <row r="1" spans="1:10">
      <c r="A1" s="673"/>
      <c r="B1" s="1164" t="s">
        <v>0</v>
      </c>
      <c r="C1" s="674">
        <v>45355</v>
      </c>
      <c r="D1" s="674">
        <v>45356</v>
      </c>
      <c r="E1" s="674">
        <v>45357</v>
      </c>
      <c r="F1" s="674">
        <v>45358</v>
      </c>
      <c r="G1" s="674">
        <v>45359</v>
      </c>
      <c r="H1" s="674">
        <v>45360</v>
      </c>
      <c r="I1" s="674">
        <v>45361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 ht="16.5" customHeight="1">
      <c r="A3" s="677">
        <v>1</v>
      </c>
      <c r="B3" s="726" t="s">
        <v>175</v>
      </c>
      <c r="C3" s="747" t="s">
        <v>18</v>
      </c>
      <c r="D3" s="748" t="s">
        <v>18</v>
      </c>
      <c r="E3" s="746"/>
      <c r="F3" s="747" t="s">
        <v>18</v>
      </c>
      <c r="G3" s="747" t="s">
        <v>18</v>
      </c>
      <c r="H3" s="747" t="s">
        <v>18</v>
      </c>
      <c r="I3" s="746"/>
      <c r="J3" s="735"/>
    </row>
    <row r="4" spans="1:10" ht="16.5" customHeight="1">
      <c r="A4" s="677">
        <v>2</v>
      </c>
      <c r="B4" s="726" t="s">
        <v>176</v>
      </c>
      <c r="C4" s="746"/>
      <c r="D4" s="682" t="s">
        <v>18</v>
      </c>
      <c r="E4" s="747" t="s">
        <v>18</v>
      </c>
      <c r="F4" s="746"/>
      <c r="G4" s="747" t="s">
        <v>30</v>
      </c>
      <c r="H4" s="747" t="s">
        <v>30</v>
      </c>
      <c r="I4" s="747" t="s">
        <v>18</v>
      </c>
      <c r="J4" s="735"/>
    </row>
    <row r="5" spans="1:10" ht="16.5" customHeight="1">
      <c r="A5" s="677">
        <v>3</v>
      </c>
      <c r="B5" s="726" t="s">
        <v>177</v>
      </c>
      <c r="C5" s="747" t="s">
        <v>23</v>
      </c>
      <c r="D5" s="715" t="s">
        <v>23</v>
      </c>
      <c r="E5" s="746"/>
      <c r="F5" s="747" t="s">
        <v>23</v>
      </c>
      <c r="G5" s="745" t="s">
        <v>24</v>
      </c>
      <c r="H5" s="745" t="s">
        <v>11</v>
      </c>
      <c r="I5" s="746"/>
      <c r="J5" s="735"/>
    </row>
    <row r="6" spans="1:10" ht="16.5" customHeight="1">
      <c r="A6" s="677">
        <v>4</v>
      </c>
      <c r="B6" s="726" t="s">
        <v>178</v>
      </c>
      <c r="C6" s="746"/>
      <c r="D6" s="746"/>
      <c r="E6" s="748" t="s">
        <v>20</v>
      </c>
      <c r="F6" s="748" t="s">
        <v>20</v>
      </c>
      <c r="G6" s="748" t="s">
        <v>20</v>
      </c>
      <c r="H6" s="748" t="s">
        <v>20</v>
      </c>
      <c r="I6" s="748" t="s">
        <v>20</v>
      </c>
      <c r="J6" s="718"/>
    </row>
    <row r="7" spans="1:10" ht="16.5" customHeight="1">
      <c r="A7" s="677">
        <v>5</v>
      </c>
      <c r="B7" s="726" t="s">
        <v>179</v>
      </c>
      <c r="C7" s="746"/>
      <c r="D7" s="746"/>
      <c r="E7" s="746"/>
      <c r="F7" s="746"/>
      <c r="G7" s="746"/>
      <c r="H7" s="715" t="s">
        <v>49</v>
      </c>
      <c r="I7" s="747" t="s">
        <v>11</v>
      </c>
      <c r="J7" s="718"/>
    </row>
    <row r="8" spans="1:10" ht="16.5" customHeight="1">
      <c r="A8" s="677">
        <v>6</v>
      </c>
      <c r="B8" s="726" t="s">
        <v>180</v>
      </c>
      <c r="C8" s="747" t="s">
        <v>11</v>
      </c>
      <c r="D8" s="746"/>
      <c r="E8" s="756" t="s">
        <v>11</v>
      </c>
      <c r="F8" s="748" t="s">
        <v>11</v>
      </c>
      <c r="G8" s="746"/>
      <c r="H8" s="691" t="s">
        <v>74</v>
      </c>
      <c r="I8" s="748" t="s">
        <v>11</v>
      </c>
      <c r="J8" s="718"/>
    </row>
    <row r="9" spans="1:10" ht="16.5" customHeight="1">
      <c r="A9" s="677">
        <v>7</v>
      </c>
      <c r="B9" s="726" t="s">
        <v>181</v>
      </c>
      <c r="C9" s="1169" t="s">
        <v>193</v>
      </c>
      <c r="D9" s="1170"/>
      <c r="E9" s="1170"/>
      <c r="F9" s="1170"/>
      <c r="G9" s="1170"/>
      <c r="H9" s="1170"/>
      <c r="I9" s="1171"/>
      <c r="J9" s="718"/>
    </row>
    <row r="10" spans="1:10" ht="16.5" customHeight="1">
      <c r="A10" s="677">
        <v>8</v>
      </c>
      <c r="B10" s="726" t="s">
        <v>182</v>
      </c>
      <c r="C10" s="746"/>
      <c r="D10" s="690"/>
      <c r="E10" s="755" t="s">
        <v>11</v>
      </c>
      <c r="F10" s="747" t="s">
        <v>11</v>
      </c>
      <c r="G10" s="747" t="s">
        <v>11</v>
      </c>
      <c r="H10" s="715" t="s">
        <v>73</v>
      </c>
      <c r="I10" s="745" t="s">
        <v>73</v>
      </c>
      <c r="J10" s="718"/>
    </row>
    <row r="11" spans="1:10" ht="16.5" customHeight="1">
      <c r="A11" s="677">
        <v>9</v>
      </c>
      <c r="B11" s="726" t="s">
        <v>183</v>
      </c>
      <c r="C11" s="756" t="s">
        <v>11</v>
      </c>
      <c r="D11" s="756" t="s">
        <v>11</v>
      </c>
      <c r="E11" s="749"/>
      <c r="F11" s="746"/>
      <c r="G11" s="756" t="s">
        <v>11</v>
      </c>
      <c r="H11" s="756" t="s">
        <v>11</v>
      </c>
      <c r="I11" s="756" t="s">
        <v>74</v>
      </c>
      <c r="J11" s="718"/>
    </row>
    <row r="12" spans="1:10" ht="16.5" customHeight="1">
      <c r="A12" s="677">
        <v>10</v>
      </c>
      <c r="B12" s="726" t="s">
        <v>184</v>
      </c>
      <c r="C12" s="757" t="s">
        <v>36</v>
      </c>
      <c r="D12" s="757" t="s">
        <v>36</v>
      </c>
      <c r="E12" s="759" t="s">
        <v>36</v>
      </c>
      <c r="F12" s="759" t="s">
        <v>49</v>
      </c>
      <c r="G12" s="759" t="s">
        <v>16</v>
      </c>
      <c r="H12" s="749"/>
      <c r="I12" s="749"/>
      <c r="J12" s="718"/>
    </row>
    <row r="13" spans="1:10" ht="16.5" customHeight="1">
      <c r="A13" s="677">
        <v>11</v>
      </c>
      <c r="B13" s="697" t="s">
        <v>186</v>
      </c>
      <c r="C13" s="745" t="s">
        <v>18</v>
      </c>
      <c r="D13" s="745" t="s">
        <v>18</v>
      </c>
      <c r="E13" s="746"/>
      <c r="F13" s="749"/>
      <c r="G13" s="745" t="s">
        <v>18</v>
      </c>
      <c r="H13" s="745" t="s">
        <v>18</v>
      </c>
      <c r="I13" s="745" t="s">
        <v>18</v>
      </c>
      <c r="J13" s="698"/>
    </row>
    <row r="14" spans="1:10" ht="16.5" customHeight="1">
      <c r="A14" s="677">
        <v>12</v>
      </c>
      <c r="B14" s="697" t="s">
        <v>187</v>
      </c>
      <c r="C14" s="760" t="s">
        <v>123</v>
      </c>
      <c r="D14" s="760" t="s">
        <v>123</v>
      </c>
      <c r="E14" s="760" t="s">
        <v>123</v>
      </c>
      <c r="F14" s="760" t="s">
        <v>123</v>
      </c>
      <c r="G14" s="749"/>
      <c r="H14" s="749"/>
      <c r="I14" s="749"/>
      <c r="J14" s="698"/>
    </row>
    <row r="15" spans="1:10" ht="16.5" customHeight="1">
      <c r="A15" s="677">
        <v>13</v>
      </c>
      <c r="B15" s="697" t="s">
        <v>188</v>
      </c>
      <c r="C15" s="755" t="s">
        <v>23</v>
      </c>
      <c r="D15" s="755" t="s">
        <v>23</v>
      </c>
      <c r="E15" s="755" t="s">
        <v>23</v>
      </c>
      <c r="F15" s="755" t="s">
        <v>23</v>
      </c>
      <c r="G15" s="749"/>
      <c r="H15" s="749"/>
      <c r="I15" s="749"/>
      <c r="J15" s="698"/>
    </row>
    <row r="16" spans="1:10" ht="16.5" customHeight="1">
      <c r="A16" s="677">
        <v>14</v>
      </c>
      <c r="B16" s="697" t="s">
        <v>189</v>
      </c>
      <c r="C16" s="759" t="s">
        <v>23</v>
      </c>
      <c r="D16" s="759" t="s">
        <v>23</v>
      </c>
      <c r="E16" s="759" t="s">
        <v>23</v>
      </c>
      <c r="F16" s="759" t="s">
        <v>23</v>
      </c>
      <c r="G16" s="749"/>
      <c r="H16" s="749"/>
      <c r="I16" s="749"/>
      <c r="J16" s="698"/>
    </row>
    <row r="17" spans="1:10">
      <c r="A17" s="699"/>
      <c r="B17" s="700" t="s">
        <v>124</v>
      </c>
      <c r="C17" s="701"/>
      <c r="D17" s="701"/>
      <c r="E17" s="701"/>
      <c r="F17" s="701"/>
      <c r="G17" s="701"/>
      <c r="H17" s="701"/>
      <c r="I17" s="702"/>
      <c r="J17" s="698"/>
    </row>
    <row r="18" spans="1:10">
      <c r="A18" s="677"/>
      <c r="B18" s="695" t="s">
        <v>75</v>
      </c>
      <c r="C18" s="723" t="s">
        <v>104</v>
      </c>
      <c r="D18" s="741"/>
      <c r="E18" s="741"/>
      <c r="F18" s="741"/>
      <c r="G18" s="741"/>
      <c r="H18" s="741"/>
      <c r="I18" s="741"/>
      <c r="J18" s="677"/>
    </row>
    <row r="19" spans="1:10">
      <c r="A19" s="677"/>
      <c r="B19" s="695" t="s">
        <v>95</v>
      </c>
      <c r="C19" s="1172" t="s">
        <v>55</v>
      </c>
      <c r="D19" s="1173"/>
      <c r="E19" s="1173"/>
      <c r="F19" s="1174"/>
      <c r="G19" s="706" t="s">
        <v>69</v>
      </c>
      <c r="H19" s="707"/>
      <c r="I19" s="720" t="s">
        <v>80</v>
      </c>
      <c r="J19" s="677"/>
    </row>
    <row r="20" spans="1:10">
      <c r="A20" s="677"/>
      <c r="B20" s="695" t="s">
        <v>84</v>
      </c>
      <c r="C20" s="658" t="s">
        <v>69</v>
      </c>
      <c r="D20" s="720" t="s">
        <v>69</v>
      </c>
      <c r="E20" s="720" t="s">
        <v>69</v>
      </c>
      <c r="F20" s="761" t="s">
        <v>80</v>
      </c>
      <c r="G20" s="707"/>
      <c r="H20" s="720" t="s">
        <v>80</v>
      </c>
      <c r="I20" s="704"/>
      <c r="J20" s="677"/>
    </row>
    <row r="21" spans="1:10" ht="30">
      <c r="A21" s="677"/>
      <c r="B21" s="695" t="s">
        <v>105</v>
      </c>
      <c r="C21" s="706" t="s">
        <v>11</v>
      </c>
      <c r="D21" s="706" t="s">
        <v>194</v>
      </c>
      <c r="E21" s="706" t="s">
        <v>11</v>
      </c>
      <c r="F21" s="706" t="s">
        <v>173</v>
      </c>
      <c r="G21" s="707"/>
      <c r="H21" s="707"/>
      <c r="I21" s="707"/>
      <c r="J21" s="677"/>
    </row>
    <row r="22" spans="1:10">
      <c r="A22" s="677"/>
      <c r="B22" s="695" t="s">
        <v>114</v>
      </c>
      <c r="C22" s="704"/>
      <c r="D22" s="707"/>
      <c r="E22" s="761" t="s">
        <v>89</v>
      </c>
      <c r="F22" s="707"/>
      <c r="G22" s="706" t="s">
        <v>11</v>
      </c>
      <c r="H22" s="706" t="s">
        <v>73</v>
      </c>
      <c r="I22" s="706" t="s">
        <v>73</v>
      </c>
      <c r="J22" s="677"/>
    </row>
    <row r="23" spans="1:10">
      <c r="A23" s="673"/>
      <c r="B23" s="673"/>
      <c r="C23" s="673"/>
      <c r="D23" s="673"/>
      <c r="E23" s="673"/>
      <c r="F23" s="673"/>
      <c r="G23" s="762"/>
      <c r="H23" s="673"/>
      <c r="I23" s="763"/>
      <c r="J23" s="673"/>
    </row>
  </sheetData>
  <mergeCells count="3">
    <mergeCell ref="C9:I9"/>
    <mergeCell ref="C19:F19"/>
    <mergeCell ref="B1:B2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3"/>
  <sheetViews>
    <sheetView workbookViewId="0">
      <selection activeCell="I16" sqref="A1:XFD1048576"/>
    </sheetView>
  </sheetViews>
  <sheetFormatPr defaultColWidth="9" defaultRowHeight="15"/>
  <cols>
    <col min="2" max="2" width="21.5703125" customWidth="1"/>
    <col min="3" max="3" width="13.5703125" customWidth="1"/>
    <col min="4" max="4" width="13.85546875" customWidth="1"/>
    <col min="5" max="5" width="15.28515625" customWidth="1"/>
    <col min="6" max="6" width="14.140625" customWidth="1"/>
    <col min="7" max="7" width="14.7109375" customWidth="1"/>
    <col min="8" max="8" width="14.42578125" customWidth="1"/>
    <col min="9" max="9" width="15.28515625" customWidth="1"/>
    <col min="10" max="10" width="40.140625" customWidth="1"/>
  </cols>
  <sheetData>
    <row r="1" spans="1:10">
      <c r="A1" s="673"/>
      <c r="B1" s="1164" t="s">
        <v>0</v>
      </c>
      <c r="C1" s="674">
        <v>45362</v>
      </c>
      <c r="D1" s="674">
        <v>45363</v>
      </c>
      <c r="E1" s="674">
        <v>45364</v>
      </c>
      <c r="F1" s="674">
        <v>45365</v>
      </c>
      <c r="G1" s="674">
        <v>45366</v>
      </c>
      <c r="H1" s="674">
        <v>45367</v>
      </c>
      <c r="I1" s="674">
        <v>45368</v>
      </c>
      <c r="J1" s="673"/>
    </row>
    <row r="2" spans="1:10">
      <c r="A2" s="673"/>
      <c r="B2" s="1165"/>
      <c r="C2" s="675" t="s">
        <v>1</v>
      </c>
      <c r="D2" s="675" t="s">
        <v>2</v>
      </c>
      <c r="E2" s="675" t="s">
        <v>3</v>
      </c>
      <c r="F2" s="675" t="s">
        <v>4</v>
      </c>
      <c r="G2" s="675" t="s">
        <v>5</v>
      </c>
      <c r="H2" s="675" t="s">
        <v>6</v>
      </c>
      <c r="I2" s="675" t="s">
        <v>7</v>
      </c>
      <c r="J2" s="676" t="s">
        <v>8</v>
      </c>
    </row>
    <row r="3" spans="1:10">
      <c r="A3" s="677">
        <v>1</v>
      </c>
      <c r="B3" s="726" t="s">
        <v>175</v>
      </c>
      <c r="C3" s="747" t="s">
        <v>18</v>
      </c>
      <c r="D3" s="746"/>
      <c r="E3" s="746"/>
      <c r="F3" s="747" t="s">
        <v>69</v>
      </c>
      <c r="G3" s="747" t="s">
        <v>69</v>
      </c>
      <c r="H3" s="747" t="s">
        <v>69</v>
      </c>
      <c r="I3" s="746"/>
      <c r="J3" s="735"/>
    </row>
    <row r="4" spans="1:10" ht="16.5" customHeight="1">
      <c r="A4" s="677">
        <v>2</v>
      </c>
      <c r="B4" s="726" t="s">
        <v>177</v>
      </c>
      <c r="C4" s="747" t="s">
        <v>23</v>
      </c>
      <c r="D4" s="715" t="s">
        <v>23</v>
      </c>
      <c r="E4" s="746"/>
      <c r="F4" s="745" t="s">
        <v>23</v>
      </c>
      <c r="G4" s="745" t="s">
        <v>24</v>
      </c>
      <c r="H4" s="745" t="s">
        <v>11</v>
      </c>
      <c r="I4" s="746"/>
      <c r="J4" s="735"/>
    </row>
    <row r="5" spans="1:10" ht="16.5" customHeight="1">
      <c r="A5" s="677">
        <v>3</v>
      </c>
      <c r="B5" s="726" t="s">
        <v>195</v>
      </c>
      <c r="C5" s="746"/>
      <c r="D5" s="683" t="s">
        <v>89</v>
      </c>
      <c r="E5" s="745" t="s">
        <v>15</v>
      </c>
      <c r="F5" s="745" t="s">
        <v>117</v>
      </c>
      <c r="G5" s="746"/>
      <c r="H5" s="745" t="s">
        <v>159</v>
      </c>
      <c r="I5" s="745" t="s">
        <v>89</v>
      </c>
      <c r="J5" s="735"/>
    </row>
    <row r="6" spans="1:10" ht="16.5" customHeight="1">
      <c r="A6" s="677">
        <v>4</v>
      </c>
      <c r="B6" s="726" t="s">
        <v>178</v>
      </c>
      <c r="C6" s="748" t="s">
        <v>73</v>
      </c>
      <c r="D6" s="746"/>
      <c r="E6" s="748" t="s">
        <v>20</v>
      </c>
      <c r="F6" s="746"/>
      <c r="G6" s="748" t="s">
        <v>73</v>
      </c>
      <c r="H6" s="748" t="s">
        <v>34</v>
      </c>
      <c r="I6" s="748" t="s">
        <v>85</v>
      </c>
      <c r="J6" s="718"/>
    </row>
    <row r="7" spans="1:10" ht="16.5" customHeight="1">
      <c r="A7" s="677">
        <v>5</v>
      </c>
      <c r="B7" s="726" t="s">
        <v>196</v>
      </c>
      <c r="C7" s="746"/>
      <c r="D7" s="746"/>
      <c r="E7" s="746"/>
      <c r="F7" s="746"/>
      <c r="G7" s="746"/>
      <c r="H7" s="746"/>
      <c r="I7" s="746"/>
      <c r="J7" s="718"/>
    </row>
    <row r="8" spans="1:10" ht="16.5" customHeight="1">
      <c r="A8" s="677">
        <v>6</v>
      </c>
      <c r="B8" s="726" t="s">
        <v>179</v>
      </c>
      <c r="C8" s="746"/>
      <c r="D8" s="746"/>
      <c r="E8" s="746"/>
      <c r="F8" s="746"/>
      <c r="G8" s="746"/>
      <c r="H8" s="715" t="s">
        <v>49</v>
      </c>
      <c r="I8" s="747" t="s">
        <v>69</v>
      </c>
      <c r="J8" s="718"/>
    </row>
    <row r="9" spans="1:10" ht="16.5" customHeight="1">
      <c r="A9" s="677">
        <v>7</v>
      </c>
      <c r="B9" s="726" t="s">
        <v>180</v>
      </c>
      <c r="C9" s="746"/>
      <c r="D9" s="748" t="s">
        <v>20</v>
      </c>
      <c r="E9" s="749"/>
      <c r="F9" s="746"/>
      <c r="G9" s="746"/>
      <c r="H9" s="690"/>
      <c r="I9" s="746"/>
      <c r="J9" s="718"/>
    </row>
    <row r="10" spans="1:10" ht="16.5" customHeight="1">
      <c r="A10" s="677">
        <v>8</v>
      </c>
      <c r="B10" s="726" t="s">
        <v>181</v>
      </c>
      <c r="C10" s="746"/>
      <c r="D10" s="746"/>
      <c r="E10" s="748" t="s">
        <v>65</v>
      </c>
      <c r="F10" s="748" t="s">
        <v>65</v>
      </c>
      <c r="G10" s="748" t="s">
        <v>93</v>
      </c>
      <c r="H10" s="748" t="s">
        <v>65</v>
      </c>
      <c r="I10" s="748" t="s">
        <v>18</v>
      </c>
      <c r="J10" s="718"/>
    </row>
    <row r="11" spans="1:10" ht="16.5" customHeight="1">
      <c r="A11" s="677">
        <v>9</v>
      </c>
      <c r="B11" s="726" t="s">
        <v>182</v>
      </c>
      <c r="C11" s="746"/>
      <c r="D11" s="715" t="s">
        <v>11</v>
      </c>
      <c r="E11" s="755" t="s">
        <v>11</v>
      </c>
      <c r="F11" s="755" t="s">
        <v>11</v>
      </c>
      <c r="G11" s="755" t="s">
        <v>11</v>
      </c>
      <c r="H11" s="755" t="s">
        <v>73</v>
      </c>
      <c r="I11" s="755" t="s">
        <v>73</v>
      </c>
      <c r="J11" s="718"/>
    </row>
    <row r="12" spans="1:10" ht="16.5" customHeight="1">
      <c r="A12" s="677">
        <v>10</v>
      </c>
      <c r="B12" s="726" t="s">
        <v>183</v>
      </c>
      <c r="C12" s="749"/>
      <c r="D12" s="756" t="s">
        <v>11</v>
      </c>
      <c r="E12" s="756" t="s">
        <v>11</v>
      </c>
      <c r="F12" s="748" t="s">
        <v>11</v>
      </c>
      <c r="G12" s="749"/>
      <c r="H12" s="756" t="s">
        <v>11</v>
      </c>
      <c r="I12" s="756" t="s">
        <v>11</v>
      </c>
      <c r="J12" s="718"/>
    </row>
    <row r="13" spans="1:10" ht="16.5" customHeight="1">
      <c r="A13" s="677">
        <v>11</v>
      </c>
      <c r="B13" s="726" t="s">
        <v>184</v>
      </c>
      <c r="C13" s="757" t="s">
        <v>36</v>
      </c>
      <c r="D13" s="758"/>
      <c r="E13" s="759" t="s">
        <v>36</v>
      </c>
      <c r="F13" s="759" t="s">
        <v>23</v>
      </c>
      <c r="G13" s="759" t="s">
        <v>65</v>
      </c>
      <c r="H13" s="759" t="s">
        <v>15</v>
      </c>
      <c r="I13" s="749"/>
      <c r="J13" s="718"/>
    </row>
    <row r="14" spans="1:10" ht="16.5" customHeight="1">
      <c r="A14" s="677">
        <v>12</v>
      </c>
      <c r="B14" s="697" t="s">
        <v>186</v>
      </c>
      <c r="C14" s="746"/>
      <c r="D14" s="747" t="s">
        <v>18</v>
      </c>
      <c r="E14" s="747" t="s">
        <v>18</v>
      </c>
      <c r="F14" s="759" t="s">
        <v>18</v>
      </c>
      <c r="G14" s="745" t="s">
        <v>18</v>
      </c>
      <c r="H14" s="746"/>
      <c r="I14" s="746"/>
      <c r="J14" s="698"/>
    </row>
    <row r="15" spans="1:10" ht="16.5" customHeight="1">
      <c r="A15" s="677">
        <v>13</v>
      </c>
      <c r="B15" s="697" t="s">
        <v>187</v>
      </c>
      <c r="C15" s="760" t="s">
        <v>123</v>
      </c>
      <c r="D15" s="760" t="s">
        <v>123</v>
      </c>
      <c r="E15" s="760" t="s">
        <v>123</v>
      </c>
      <c r="F15" s="760" t="s">
        <v>123</v>
      </c>
      <c r="G15" s="749"/>
      <c r="H15" s="749"/>
      <c r="I15" s="749"/>
      <c r="J15" s="698"/>
    </row>
    <row r="16" spans="1:10" ht="16.5" customHeight="1">
      <c r="A16" s="677">
        <v>14</v>
      </c>
      <c r="B16" s="697" t="s">
        <v>188</v>
      </c>
      <c r="C16" s="755" t="s">
        <v>23</v>
      </c>
      <c r="D16" s="755" t="s">
        <v>23</v>
      </c>
      <c r="E16" s="749"/>
      <c r="F16" s="755" t="s">
        <v>23</v>
      </c>
      <c r="G16" s="755" t="s">
        <v>23</v>
      </c>
      <c r="H16" s="749"/>
      <c r="I16" s="749"/>
      <c r="J16" s="698"/>
    </row>
    <row r="17" spans="1:10" ht="16.5" customHeight="1">
      <c r="A17" s="677">
        <v>15</v>
      </c>
      <c r="B17" s="697" t="s">
        <v>189</v>
      </c>
      <c r="C17" s="759" t="s">
        <v>23</v>
      </c>
      <c r="D17" s="759" t="s">
        <v>23</v>
      </c>
      <c r="E17" s="759" t="s">
        <v>23</v>
      </c>
      <c r="F17" s="759" t="s">
        <v>23</v>
      </c>
      <c r="G17" s="759" t="s">
        <v>23</v>
      </c>
      <c r="H17" s="749"/>
      <c r="I17" s="749"/>
      <c r="J17" s="698"/>
    </row>
    <row r="18" spans="1:10">
      <c r="A18" s="699"/>
      <c r="B18" s="700" t="s">
        <v>124</v>
      </c>
      <c r="C18" s="701"/>
      <c r="D18" s="701"/>
      <c r="E18" s="701"/>
      <c r="F18" s="701"/>
      <c r="G18" s="701"/>
      <c r="H18" s="701"/>
      <c r="I18" s="702"/>
      <c r="J18" s="698"/>
    </row>
    <row r="19" spans="1:10">
      <c r="A19" s="677"/>
      <c r="B19" s="695" t="s">
        <v>75</v>
      </c>
      <c r="C19" s="723" t="s">
        <v>76</v>
      </c>
      <c r="D19" s="704"/>
      <c r="E19" s="704"/>
      <c r="F19" s="723" t="s">
        <v>104</v>
      </c>
      <c r="G19" s="723" t="s">
        <v>76</v>
      </c>
      <c r="H19" s="704"/>
      <c r="I19" s="761" t="s">
        <v>30</v>
      </c>
      <c r="J19" s="677"/>
    </row>
    <row r="20" spans="1:10" ht="30">
      <c r="A20" s="677"/>
      <c r="B20" s="695" t="s">
        <v>95</v>
      </c>
      <c r="C20" s="706" t="s">
        <v>194</v>
      </c>
      <c r="D20" s="706" t="s">
        <v>197</v>
      </c>
      <c r="E20" s="706" t="s">
        <v>11</v>
      </c>
      <c r="F20" s="707"/>
      <c r="G20" s="706" t="s">
        <v>69</v>
      </c>
      <c r="H20" s="707"/>
      <c r="I20" s="720" t="s">
        <v>80</v>
      </c>
      <c r="J20" s="677"/>
    </row>
    <row r="21" spans="1:10" ht="30">
      <c r="A21" s="677"/>
      <c r="B21" s="695" t="s">
        <v>84</v>
      </c>
      <c r="C21" s="613" t="s">
        <v>69</v>
      </c>
      <c r="D21" s="720" t="s">
        <v>69</v>
      </c>
      <c r="E21" s="720" t="s">
        <v>69</v>
      </c>
      <c r="F21" s="720" t="s">
        <v>69</v>
      </c>
      <c r="G21" s="707"/>
      <c r="H21" s="706" t="s">
        <v>198</v>
      </c>
      <c r="I21" s="704"/>
      <c r="J21" s="677"/>
    </row>
    <row r="22" spans="1:10" ht="30">
      <c r="A22" s="677"/>
      <c r="B22" s="695" t="s">
        <v>114</v>
      </c>
      <c r="C22" s="704"/>
      <c r="D22" s="707"/>
      <c r="E22" s="704"/>
      <c r="F22" s="706" t="s">
        <v>197</v>
      </c>
      <c r="G22" s="706" t="s">
        <v>11</v>
      </c>
      <c r="H22" s="706" t="s">
        <v>73</v>
      </c>
      <c r="I22" s="706" t="s">
        <v>73</v>
      </c>
      <c r="J22" s="677"/>
    </row>
    <row r="23" spans="1:10">
      <c r="A23" s="673"/>
      <c r="B23" s="673"/>
      <c r="C23" s="673"/>
      <c r="D23" s="673"/>
      <c r="E23" s="673"/>
      <c r="F23" s="673"/>
      <c r="G23" s="762"/>
      <c r="H23" s="673"/>
      <c r="I23" s="763"/>
      <c r="J23" s="673"/>
    </row>
  </sheetData>
  <mergeCells count="1">
    <mergeCell ref="B1:B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1"/>
  <sheetViews>
    <sheetView zoomScale="90" zoomScaleNormal="90" workbookViewId="0">
      <selection activeCell="I21" sqref="I21"/>
    </sheetView>
  </sheetViews>
  <sheetFormatPr defaultColWidth="9" defaultRowHeight="15"/>
  <cols>
    <col min="2" max="2" width="24.28515625" customWidth="1"/>
    <col min="3" max="9" width="14" customWidth="1"/>
    <col min="10" max="10" width="40.140625" customWidth="1"/>
  </cols>
  <sheetData>
    <row r="1" spans="1:10">
      <c r="A1" s="673"/>
      <c r="B1" s="1164" t="s">
        <v>0</v>
      </c>
      <c r="C1" s="674">
        <v>45369</v>
      </c>
      <c r="D1" s="674">
        <v>45370</v>
      </c>
      <c r="E1" s="674">
        <v>45371</v>
      </c>
      <c r="F1" s="674">
        <v>45372</v>
      </c>
      <c r="G1" s="674">
        <v>45373</v>
      </c>
      <c r="H1" s="674">
        <v>45374</v>
      </c>
      <c r="I1" s="674">
        <v>45375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 ht="15.75" customHeight="1">
      <c r="A3" s="677">
        <v>1</v>
      </c>
      <c r="B3" s="726" t="s">
        <v>178</v>
      </c>
      <c r="C3" s="1175" t="s">
        <v>55</v>
      </c>
      <c r="D3" s="1176"/>
      <c r="E3" s="1176"/>
      <c r="F3" s="1176"/>
      <c r="G3" s="1176"/>
      <c r="H3" s="1176"/>
      <c r="I3" s="1177"/>
      <c r="J3" s="735"/>
    </row>
    <row r="4" spans="1:10" ht="15.75" customHeight="1">
      <c r="A4" s="677">
        <v>2</v>
      </c>
      <c r="B4" s="726" t="s">
        <v>177</v>
      </c>
      <c r="C4" s="745" t="s">
        <v>23</v>
      </c>
      <c r="D4" s="745" t="s">
        <v>23</v>
      </c>
      <c r="E4" s="746"/>
      <c r="F4" s="745" t="s">
        <v>23</v>
      </c>
      <c r="G4" s="745" t="s">
        <v>24</v>
      </c>
      <c r="H4" s="745" t="s">
        <v>11</v>
      </c>
      <c r="I4" s="746"/>
      <c r="J4" s="735"/>
    </row>
    <row r="5" spans="1:10" ht="15.75" customHeight="1">
      <c r="A5" s="677">
        <v>3</v>
      </c>
      <c r="B5" s="726" t="s">
        <v>206</v>
      </c>
      <c r="C5" s="747" t="s">
        <v>18</v>
      </c>
      <c r="D5" s="747" t="s">
        <v>18</v>
      </c>
      <c r="E5" s="748" t="s">
        <v>18</v>
      </c>
      <c r="F5" s="746"/>
      <c r="G5" s="748" t="s">
        <v>18</v>
      </c>
      <c r="H5" s="746"/>
      <c r="I5" s="745" t="s">
        <v>30</v>
      </c>
      <c r="J5" s="735"/>
    </row>
    <row r="6" spans="1:10" ht="16.5" customHeight="1">
      <c r="A6" s="677">
        <v>4</v>
      </c>
      <c r="B6" s="726" t="s">
        <v>182</v>
      </c>
      <c r="C6" s="746"/>
      <c r="D6" s="690"/>
      <c r="E6" s="746"/>
      <c r="F6" s="746"/>
      <c r="G6" s="746"/>
      <c r="H6" s="746"/>
      <c r="I6" s="746"/>
      <c r="J6" s="735"/>
    </row>
    <row r="7" spans="1:10" ht="28.5" customHeight="1">
      <c r="A7" s="677">
        <v>5</v>
      </c>
      <c r="B7" s="726" t="s">
        <v>175</v>
      </c>
      <c r="C7" s="748" t="s">
        <v>18</v>
      </c>
      <c r="D7" s="748" t="s">
        <v>18</v>
      </c>
      <c r="E7" s="747" t="s">
        <v>18</v>
      </c>
      <c r="F7" s="748" t="s">
        <v>18</v>
      </c>
      <c r="G7" s="746"/>
      <c r="H7" s="747" t="s">
        <v>207</v>
      </c>
      <c r="I7" s="746"/>
      <c r="J7" s="718"/>
    </row>
    <row r="8" spans="1:10" ht="16.5" customHeight="1">
      <c r="A8" s="677">
        <v>6</v>
      </c>
      <c r="B8" s="726" t="s">
        <v>208</v>
      </c>
      <c r="C8" s="746"/>
      <c r="D8" s="746"/>
      <c r="E8" s="746"/>
      <c r="F8" s="746"/>
      <c r="G8" s="746"/>
      <c r="H8" s="746"/>
      <c r="I8" s="746"/>
      <c r="J8" s="718"/>
    </row>
    <row r="9" spans="1:10" ht="15.75" customHeight="1">
      <c r="A9" s="677">
        <v>7</v>
      </c>
      <c r="B9" s="726" t="s">
        <v>179</v>
      </c>
      <c r="C9" s="746"/>
      <c r="D9" s="746"/>
      <c r="E9" s="746"/>
      <c r="F9" s="746"/>
      <c r="G9" s="746"/>
      <c r="H9" s="747" t="s">
        <v>36</v>
      </c>
      <c r="I9" s="747" t="s">
        <v>38</v>
      </c>
      <c r="J9" s="735"/>
    </row>
    <row r="10" spans="1:10">
      <c r="A10" s="677">
        <v>8</v>
      </c>
      <c r="B10" s="726" t="s">
        <v>209</v>
      </c>
      <c r="C10" s="747" t="s">
        <v>11</v>
      </c>
      <c r="D10" s="747" t="s">
        <v>11</v>
      </c>
      <c r="E10" s="746"/>
      <c r="F10" s="745" t="s">
        <v>15</v>
      </c>
      <c r="G10" s="745" t="s">
        <v>15</v>
      </c>
      <c r="H10" s="745" t="s">
        <v>15</v>
      </c>
      <c r="I10" s="745" t="s">
        <v>11</v>
      </c>
      <c r="J10" s="735"/>
    </row>
    <row r="11" spans="1:10" ht="32.25" customHeight="1">
      <c r="A11" s="677">
        <v>9</v>
      </c>
      <c r="B11" s="697" t="s">
        <v>186</v>
      </c>
      <c r="C11" s="746"/>
      <c r="D11" s="683" t="s">
        <v>18</v>
      </c>
      <c r="E11" s="745" t="s">
        <v>18</v>
      </c>
      <c r="F11" s="746"/>
      <c r="G11" s="747" t="s">
        <v>18</v>
      </c>
      <c r="H11" s="745" t="s">
        <v>210</v>
      </c>
      <c r="I11" s="747" t="s">
        <v>18</v>
      </c>
      <c r="J11" s="735"/>
    </row>
    <row r="12" spans="1:10" ht="16.5" customHeight="1">
      <c r="A12" s="677">
        <v>10</v>
      </c>
      <c r="B12" s="726" t="s">
        <v>184</v>
      </c>
      <c r="C12" s="745" t="s">
        <v>36</v>
      </c>
      <c r="D12" s="683" t="s">
        <v>24</v>
      </c>
      <c r="E12" s="745" t="s">
        <v>36</v>
      </c>
      <c r="F12" s="745" t="s">
        <v>36</v>
      </c>
      <c r="G12" s="746"/>
      <c r="H12" s="746"/>
      <c r="I12" s="745" t="s">
        <v>18</v>
      </c>
      <c r="J12" s="735"/>
    </row>
    <row r="13" spans="1:10" ht="29.25" customHeight="1">
      <c r="A13" s="677">
        <v>11</v>
      </c>
      <c r="B13" s="726" t="s">
        <v>180</v>
      </c>
      <c r="C13" s="746"/>
      <c r="D13" s="746"/>
      <c r="E13" s="748" t="s">
        <v>11</v>
      </c>
      <c r="F13" s="748" t="s">
        <v>211</v>
      </c>
      <c r="G13" s="748" t="s">
        <v>11</v>
      </c>
      <c r="H13" s="748" t="s">
        <v>79</v>
      </c>
      <c r="I13" s="748" t="s">
        <v>11</v>
      </c>
      <c r="J13" s="718"/>
    </row>
    <row r="14" spans="1:10" ht="16.5" customHeight="1">
      <c r="A14" s="677">
        <v>12</v>
      </c>
      <c r="B14" s="726" t="s">
        <v>181</v>
      </c>
      <c r="C14" s="737"/>
      <c r="D14" s="691" t="s">
        <v>86</v>
      </c>
      <c r="E14" s="691" t="s">
        <v>65</v>
      </c>
      <c r="F14" s="691" t="s">
        <v>62</v>
      </c>
      <c r="G14" s="691" t="s">
        <v>65</v>
      </c>
      <c r="H14" s="691" t="s">
        <v>93</v>
      </c>
      <c r="I14" s="691" t="s">
        <v>18</v>
      </c>
      <c r="J14" s="718"/>
    </row>
    <row r="15" spans="1:10" ht="16.5" customHeight="1">
      <c r="A15" s="677">
        <v>13</v>
      </c>
      <c r="B15" s="726" t="s">
        <v>183</v>
      </c>
      <c r="C15" s="748" t="s">
        <v>11</v>
      </c>
      <c r="D15" s="748" t="s">
        <v>11</v>
      </c>
      <c r="E15" s="746"/>
      <c r="F15" s="748" t="s">
        <v>11</v>
      </c>
      <c r="G15" s="746"/>
      <c r="H15" s="748" t="s">
        <v>11</v>
      </c>
      <c r="I15" s="748" t="s">
        <v>74</v>
      </c>
      <c r="J15" s="718"/>
    </row>
    <row r="16" spans="1:10" ht="16.5" customHeight="1">
      <c r="A16" s="677"/>
      <c r="B16" s="742"/>
      <c r="C16" s="1178"/>
      <c r="D16" s="1179"/>
      <c r="E16" s="1179"/>
      <c r="F16" s="1179"/>
      <c r="G16" s="1179"/>
      <c r="H16" s="1179"/>
      <c r="I16" s="1180"/>
      <c r="J16" s="718"/>
    </row>
    <row r="17" spans="1:10" ht="16.5" customHeight="1">
      <c r="A17" s="677">
        <v>14</v>
      </c>
      <c r="B17" s="697" t="s">
        <v>187</v>
      </c>
      <c r="C17" s="745" t="s">
        <v>123</v>
      </c>
      <c r="D17" s="745" t="s">
        <v>123</v>
      </c>
      <c r="E17" s="745" t="s">
        <v>123</v>
      </c>
      <c r="F17" s="745" t="s">
        <v>123</v>
      </c>
      <c r="G17" s="746"/>
      <c r="H17" s="690"/>
      <c r="I17" s="746"/>
      <c r="J17" s="718"/>
    </row>
    <row r="18" spans="1:10" ht="16.5" customHeight="1">
      <c r="A18" s="677">
        <v>15</v>
      </c>
      <c r="B18" s="697" t="s">
        <v>188</v>
      </c>
      <c r="C18" s="747" t="s">
        <v>23</v>
      </c>
      <c r="D18" s="746"/>
      <c r="E18" s="746"/>
      <c r="F18" s="747" t="s">
        <v>23</v>
      </c>
      <c r="G18" s="747" t="s">
        <v>23</v>
      </c>
      <c r="H18" s="746"/>
      <c r="I18" s="746"/>
      <c r="J18" s="718"/>
    </row>
    <row r="19" spans="1:10" ht="16.5" customHeight="1">
      <c r="A19" s="677">
        <v>16</v>
      </c>
      <c r="B19" s="697" t="s">
        <v>189</v>
      </c>
      <c r="C19" s="746"/>
      <c r="D19" s="746"/>
      <c r="E19" s="746"/>
      <c r="F19" s="746"/>
      <c r="G19" s="746"/>
      <c r="H19" s="749"/>
      <c r="I19" s="749"/>
      <c r="J19" s="718"/>
    </row>
    <row r="20" spans="1:10" ht="16.5" customHeight="1">
      <c r="A20" s="677"/>
      <c r="B20" s="1181"/>
      <c r="C20" s="1182"/>
      <c r="D20" s="1182"/>
      <c r="E20" s="1182"/>
      <c r="F20" s="1182"/>
      <c r="G20" s="1182"/>
      <c r="H20" s="1182"/>
      <c r="I20" s="1183"/>
      <c r="J20" s="698"/>
    </row>
    <row r="21" spans="1:10">
      <c r="A21" s="699"/>
      <c r="B21" s="700" t="s">
        <v>124</v>
      </c>
      <c r="C21" s="701"/>
      <c r="D21" s="701"/>
      <c r="E21" s="701"/>
      <c r="F21" s="701"/>
      <c r="G21" s="701"/>
      <c r="H21" s="701"/>
      <c r="I21" s="702"/>
      <c r="J21" s="698"/>
    </row>
    <row r="22" spans="1:10">
      <c r="A22" s="677"/>
      <c r="B22" s="695" t="s">
        <v>75</v>
      </c>
      <c r="C22" s="741"/>
      <c r="D22" s="741"/>
      <c r="E22" s="741"/>
      <c r="F22" s="741"/>
      <c r="G22" s="741"/>
      <c r="H22" s="741"/>
      <c r="I22" s="741"/>
      <c r="J22" s="677"/>
    </row>
    <row r="23" spans="1:10">
      <c r="A23" s="677"/>
      <c r="B23" s="695" t="s">
        <v>95</v>
      </c>
      <c r="C23" s="727" t="s">
        <v>69</v>
      </c>
      <c r="D23" s="706" t="s">
        <v>69</v>
      </c>
      <c r="E23" s="706" t="s">
        <v>69</v>
      </c>
      <c r="F23" s="707"/>
      <c r="G23" s="706" t="s">
        <v>69</v>
      </c>
      <c r="H23" s="707"/>
      <c r="I23" s="720" t="s">
        <v>69</v>
      </c>
      <c r="J23" s="677"/>
    </row>
    <row r="24" spans="1:10" ht="30">
      <c r="A24" s="677"/>
      <c r="B24" s="695" t="s">
        <v>84</v>
      </c>
      <c r="C24" s="601" t="s">
        <v>11</v>
      </c>
      <c r="D24" s="704"/>
      <c r="E24" s="704"/>
      <c r="F24" s="706" t="s">
        <v>212</v>
      </c>
      <c r="G24" s="725" t="s">
        <v>11</v>
      </c>
      <c r="H24" s="706" t="s">
        <v>69</v>
      </c>
      <c r="I24" s="704"/>
      <c r="J24" s="677"/>
    </row>
    <row r="25" spans="1:10" ht="30">
      <c r="A25" s="677"/>
      <c r="B25" s="695" t="s">
        <v>114</v>
      </c>
      <c r="C25" s="704"/>
      <c r="D25" s="706" t="s">
        <v>11</v>
      </c>
      <c r="E25" s="706" t="s">
        <v>213</v>
      </c>
      <c r="F25" s="706" t="s">
        <v>11</v>
      </c>
      <c r="G25" s="707"/>
      <c r="H25" s="706" t="s">
        <v>11</v>
      </c>
      <c r="I25" s="706" t="s">
        <v>11</v>
      </c>
      <c r="J25" s="677"/>
    </row>
    <row r="26" spans="1:10">
      <c r="A26" s="677"/>
      <c r="B26" s="677" t="s">
        <v>214</v>
      </c>
      <c r="C26" s="751"/>
      <c r="D26" s="751"/>
      <c r="E26" s="752" t="s">
        <v>28</v>
      </c>
      <c r="F26" s="753" t="s">
        <v>74</v>
      </c>
      <c r="G26" s="753" t="s">
        <v>11</v>
      </c>
      <c r="H26" s="753" t="s">
        <v>11</v>
      </c>
      <c r="I26" s="754" t="s">
        <v>74</v>
      </c>
      <c r="J26" s="677"/>
    </row>
    <row r="28" spans="1:10">
      <c r="C28" s="23"/>
      <c r="D28" t="s">
        <v>215</v>
      </c>
    </row>
    <row r="29" spans="1:10">
      <c r="C29" s="143"/>
      <c r="D29" t="s">
        <v>216</v>
      </c>
    </row>
    <row r="30" spans="1:10">
      <c r="C30" s="743"/>
      <c r="D30" t="s">
        <v>217</v>
      </c>
    </row>
    <row r="31" spans="1:10">
      <c r="C31" s="744"/>
      <c r="D31" t="s">
        <v>218</v>
      </c>
    </row>
  </sheetData>
  <mergeCells count="4">
    <mergeCell ref="C3:I3"/>
    <mergeCell ref="C16:I16"/>
    <mergeCell ref="B20:I20"/>
    <mergeCell ref="B1:B2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2"/>
  <sheetViews>
    <sheetView zoomScale="85" zoomScaleNormal="85" workbookViewId="0">
      <selection activeCell="J16" sqref="J16"/>
    </sheetView>
  </sheetViews>
  <sheetFormatPr defaultColWidth="9" defaultRowHeight="15"/>
  <cols>
    <col min="2" max="2" width="24.28515625" customWidth="1"/>
    <col min="3" max="9" width="14" customWidth="1"/>
    <col min="10" max="10" width="40.140625" customWidth="1"/>
  </cols>
  <sheetData>
    <row r="1" spans="1:10">
      <c r="A1" s="673"/>
      <c r="B1" s="1164" t="s">
        <v>0</v>
      </c>
      <c r="C1" s="674">
        <v>45376</v>
      </c>
      <c r="D1" s="674">
        <v>45377</v>
      </c>
      <c r="E1" s="674">
        <v>45378</v>
      </c>
      <c r="F1" s="674">
        <v>45379</v>
      </c>
      <c r="G1" s="674">
        <v>45380</v>
      </c>
      <c r="H1" s="674">
        <v>45381</v>
      </c>
      <c r="I1" s="674">
        <v>45382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 ht="15.75" customHeight="1">
      <c r="A3" s="677">
        <v>1</v>
      </c>
      <c r="B3" s="726" t="s">
        <v>178</v>
      </c>
      <c r="C3" s="1175" t="s">
        <v>55</v>
      </c>
      <c r="D3" s="1176"/>
      <c r="E3" s="1176"/>
      <c r="F3" s="1176"/>
      <c r="G3" s="1176"/>
      <c r="H3" s="1176"/>
      <c r="I3" s="1177"/>
      <c r="J3" s="735"/>
    </row>
    <row r="4" spans="1:10" ht="15.75" customHeight="1">
      <c r="A4" s="677">
        <v>2</v>
      </c>
      <c r="B4" s="726" t="s">
        <v>177</v>
      </c>
      <c r="C4" s="745" t="s">
        <v>23</v>
      </c>
      <c r="D4" s="745" t="s">
        <v>23</v>
      </c>
      <c r="E4" s="746"/>
      <c r="F4" s="745" t="s">
        <v>23</v>
      </c>
      <c r="G4" s="747" t="s">
        <v>24</v>
      </c>
      <c r="H4" s="745" t="s">
        <v>11</v>
      </c>
      <c r="I4" s="746"/>
      <c r="J4" s="735"/>
    </row>
    <row r="5" spans="1:10" ht="15.75" customHeight="1">
      <c r="A5" s="677">
        <v>3</v>
      </c>
      <c r="B5" s="726" t="s">
        <v>206</v>
      </c>
      <c r="C5" s="747" t="s">
        <v>18</v>
      </c>
      <c r="D5" s="746"/>
      <c r="E5" s="748" t="s">
        <v>18</v>
      </c>
      <c r="F5" s="747" t="s">
        <v>18</v>
      </c>
      <c r="G5" s="746"/>
      <c r="H5" s="748" t="s">
        <v>74</v>
      </c>
      <c r="I5" s="748" t="s">
        <v>18</v>
      </c>
      <c r="J5" s="735"/>
    </row>
    <row r="6" spans="1:10" ht="16.5" customHeight="1">
      <c r="A6" s="677">
        <v>4</v>
      </c>
      <c r="B6" s="726" t="s">
        <v>182</v>
      </c>
      <c r="C6" s="746"/>
      <c r="D6" s="690"/>
      <c r="E6" s="746"/>
      <c r="F6" s="746"/>
      <c r="G6" s="747" t="s">
        <v>11</v>
      </c>
      <c r="H6" s="747" t="s">
        <v>11</v>
      </c>
      <c r="I6" s="747" t="s">
        <v>11</v>
      </c>
      <c r="J6" s="735"/>
    </row>
    <row r="7" spans="1:10">
      <c r="A7" s="677">
        <v>5</v>
      </c>
      <c r="B7" s="726" t="s">
        <v>175</v>
      </c>
      <c r="C7" s="748" t="s">
        <v>18</v>
      </c>
      <c r="D7" s="747" t="s">
        <v>18</v>
      </c>
      <c r="E7" s="746"/>
      <c r="F7" s="691" t="s">
        <v>18</v>
      </c>
      <c r="G7" s="747" t="s">
        <v>18</v>
      </c>
      <c r="H7" s="747" t="s">
        <v>18</v>
      </c>
      <c r="I7" s="746"/>
      <c r="J7" s="718"/>
    </row>
    <row r="8" spans="1:10" ht="15.75" customHeight="1">
      <c r="A8" s="677">
        <v>6</v>
      </c>
      <c r="B8" s="726" t="s">
        <v>179</v>
      </c>
      <c r="C8" s="746"/>
      <c r="D8" s="746"/>
      <c r="E8" s="746"/>
      <c r="F8" s="746"/>
      <c r="G8" s="746"/>
      <c r="H8" s="747" t="s">
        <v>36</v>
      </c>
      <c r="I8" s="747" t="s">
        <v>11</v>
      </c>
      <c r="J8" s="735"/>
    </row>
    <row r="9" spans="1:10" ht="30">
      <c r="A9" s="677">
        <v>7</v>
      </c>
      <c r="B9" s="726" t="s">
        <v>209</v>
      </c>
      <c r="C9" s="745" t="s">
        <v>143</v>
      </c>
      <c r="D9" s="747" t="s">
        <v>61</v>
      </c>
      <c r="E9" s="747" t="s">
        <v>34</v>
      </c>
      <c r="F9" s="747" t="s">
        <v>219</v>
      </c>
      <c r="G9" s="745" t="s">
        <v>34</v>
      </c>
      <c r="H9" s="747" t="s">
        <v>34</v>
      </c>
      <c r="I9" s="745" t="s">
        <v>220</v>
      </c>
      <c r="J9" s="735"/>
    </row>
    <row r="10" spans="1:10" ht="30">
      <c r="A10" s="677">
        <v>8</v>
      </c>
      <c r="B10" s="697" t="s">
        <v>186</v>
      </c>
      <c r="C10" s="746"/>
      <c r="D10" s="683" t="s">
        <v>18</v>
      </c>
      <c r="E10" s="683" t="s">
        <v>18</v>
      </c>
      <c r="F10" s="746"/>
      <c r="G10" s="745" t="s">
        <v>18</v>
      </c>
      <c r="H10" s="683" t="s">
        <v>18</v>
      </c>
      <c r="I10" s="715" t="s">
        <v>221</v>
      </c>
      <c r="J10" s="735"/>
    </row>
    <row r="11" spans="1:10">
      <c r="A11" s="677">
        <v>9</v>
      </c>
      <c r="B11" s="736" t="s">
        <v>196</v>
      </c>
      <c r="C11" s="746"/>
      <c r="D11" s="690"/>
      <c r="E11" s="690"/>
      <c r="F11" s="746"/>
      <c r="G11" s="745" t="s">
        <v>14</v>
      </c>
      <c r="H11" s="683" t="s">
        <v>148</v>
      </c>
      <c r="I11" s="683" t="s">
        <v>148</v>
      </c>
      <c r="J11" s="735"/>
    </row>
    <row r="12" spans="1:10" ht="16.5" customHeight="1">
      <c r="A12" s="677">
        <v>10</v>
      </c>
      <c r="B12" s="726" t="s">
        <v>184</v>
      </c>
      <c r="C12" s="745" t="s">
        <v>36</v>
      </c>
      <c r="D12" s="690"/>
      <c r="E12" s="745" t="s">
        <v>36</v>
      </c>
      <c r="F12" s="745" t="s">
        <v>24</v>
      </c>
      <c r="G12" s="745" t="s">
        <v>36</v>
      </c>
      <c r="H12" s="746"/>
      <c r="I12" s="745" t="s">
        <v>18</v>
      </c>
      <c r="J12" s="735"/>
    </row>
    <row r="13" spans="1:10">
      <c r="A13" s="677">
        <v>11</v>
      </c>
      <c r="B13" s="726" t="s">
        <v>180</v>
      </c>
      <c r="C13" s="747" t="s">
        <v>11</v>
      </c>
      <c r="D13" s="748" t="s">
        <v>11</v>
      </c>
      <c r="E13" s="746"/>
      <c r="F13" s="746"/>
      <c r="G13" s="748" t="s">
        <v>11</v>
      </c>
      <c r="H13" s="748" t="s">
        <v>11</v>
      </c>
      <c r="I13" s="748" t="s">
        <v>11</v>
      </c>
      <c r="J13" s="718"/>
    </row>
    <row r="14" spans="1:10">
      <c r="A14" s="677">
        <v>12</v>
      </c>
      <c r="B14" s="726" t="s">
        <v>222</v>
      </c>
      <c r="C14" s="746"/>
      <c r="D14" s="746"/>
      <c r="E14" s="746"/>
      <c r="F14" s="746"/>
      <c r="G14" s="748" t="s">
        <v>11</v>
      </c>
      <c r="H14" s="748" t="s">
        <v>82</v>
      </c>
      <c r="I14" s="748" t="s">
        <v>11</v>
      </c>
      <c r="J14" s="718"/>
    </row>
    <row r="15" spans="1:10" ht="16.5" customHeight="1">
      <c r="A15" s="677">
        <v>13</v>
      </c>
      <c r="B15" s="726" t="s">
        <v>181</v>
      </c>
      <c r="C15" s="1175" t="s">
        <v>223</v>
      </c>
      <c r="D15" s="1176"/>
      <c r="E15" s="1176"/>
      <c r="F15" s="1176"/>
      <c r="G15" s="1176"/>
      <c r="H15" s="1176"/>
      <c r="I15" s="1177"/>
      <c r="J15" s="718"/>
    </row>
    <row r="16" spans="1:10" ht="16.5" customHeight="1">
      <c r="A16" s="677">
        <v>14</v>
      </c>
      <c r="B16" s="726" t="s">
        <v>183</v>
      </c>
      <c r="C16" s="748" t="s">
        <v>11</v>
      </c>
      <c r="D16" s="746"/>
      <c r="E16" s="748" t="s">
        <v>11</v>
      </c>
      <c r="F16" s="748" t="s">
        <v>11</v>
      </c>
      <c r="G16" s="746"/>
      <c r="H16" s="748" t="s">
        <v>18</v>
      </c>
      <c r="I16" s="748" t="s">
        <v>74</v>
      </c>
      <c r="J16" s="718"/>
    </row>
    <row r="17" spans="1:10" ht="16.5" customHeight="1">
      <c r="A17" s="677"/>
      <c r="B17" s="742"/>
      <c r="C17" s="1178"/>
      <c r="D17" s="1179"/>
      <c r="E17" s="1179"/>
      <c r="F17" s="1179"/>
      <c r="G17" s="1179"/>
      <c r="H17" s="1179"/>
      <c r="I17" s="1180"/>
      <c r="J17" s="718"/>
    </row>
    <row r="18" spans="1:10" ht="16.5" customHeight="1">
      <c r="A18" s="677">
        <v>14</v>
      </c>
      <c r="B18" s="697" t="s">
        <v>187</v>
      </c>
      <c r="C18" s="745" t="s">
        <v>123</v>
      </c>
      <c r="D18" s="745" t="s">
        <v>123</v>
      </c>
      <c r="E18" s="745" t="s">
        <v>123</v>
      </c>
      <c r="F18" s="745" t="s">
        <v>123</v>
      </c>
      <c r="G18" s="746"/>
      <c r="H18" s="690"/>
      <c r="I18" s="746"/>
      <c r="J18" s="718"/>
    </row>
    <row r="19" spans="1:10" ht="16.5" customHeight="1">
      <c r="A19" s="677">
        <v>15</v>
      </c>
      <c r="B19" s="697" t="s">
        <v>188</v>
      </c>
      <c r="C19" s="747" t="s">
        <v>23</v>
      </c>
      <c r="D19" s="747" t="s">
        <v>23</v>
      </c>
      <c r="E19" s="747" t="s">
        <v>23</v>
      </c>
      <c r="F19" s="746"/>
      <c r="G19" s="747" t="s">
        <v>23</v>
      </c>
      <c r="H19" s="746"/>
      <c r="I19" s="746"/>
      <c r="J19" s="718"/>
    </row>
    <row r="20" spans="1:10" ht="16.5" customHeight="1">
      <c r="A20" s="677">
        <v>16</v>
      </c>
      <c r="B20" s="697" t="s">
        <v>189</v>
      </c>
      <c r="C20" s="748" t="s">
        <v>23</v>
      </c>
      <c r="D20" s="748" t="s">
        <v>23</v>
      </c>
      <c r="E20" s="748" t="s">
        <v>23</v>
      </c>
      <c r="F20" s="748" t="s">
        <v>23</v>
      </c>
      <c r="G20" s="748" t="s">
        <v>23</v>
      </c>
      <c r="H20" s="749"/>
      <c r="I20" s="749"/>
      <c r="J20" s="718"/>
    </row>
    <row r="21" spans="1:10" ht="16.5" customHeight="1">
      <c r="A21" s="677"/>
      <c r="B21" s="1181"/>
      <c r="C21" s="1182"/>
      <c r="D21" s="1182"/>
      <c r="E21" s="1182"/>
      <c r="F21" s="1182"/>
      <c r="G21" s="1182"/>
      <c r="H21" s="1182"/>
      <c r="I21" s="1183"/>
      <c r="J21" s="698"/>
    </row>
    <row r="22" spans="1:10">
      <c r="A22" s="699"/>
      <c r="B22" s="700" t="s">
        <v>124</v>
      </c>
      <c r="C22" s="701"/>
      <c r="D22" s="701"/>
      <c r="E22" s="701"/>
      <c r="F22" s="701"/>
      <c r="G22" s="701"/>
      <c r="H22" s="701"/>
      <c r="I22" s="702"/>
      <c r="J22" s="698"/>
    </row>
    <row r="23" spans="1:10">
      <c r="A23" s="677"/>
      <c r="B23" s="695" t="s">
        <v>75</v>
      </c>
      <c r="C23" s="704"/>
      <c r="D23" s="704"/>
      <c r="E23" s="704"/>
      <c r="F23" s="704"/>
      <c r="G23" s="723" t="s">
        <v>76</v>
      </c>
      <c r="H23" s="704"/>
      <c r="I23" s="704"/>
      <c r="J23" s="677"/>
    </row>
    <row r="24" spans="1:10">
      <c r="A24" s="677"/>
      <c r="B24" s="695" t="s">
        <v>95</v>
      </c>
      <c r="C24" s="706" t="s">
        <v>69</v>
      </c>
      <c r="D24" s="750" t="s">
        <v>69</v>
      </c>
      <c r="E24" s="707"/>
      <c r="F24" s="706" t="s">
        <v>69</v>
      </c>
      <c r="G24" s="706" t="s">
        <v>11</v>
      </c>
      <c r="H24" s="707"/>
      <c r="I24" s="720" t="s">
        <v>73</v>
      </c>
      <c r="J24" s="677"/>
    </row>
    <row r="25" spans="1:10" ht="30">
      <c r="A25" s="677"/>
      <c r="B25" s="695" t="s">
        <v>84</v>
      </c>
      <c r="C25" s="601" t="s">
        <v>11</v>
      </c>
      <c r="D25" s="704"/>
      <c r="E25" s="706" t="s">
        <v>224</v>
      </c>
      <c r="F25" s="706" t="s">
        <v>11</v>
      </c>
      <c r="G25" s="707"/>
      <c r="H25" s="707"/>
      <c r="I25" s="704"/>
      <c r="J25" s="677"/>
    </row>
    <row r="26" spans="1:10">
      <c r="A26" s="677"/>
      <c r="B26" s="695" t="s">
        <v>114</v>
      </c>
      <c r="C26" s="704"/>
      <c r="D26" s="706" t="s">
        <v>11</v>
      </c>
      <c r="E26" s="706" t="s">
        <v>11</v>
      </c>
      <c r="F26" s="707"/>
      <c r="G26" s="706" t="s">
        <v>69</v>
      </c>
      <c r="H26" s="706" t="s">
        <v>69</v>
      </c>
      <c r="I26" s="706" t="s">
        <v>80</v>
      </c>
      <c r="J26" s="677"/>
    </row>
    <row r="27" spans="1:10" ht="30">
      <c r="A27" s="677"/>
      <c r="B27" s="677" t="s">
        <v>214</v>
      </c>
      <c r="C27" s="719" t="s">
        <v>69</v>
      </c>
      <c r="D27" s="708" t="s">
        <v>197</v>
      </c>
      <c r="E27" s="708" t="s">
        <v>213</v>
      </c>
      <c r="F27" s="709"/>
      <c r="G27" s="709"/>
      <c r="H27" s="719" t="s">
        <v>11</v>
      </c>
      <c r="I27" s="719" t="s">
        <v>92</v>
      </c>
      <c r="J27" s="677"/>
    </row>
    <row r="28" spans="1:10">
      <c r="C28" s="728"/>
      <c r="D28" s="728"/>
      <c r="E28" s="728"/>
      <c r="F28" s="728"/>
      <c r="G28" s="728"/>
      <c r="H28" s="728"/>
      <c r="I28" s="728"/>
    </row>
    <row r="29" spans="1:10">
      <c r="C29" s="23"/>
      <c r="D29" t="s">
        <v>215</v>
      </c>
    </row>
    <row r="30" spans="1:10">
      <c r="C30" s="143"/>
      <c r="D30" t="s">
        <v>216</v>
      </c>
    </row>
    <row r="31" spans="1:10">
      <c r="C31" s="743"/>
      <c r="D31" t="s">
        <v>217</v>
      </c>
    </row>
    <row r="32" spans="1:10">
      <c r="C32" s="744"/>
      <c r="D32" t="s">
        <v>218</v>
      </c>
    </row>
  </sheetData>
  <mergeCells count="5">
    <mergeCell ref="C3:I3"/>
    <mergeCell ref="C15:I15"/>
    <mergeCell ref="C17:I17"/>
    <mergeCell ref="B21:I21"/>
    <mergeCell ref="B1:B2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1"/>
  <sheetViews>
    <sheetView zoomScale="85" zoomScaleNormal="85" workbookViewId="0">
      <selection activeCell="P19" sqref="P19"/>
    </sheetView>
  </sheetViews>
  <sheetFormatPr defaultColWidth="9" defaultRowHeight="15"/>
  <cols>
    <col min="2" max="2" width="24.28515625" customWidth="1"/>
    <col min="3" max="9" width="14" customWidth="1"/>
    <col min="10" max="10" width="40.140625" customWidth="1"/>
  </cols>
  <sheetData>
    <row r="1" spans="1:10">
      <c r="A1" s="673"/>
      <c r="B1" s="1164" t="s">
        <v>0</v>
      </c>
      <c r="C1" s="674">
        <v>45383</v>
      </c>
      <c r="D1" s="674">
        <v>45384</v>
      </c>
      <c r="E1" s="674">
        <v>45385</v>
      </c>
      <c r="F1" s="674">
        <v>45386</v>
      </c>
      <c r="G1" s="674">
        <v>45387</v>
      </c>
      <c r="H1" s="674">
        <v>45388</v>
      </c>
      <c r="I1" s="674">
        <v>45389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 ht="15.75" customHeight="1">
      <c r="A3" s="677">
        <v>1</v>
      </c>
      <c r="B3" s="726" t="s">
        <v>178</v>
      </c>
      <c r="C3" s="691" t="s">
        <v>18</v>
      </c>
      <c r="D3" s="690"/>
      <c r="E3" s="691" t="s">
        <v>10</v>
      </c>
      <c r="F3" s="691" t="s">
        <v>74</v>
      </c>
      <c r="G3" s="691" t="s">
        <v>18</v>
      </c>
      <c r="H3" s="691" t="s">
        <v>18</v>
      </c>
      <c r="I3" s="691" t="s">
        <v>18</v>
      </c>
      <c r="J3" s="735"/>
    </row>
    <row r="4" spans="1:10" ht="15.75" customHeight="1">
      <c r="A4" s="677">
        <v>2</v>
      </c>
      <c r="B4" s="726" t="s">
        <v>177</v>
      </c>
      <c r="C4" s="683" t="s">
        <v>23</v>
      </c>
      <c r="D4" s="683" t="s">
        <v>23</v>
      </c>
      <c r="E4" s="690"/>
      <c r="F4" s="683" t="s">
        <v>23</v>
      </c>
      <c r="G4" s="683" t="s">
        <v>24</v>
      </c>
      <c r="H4" s="683" t="s">
        <v>11</v>
      </c>
      <c r="I4" s="690"/>
      <c r="J4" s="735"/>
    </row>
    <row r="5" spans="1:10" ht="29.45" customHeight="1">
      <c r="A5" s="677">
        <v>3</v>
      </c>
      <c r="B5" s="726" t="s">
        <v>206</v>
      </c>
      <c r="C5" s="690"/>
      <c r="D5" s="691" t="s">
        <v>11</v>
      </c>
      <c r="E5" s="690"/>
      <c r="F5" s="715" t="s">
        <v>18</v>
      </c>
      <c r="G5" s="691" t="s">
        <v>11</v>
      </c>
      <c r="H5" s="691" t="s">
        <v>74</v>
      </c>
      <c r="I5" s="715" t="s">
        <v>20</v>
      </c>
      <c r="J5" s="735"/>
    </row>
    <row r="6" spans="1:10" ht="16.5" customHeight="1">
      <c r="A6" s="677">
        <v>4</v>
      </c>
      <c r="B6" s="726" t="s">
        <v>182</v>
      </c>
      <c r="C6" s="690"/>
      <c r="D6" s="690"/>
      <c r="E6" s="715" t="s">
        <v>73</v>
      </c>
      <c r="F6" s="715" t="s">
        <v>73</v>
      </c>
      <c r="G6" s="715" t="s">
        <v>73</v>
      </c>
      <c r="H6" s="715" t="s">
        <v>73</v>
      </c>
      <c r="I6" s="715" t="s">
        <v>73</v>
      </c>
      <c r="J6" s="735"/>
    </row>
    <row r="7" spans="1:10">
      <c r="A7" s="677">
        <v>5</v>
      </c>
      <c r="B7" s="726" t="s">
        <v>175</v>
      </c>
      <c r="C7" s="715" t="s">
        <v>18</v>
      </c>
      <c r="D7" s="715" t="s">
        <v>18</v>
      </c>
      <c r="E7" s="691" t="s">
        <v>18</v>
      </c>
      <c r="F7" s="691" t="s">
        <v>18</v>
      </c>
      <c r="G7" s="715" t="s">
        <v>18</v>
      </c>
      <c r="H7" s="690"/>
      <c r="I7" s="690"/>
      <c r="J7" s="718"/>
    </row>
    <row r="8" spans="1:10" ht="15.75" customHeight="1">
      <c r="A8" s="677">
        <v>6</v>
      </c>
      <c r="B8" s="726" t="s">
        <v>179</v>
      </c>
      <c r="C8" s="690"/>
      <c r="D8" s="690"/>
      <c r="E8" s="690"/>
      <c r="F8" s="690"/>
      <c r="G8" s="690"/>
      <c r="H8" s="690"/>
      <c r="I8" s="690"/>
      <c r="J8" s="735"/>
    </row>
    <row r="9" spans="1:10">
      <c r="A9" s="677">
        <v>7</v>
      </c>
      <c r="B9" s="726" t="s">
        <v>209</v>
      </c>
      <c r="C9" s="690"/>
      <c r="D9" s="715" t="s">
        <v>73</v>
      </c>
      <c r="E9" s="715" t="s">
        <v>82</v>
      </c>
      <c r="F9" s="683" t="s">
        <v>143</v>
      </c>
      <c r="G9" s="683" t="s">
        <v>143</v>
      </c>
      <c r="H9" s="715" t="s">
        <v>143</v>
      </c>
      <c r="I9" s="683" t="s">
        <v>73</v>
      </c>
      <c r="J9" s="735"/>
    </row>
    <row r="10" spans="1:10">
      <c r="A10" s="677">
        <v>8</v>
      </c>
      <c r="B10" s="697" t="s">
        <v>186</v>
      </c>
      <c r="C10" s="690"/>
      <c r="D10" s="683" t="s">
        <v>18</v>
      </c>
      <c r="E10" s="683" t="s">
        <v>18</v>
      </c>
      <c r="F10" s="690"/>
      <c r="G10" s="690"/>
      <c r="H10" s="683" t="s">
        <v>69</v>
      </c>
      <c r="I10" s="683" t="s">
        <v>69</v>
      </c>
      <c r="J10" s="735"/>
    </row>
    <row r="11" spans="1:10">
      <c r="A11" s="677">
        <v>9</v>
      </c>
      <c r="B11" s="736" t="s">
        <v>196</v>
      </c>
      <c r="C11" s="683" t="s">
        <v>96</v>
      </c>
      <c r="D11" s="683" t="s">
        <v>36</v>
      </c>
      <c r="E11" s="690"/>
      <c r="F11" s="690"/>
      <c r="G11" s="683" t="s">
        <v>14</v>
      </c>
      <c r="H11" s="683" t="s">
        <v>98</v>
      </c>
      <c r="I11" s="683" t="s">
        <v>98</v>
      </c>
      <c r="J11" s="735"/>
    </row>
    <row r="12" spans="1:10" ht="16.5" customHeight="1">
      <c r="A12" s="677">
        <v>10</v>
      </c>
      <c r="B12" s="726" t="s">
        <v>184</v>
      </c>
      <c r="C12" s="683" t="s">
        <v>36</v>
      </c>
      <c r="D12" s="683" t="s">
        <v>86</v>
      </c>
      <c r="E12" s="683" t="s">
        <v>24</v>
      </c>
      <c r="F12" s="683" t="s">
        <v>24</v>
      </c>
      <c r="G12" s="690"/>
      <c r="H12" s="690"/>
      <c r="I12" s="690"/>
      <c r="J12" s="735"/>
    </row>
    <row r="13" spans="1:10">
      <c r="A13" s="677">
        <v>11</v>
      </c>
      <c r="B13" s="726" t="s">
        <v>180</v>
      </c>
      <c r="C13" s="715" t="s">
        <v>11</v>
      </c>
      <c r="D13" s="690"/>
      <c r="E13" s="690"/>
      <c r="F13" s="690"/>
      <c r="G13" s="690"/>
      <c r="H13" s="690"/>
      <c r="I13" s="690"/>
      <c r="J13" s="718"/>
    </row>
    <row r="14" spans="1:10">
      <c r="A14" s="677">
        <v>12</v>
      </c>
      <c r="B14" s="726" t="s">
        <v>222</v>
      </c>
      <c r="C14" s="691" t="s">
        <v>11</v>
      </c>
      <c r="D14" s="690"/>
      <c r="E14" s="691" t="s">
        <v>11</v>
      </c>
      <c r="F14" s="691" t="s">
        <v>11</v>
      </c>
      <c r="G14" s="690"/>
      <c r="H14" s="691" t="s">
        <v>11</v>
      </c>
      <c r="I14" s="691" t="s">
        <v>11</v>
      </c>
      <c r="J14" s="718"/>
    </row>
    <row r="15" spans="1:10" ht="16.5" customHeight="1">
      <c r="A15" s="677">
        <v>13</v>
      </c>
      <c r="B15" s="726" t="s">
        <v>181</v>
      </c>
      <c r="C15" s="1175" t="s">
        <v>223</v>
      </c>
      <c r="D15" s="1176"/>
      <c r="E15" s="1176"/>
      <c r="F15" s="1176"/>
      <c r="G15" s="1176"/>
      <c r="H15" s="1176"/>
      <c r="I15" s="1177"/>
      <c r="J15" s="718"/>
    </row>
    <row r="16" spans="1:10" ht="16.5" customHeight="1">
      <c r="A16" s="677">
        <v>14</v>
      </c>
      <c r="B16" s="726" t="s">
        <v>183</v>
      </c>
      <c r="C16" s="1175" t="s">
        <v>55</v>
      </c>
      <c r="D16" s="1176"/>
      <c r="E16" s="1176"/>
      <c r="F16" s="1176"/>
      <c r="G16" s="1176"/>
      <c r="H16" s="1176"/>
      <c r="I16" s="1177"/>
      <c r="J16" s="718"/>
    </row>
    <row r="17" spans="1:10" ht="16.5" customHeight="1">
      <c r="A17" s="677"/>
      <c r="B17" s="742"/>
      <c r="C17" s="1184" t="s">
        <v>128</v>
      </c>
      <c r="D17" s="1185"/>
      <c r="E17" s="1185"/>
      <c r="F17" s="1185"/>
      <c r="G17" s="1185"/>
      <c r="H17" s="1185"/>
      <c r="I17" s="1186"/>
      <c r="J17" s="718"/>
    </row>
    <row r="18" spans="1:10" ht="16.5" customHeight="1">
      <c r="A18" s="677">
        <v>15</v>
      </c>
      <c r="B18" s="697" t="s">
        <v>187</v>
      </c>
      <c r="C18" s="683" t="s">
        <v>123</v>
      </c>
      <c r="D18" s="683" t="s">
        <v>123</v>
      </c>
      <c r="E18" s="683" t="s">
        <v>123</v>
      </c>
      <c r="F18" s="683" t="s">
        <v>123</v>
      </c>
      <c r="G18" s="690"/>
      <c r="H18" s="690"/>
      <c r="I18" s="690"/>
      <c r="J18" s="718"/>
    </row>
    <row r="19" spans="1:10" ht="16.5" customHeight="1">
      <c r="A19" s="677">
        <v>16</v>
      </c>
      <c r="B19" s="697" t="s">
        <v>188</v>
      </c>
      <c r="C19" s="715" t="s">
        <v>23</v>
      </c>
      <c r="D19" s="715" t="s">
        <v>23</v>
      </c>
      <c r="E19" s="715" t="s">
        <v>23</v>
      </c>
      <c r="F19" s="715" t="s">
        <v>23</v>
      </c>
      <c r="G19" s="715" t="s">
        <v>23</v>
      </c>
      <c r="H19" s="690"/>
      <c r="I19" s="690"/>
      <c r="J19" s="718"/>
    </row>
    <row r="20" spans="1:10" ht="16.5" customHeight="1">
      <c r="A20" s="677"/>
      <c r="B20" s="1181"/>
      <c r="C20" s="1182"/>
      <c r="D20" s="1182"/>
      <c r="E20" s="1182"/>
      <c r="F20" s="1182"/>
      <c r="G20" s="1182"/>
      <c r="H20" s="1182"/>
      <c r="I20" s="1183"/>
      <c r="J20" s="698"/>
    </row>
    <row r="21" spans="1:10">
      <c r="A21" s="699"/>
      <c r="B21" s="700" t="s">
        <v>124</v>
      </c>
      <c r="C21" s="701"/>
      <c r="D21" s="701"/>
      <c r="E21" s="701"/>
      <c r="F21" s="701"/>
      <c r="G21" s="701"/>
      <c r="H21" s="701"/>
      <c r="I21" s="702"/>
      <c r="J21" s="698"/>
    </row>
    <row r="22" spans="1:10">
      <c r="A22" s="677"/>
      <c r="B22" s="695" t="s">
        <v>75</v>
      </c>
      <c r="C22" s="704"/>
      <c r="D22" s="723" t="s">
        <v>104</v>
      </c>
      <c r="E22" s="704"/>
      <c r="F22" s="704"/>
      <c r="G22" s="704"/>
      <c r="H22" s="704"/>
      <c r="I22" s="704"/>
      <c r="J22" s="677"/>
    </row>
    <row r="23" spans="1:10">
      <c r="A23" s="677"/>
      <c r="B23" s="695" t="s">
        <v>95</v>
      </c>
      <c r="C23" s="706" t="s">
        <v>11</v>
      </c>
      <c r="D23" s="706" t="s">
        <v>11</v>
      </c>
      <c r="E23" s="707"/>
      <c r="F23" s="706" t="s">
        <v>69</v>
      </c>
      <c r="G23" s="706" t="s">
        <v>69</v>
      </c>
      <c r="H23" s="707"/>
      <c r="I23" s="720" t="s">
        <v>69</v>
      </c>
      <c r="J23" s="677"/>
    </row>
    <row r="24" spans="1:10" ht="30">
      <c r="A24" s="677"/>
      <c r="B24" s="695" t="s">
        <v>84</v>
      </c>
      <c r="C24" s="561"/>
      <c r="D24" s="704"/>
      <c r="E24" s="706" t="s">
        <v>225</v>
      </c>
      <c r="F24" s="707"/>
      <c r="G24" s="707"/>
      <c r="H24" s="706" t="s">
        <v>69</v>
      </c>
      <c r="I24" s="704"/>
      <c r="J24" s="677"/>
    </row>
    <row r="25" spans="1:10">
      <c r="A25" s="677"/>
      <c r="B25" s="695" t="s">
        <v>114</v>
      </c>
      <c r="C25" s="720" t="s">
        <v>69</v>
      </c>
      <c r="D25" s="706" t="s">
        <v>69</v>
      </c>
      <c r="E25" s="707"/>
      <c r="F25" s="707"/>
      <c r="G25" s="727" t="s">
        <v>74</v>
      </c>
      <c r="H25" s="706" t="s">
        <v>11</v>
      </c>
      <c r="I25" s="727" t="s">
        <v>74</v>
      </c>
      <c r="J25" s="677"/>
    </row>
    <row r="26" spans="1:10">
      <c r="A26" s="677"/>
      <c r="B26" s="677" t="s">
        <v>214</v>
      </c>
      <c r="C26" s="709"/>
      <c r="D26" s="721"/>
      <c r="E26" s="708" t="s">
        <v>11</v>
      </c>
      <c r="F26" s="719" t="s">
        <v>11</v>
      </c>
      <c r="G26" s="719" t="s">
        <v>11</v>
      </c>
      <c r="H26" s="733" t="s">
        <v>74</v>
      </c>
      <c r="I26" s="719" t="s">
        <v>11</v>
      </c>
      <c r="J26" s="677"/>
    </row>
    <row r="27" spans="1:10">
      <c r="C27" s="728"/>
      <c r="D27" s="728"/>
      <c r="E27" s="728"/>
      <c r="F27" s="728"/>
      <c r="G27" s="728"/>
      <c r="H27" s="728"/>
      <c r="I27" s="728"/>
    </row>
    <row r="28" spans="1:10">
      <c r="C28" s="23"/>
      <c r="D28" t="s">
        <v>215</v>
      </c>
    </row>
    <row r="29" spans="1:10">
      <c r="C29" s="143"/>
      <c r="D29" t="s">
        <v>216</v>
      </c>
    </row>
    <row r="30" spans="1:10">
      <c r="C30" s="743"/>
      <c r="D30" t="s">
        <v>217</v>
      </c>
    </row>
    <row r="31" spans="1:10">
      <c r="C31" s="744"/>
      <c r="D31" t="s">
        <v>218</v>
      </c>
    </row>
  </sheetData>
  <mergeCells count="5">
    <mergeCell ref="C15:I15"/>
    <mergeCell ref="C16:I16"/>
    <mergeCell ref="C17:I17"/>
    <mergeCell ref="B20:I20"/>
    <mergeCell ref="B1:B2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2"/>
  <sheetViews>
    <sheetView workbookViewId="0">
      <selection activeCell="J21" sqref="J21"/>
    </sheetView>
  </sheetViews>
  <sheetFormatPr defaultColWidth="9" defaultRowHeight="15"/>
  <cols>
    <col min="2" max="2" width="24.28515625" customWidth="1"/>
    <col min="3" max="9" width="14" style="81" customWidth="1"/>
    <col min="10" max="10" width="40.140625" customWidth="1"/>
  </cols>
  <sheetData>
    <row r="1" spans="1:10">
      <c r="A1" s="673"/>
      <c r="B1" s="1164" t="s">
        <v>0</v>
      </c>
      <c r="C1" s="674">
        <v>45390</v>
      </c>
      <c r="D1" s="674">
        <v>45391</v>
      </c>
      <c r="E1" s="674">
        <v>45392</v>
      </c>
      <c r="F1" s="674">
        <v>45393</v>
      </c>
      <c r="G1" s="674">
        <v>45394</v>
      </c>
      <c r="H1" s="674">
        <v>45395</v>
      </c>
      <c r="I1" s="674">
        <v>45396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 ht="15.75" customHeight="1">
      <c r="A3" s="677">
        <v>1</v>
      </c>
      <c r="B3" s="726" t="s">
        <v>178</v>
      </c>
      <c r="C3" s="690"/>
      <c r="D3" s="690"/>
      <c r="E3" s="691" t="s">
        <v>18</v>
      </c>
      <c r="F3" s="715" t="s">
        <v>11</v>
      </c>
      <c r="G3" s="683" t="s">
        <v>11</v>
      </c>
      <c r="H3" s="683" t="s">
        <v>74</v>
      </c>
      <c r="I3" s="691" t="s">
        <v>18</v>
      </c>
      <c r="J3" s="735"/>
    </row>
    <row r="4" spans="1:10" ht="15.75" customHeight="1">
      <c r="A4" s="677">
        <v>2</v>
      </c>
      <c r="B4" s="726" t="s">
        <v>177</v>
      </c>
      <c r="C4" s="683" t="s">
        <v>23</v>
      </c>
      <c r="D4" s="683" t="s">
        <v>23</v>
      </c>
      <c r="E4" s="690"/>
      <c r="F4" s="683" t="s">
        <v>23</v>
      </c>
      <c r="G4" s="715" t="s">
        <v>24</v>
      </c>
      <c r="H4" s="683" t="s">
        <v>11</v>
      </c>
      <c r="I4" s="690"/>
      <c r="J4" s="735"/>
    </row>
    <row r="5" spans="1:10">
      <c r="A5" s="677">
        <v>3</v>
      </c>
      <c r="B5" s="726" t="s">
        <v>206</v>
      </c>
      <c r="C5" s="690"/>
      <c r="D5" s="683" t="s">
        <v>18</v>
      </c>
      <c r="E5" s="715" t="s">
        <v>18</v>
      </c>
      <c r="F5" s="690"/>
      <c r="G5" s="691" t="s">
        <v>18</v>
      </c>
      <c r="H5" s="691" t="s">
        <v>18</v>
      </c>
      <c r="I5" s="715" t="s">
        <v>129</v>
      </c>
      <c r="J5" s="735"/>
    </row>
    <row r="6" spans="1:10" ht="16.5" customHeight="1">
      <c r="A6" s="677">
        <v>4</v>
      </c>
      <c r="B6" s="726" t="s">
        <v>182</v>
      </c>
      <c r="C6" s="715" t="s">
        <v>11</v>
      </c>
      <c r="D6" s="715" t="s">
        <v>11</v>
      </c>
      <c r="E6" s="715" t="s">
        <v>11</v>
      </c>
      <c r="F6" s="690"/>
      <c r="G6" s="690"/>
      <c r="H6" s="715" t="s">
        <v>11</v>
      </c>
      <c r="I6" s="683" t="s">
        <v>11</v>
      </c>
      <c r="J6" s="735"/>
    </row>
    <row r="7" spans="1:10">
      <c r="A7" s="677">
        <v>5</v>
      </c>
      <c r="B7" s="726" t="s">
        <v>175</v>
      </c>
      <c r="C7" s="715" t="s">
        <v>69</v>
      </c>
      <c r="D7" s="715" t="s">
        <v>69</v>
      </c>
      <c r="E7" s="690"/>
      <c r="F7" s="715" t="s">
        <v>69</v>
      </c>
      <c r="G7" s="715" t="s">
        <v>18</v>
      </c>
      <c r="H7" s="715" t="s">
        <v>69</v>
      </c>
      <c r="I7" s="690"/>
      <c r="J7" s="718"/>
    </row>
    <row r="8" spans="1:10" ht="15.75" customHeight="1">
      <c r="A8" s="677">
        <v>6</v>
      </c>
      <c r="B8" s="726" t="s">
        <v>179</v>
      </c>
      <c r="C8" s="690"/>
      <c r="D8" s="690"/>
      <c r="E8" s="690"/>
      <c r="F8" s="690"/>
      <c r="G8" s="690"/>
      <c r="H8" s="715" t="s">
        <v>49</v>
      </c>
      <c r="I8" s="715" t="s">
        <v>11</v>
      </c>
      <c r="J8" s="735"/>
    </row>
    <row r="9" spans="1:10">
      <c r="A9" s="677">
        <v>7</v>
      </c>
      <c r="B9" s="697" t="s">
        <v>186</v>
      </c>
      <c r="C9" s="690"/>
      <c r="D9" s="690"/>
      <c r="E9" s="683" t="s">
        <v>69</v>
      </c>
      <c r="F9" s="683" t="s">
        <v>69</v>
      </c>
      <c r="G9" s="690"/>
      <c r="H9" s="690"/>
      <c r="I9" s="715" t="s">
        <v>69</v>
      </c>
      <c r="J9" s="735"/>
    </row>
    <row r="10" spans="1:10">
      <c r="A10" s="677">
        <v>8</v>
      </c>
      <c r="B10" s="736" t="s">
        <v>196</v>
      </c>
      <c r="C10" s="683" t="s">
        <v>15</v>
      </c>
      <c r="D10" s="690"/>
      <c r="E10" s="683" t="s">
        <v>11</v>
      </c>
      <c r="F10" s="683" t="s">
        <v>11</v>
      </c>
      <c r="G10" s="683" t="s">
        <v>15</v>
      </c>
      <c r="H10" s="683" t="s">
        <v>14</v>
      </c>
      <c r="I10" s="690"/>
      <c r="J10" s="735"/>
    </row>
    <row r="11" spans="1:10" ht="16.5" customHeight="1">
      <c r="A11" s="677">
        <v>9</v>
      </c>
      <c r="B11" s="726" t="s">
        <v>184</v>
      </c>
      <c r="C11" s="683" t="s">
        <v>36</v>
      </c>
      <c r="D11" s="683" t="s">
        <v>36</v>
      </c>
      <c r="E11" s="690"/>
      <c r="F11" s="690"/>
      <c r="G11" s="690"/>
      <c r="H11" s="683" t="s">
        <v>18</v>
      </c>
      <c r="I11" s="683" t="s">
        <v>18</v>
      </c>
      <c r="J11" s="735"/>
    </row>
    <row r="12" spans="1:10">
      <c r="A12" s="677">
        <v>10</v>
      </c>
      <c r="B12" s="726" t="s">
        <v>222</v>
      </c>
      <c r="C12" s="690"/>
      <c r="D12" s="691" t="s">
        <v>11</v>
      </c>
      <c r="E12" s="691" t="s">
        <v>11</v>
      </c>
      <c r="F12" s="690"/>
      <c r="G12" s="691" t="s">
        <v>11</v>
      </c>
      <c r="H12" s="691" t="s">
        <v>11</v>
      </c>
      <c r="I12" s="691" t="s">
        <v>11</v>
      </c>
      <c r="J12" s="718"/>
    </row>
    <row r="13" spans="1:10">
      <c r="A13" s="677">
        <v>11</v>
      </c>
      <c r="B13" s="726" t="s">
        <v>226</v>
      </c>
      <c r="C13" s="691" t="s">
        <v>69</v>
      </c>
      <c r="D13" s="690" t="s">
        <v>227</v>
      </c>
      <c r="E13" s="690" t="s">
        <v>227</v>
      </c>
      <c r="F13" s="691" t="s">
        <v>69</v>
      </c>
      <c r="G13" s="690"/>
      <c r="H13" s="690" t="s">
        <v>227</v>
      </c>
      <c r="I13" s="690" t="s">
        <v>227</v>
      </c>
      <c r="J13" s="718"/>
    </row>
    <row r="14" spans="1:10">
      <c r="A14" s="677">
        <v>12</v>
      </c>
      <c r="B14" s="726" t="s">
        <v>189</v>
      </c>
      <c r="C14" s="691" t="s">
        <v>24</v>
      </c>
      <c r="D14" s="691" t="s">
        <v>24</v>
      </c>
      <c r="E14" s="691" t="s">
        <v>24</v>
      </c>
      <c r="F14" s="691" t="s">
        <v>24</v>
      </c>
      <c r="G14" s="691" t="s">
        <v>24</v>
      </c>
      <c r="H14" s="690"/>
      <c r="I14" s="690"/>
      <c r="J14" s="718"/>
    </row>
    <row r="15" spans="1:10" ht="16.5" customHeight="1">
      <c r="A15" s="677">
        <v>13</v>
      </c>
      <c r="B15" s="726" t="s">
        <v>181</v>
      </c>
      <c r="C15" s="1175"/>
      <c r="D15" s="1176"/>
      <c r="E15" s="1176"/>
      <c r="F15" s="1176"/>
      <c r="G15" s="1176"/>
      <c r="H15" s="1176"/>
      <c r="I15" s="1177"/>
      <c r="J15" s="718"/>
    </row>
    <row r="16" spans="1:10" ht="16.5" customHeight="1">
      <c r="A16" s="677">
        <v>14</v>
      </c>
      <c r="B16" s="738" t="s">
        <v>183</v>
      </c>
      <c r="C16" s="729" t="s">
        <v>74</v>
      </c>
      <c r="D16" s="729" t="s">
        <v>18</v>
      </c>
      <c r="E16" s="730"/>
      <c r="F16" s="729" t="s">
        <v>11</v>
      </c>
      <c r="G16" s="730"/>
      <c r="H16" s="729" t="s">
        <v>74</v>
      </c>
      <c r="I16" s="729" t="s">
        <v>74</v>
      </c>
      <c r="J16" s="718"/>
    </row>
    <row r="17" spans="1:10" ht="16.5" customHeight="1">
      <c r="A17" s="677">
        <v>15</v>
      </c>
      <c r="B17" s="695" t="s">
        <v>228</v>
      </c>
      <c r="C17" s="690"/>
      <c r="D17" s="690"/>
      <c r="E17" s="690"/>
      <c r="F17" s="691" t="s">
        <v>86</v>
      </c>
      <c r="G17" s="690"/>
      <c r="H17" s="691" t="s">
        <v>93</v>
      </c>
      <c r="I17" s="691" t="s">
        <v>74</v>
      </c>
      <c r="J17" s="718"/>
    </row>
    <row r="18" spans="1:10" ht="16.5" customHeight="1">
      <c r="A18" s="677"/>
      <c r="B18" s="695"/>
      <c r="C18" s="1187" t="s">
        <v>128</v>
      </c>
      <c r="D18" s="1187"/>
      <c r="E18" s="1187"/>
      <c r="F18" s="1187"/>
      <c r="G18" s="1187"/>
      <c r="H18" s="1187"/>
      <c r="I18" s="1187"/>
      <c r="J18" s="718"/>
    </row>
    <row r="19" spans="1:10" ht="16.5" customHeight="1">
      <c r="A19" s="677">
        <v>15</v>
      </c>
      <c r="B19" s="697" t="s">
        <v>187</v>
      </c>
      <c r="C19" s="715" t="s">
        <v>123</v>
      </c>
      <c r="D19" s="715" t="s">
        <v>123</v>
      </c>
      <c r="E19" s="683" t="s">
        <v>123</v>
      </c>
      <c r="F19" s="683" t="s">
        <v>123</v>
      </c>
      <c r="G19" s="690"/>
      <c r="H19" s="690"/>
      <c r="I19" s="690"/>
      <c r="J19" s="718"/>
    </row>
    <row r="20" spans="1:10" ht="16.5" customHeight="1">
      <c r="A20" s="677">
        <v>16</v>
      </c>
      <c r="B20" s="697" t="s">
        <v>188</v>
      </c>
      <c r="C20" s="683" t="s">
        <v>23</v>
      </c>
      <c r="D20" s="683" t="s">
        <v>23</v>
      </c>
      <c r="E20" s="715" t="s">
        <v>23</v>
      </c>
      <c r="F20" s="715" t="s">
        <v>23</v>
      </c>
      <c r="G20" s="715" t="s">
        <v>23</v>
      </c>
      <c r="H20" s="690"/>
      <c r="I20" s="690"/>
      <c r="J20" s="718"/>
    </row>
    <row r="21" spans="1:10" ht="16.5" customHeight="1">
      <c r="A21" s="677"/>
      <c r="B21" s="1181"/>
      <c r="C21" s="1182"/>
      <c r="D21" s="1182"/>
      <c r="E21" s="1182"/>
      <c r="F21" s="1182"/>
      <c r="G21" s="1182"/>
      <c r="H21" s="1182"/>
      <c r="I21" s="1183"/>
      <c r="J21" s="698"/>
    </row>
    <row r="22" spans="1:10">
      <c r="A22" s="699"/>
      <c r="B22" s="700" t="s">
        <v>124</v>
      </c>
      <c r="C22" s="701"/>
      <c r="D22" s="701"/>
      <c r="E22" s="701"/>
      <c r="F22" s="701"/>
      <c r="G22" s="701"/>
      <c r="H22" s="701"/>
      <c r="I22" s="702"/>
      <c r="J22" s="698"/>
    </row>
    <row r="23" spans="1:10">
      <c r="A23" s="677"/>
      <c r="B23" s="695" t="s">
        <v>75</v>
      </c>
      <c r="C23" s="741"/>
      <c r="D23" s="741"/>
      <c r="E23" s="741"/>
      <c r="F23" s="741"/>
      <c r="G23" s="741"/>
      <c r="H23" s="741"/>
      <c r="I23" s="741"/>
      <c r="J23" s="677"/>
    </row>
    <row r="24" spans="1:10">
      <c r="A24" s="677"/>
      <c r="B24" s="695" t="s">
        <v>95</v>
      </c>
      <c r="C24" s="706" t="s">
        <v>69</v>
      </c>
      <c r="D24" s="707"/>
      <c r="E24" s="706" t="s">
        <v>69</v>
      </c>
      <c r="F24" s="706" t="s">
        <v>69</v>
      </c>
      <c r="G24" s="707"/>
      <c r="H24" s="706" t="s">
        <v>69</v>
      </c>
      <c r="I24" s="720" t="s">
        <v>69</v>
      </c>
      <c r="J24" s="677"/>
    </row>
    <row r="25" spans="1:10">
      <c r="A25" s="677"/>
      <c r="B25" s="695" t="s">
        <v>84</v>
      </c>
      <c r="C25" s="561"/>
      <c r="D25" s="720" t="s">
        <v>11</v>
      </c>
      <c r="E25" s="706" t="s">
        <v>11</v>
      </c>
      <c r="F25" s="707"/>
      <c r="G25" s="707"/>
      <c r="H25" s="707"/>
      <c r="I25" s="704"/>
      <c r="J25" s="677"/>
    </row>
    <row r="26" spans="1:10">
      <c r="A26" s="677"/>
      <c r="B26" s="695" t="s">
        <v>114</v>
      </c>
      <c r="C26" s="704"/>
      <c r="D26" s="706" t="s">
        <v>69</v>
      </c>
      <c r="E26" s="707"/>
      <c r="F26" s="707"/>
      <c r="G26" s="706" t="s">
        <v>69</v>
      </c>
      <c r="H26" s="707"/>
      <c r="I26" s="706" t="s">
        <v>11</v>
      </c>
      <c r="J26" s="677"/>
    </row>
    <row r="27" spans="1:10">
      <c r="A27" s="677"/>
      <c r="B27" s="677" t="s">
        <v>214</v>
      </c>
      <c r="C27" s="719" t="s">
        <v>11</v>
      </c>
      <c r="D27" s="721"/>
      <c r="E27" s="721"/>
      <c r="F27" s="719" t="s">
        <v>11</v>
      </c>
      <c r="G27" s="719" t="s">
        <v>11</v>
      </c>
      <c r="H27" s="719" t="s">
        <v>11</v>
      </c>
      <c r="I27" s="709"/>
      <c r="J27" s="677"/>
    </row>
    <row r="28" spans="1:10">
      <c r="C28" s="189"/>
      <c r="D28" s="189"/>
      <c r="E28" s="189"/>
      <c r="F28" s="189"/>
      <c r="G28" s="189"/>
      <c r="H28" s="189"/>
      <c r="I28" s="189"/>
    </row>
    <row r="29" spans="1:10">
      <c r="C29" s="398"/>
      <c r="D29" s="81" t="s">
        <v>215</v>
      </c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712"/>
      <c r="D32" s="81" t="s">
        <v>218</v>
      </c>
    </row>
  </sheetData>
  <mergeCells count="4">
    <mergeCell ref="C15:I15"/>
    <mergeCell ref="C18:I18"/>
    <mergeCell ref="B21:I21"/>
    <mergeCell ref="B1:B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2"/>
  <sheetViews>
    <sheetView zoomScale="90" zoomScaleNormal="90" workbookViewId="0">
      <selection activeCell="K16" sqref="K16:K17"/>
    </sheetView>
  </sheetViews>
  <sheetFormatPr defaultColWidth="9" defaultRowHeight="15"/>
  <cols>
    <col min="2" max="2" width="24.28515625" customWidth="1"/>
    <col min="3" max="9" width="14" style="81" customWidth="1"/>
    <col min="10" max="10" width="40.140625" customWidth="1"/>
  </cols>
  <sheetData>
    <row r="1" spans="1:10">
      <c r="A1" s="673"/>
      <c r="B1" s="1164" t="s">
        <v>0</v>
      </c>
      <c r="C1" s="674">
        <v>45397</v>
      </c>
      <c r="D1" s="674">
        <v>45398</v>
      </c>
      <c r="E1" s="674">
        <v>45399</v>
      </c>
      <c r="F1" s="674">
        <v>45400</v>
      </c>
      <c r="G1" s="674">
        <v>45401</v>
      </c>
      <c r="H1" s="674">
        <v>45402</v>
      </c>
      <c r="I1" s="674">
        <v>45403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 ht="15.75" customHeight="1">
      <c r="A3" s="677">
        <v>1</v>
      </c>
      <c r="B3" s="726" t="s">
        <v>177</v>
      </c>
      <c r="C3" s="683" t="s">
        <v>23</v>
      </c>
      <c r="D3" s="683" t="s">
        <v>23</v>
      </c>
      <c r="E3" s="690"/>
      <c r="F3" s="683" t="s">
        <v>23</v>
      </c>
      <c r="G3" s="715" t="s">
        <v>24</v>
      </c>
      <c r="H3" s="683" t="s">
        <v>11</v>
      </c>
      <c r="I3" s="690"/>
      <c r="J3" s="735"/>
    </row>
    <row r="4" spans="1:10" ht="16.5" customHeight="1">
      <c r="A4" s="677">
        <v>2</v>
      </c>
      <c r="B4" s="726" t="s">
        <v>182</v>
      </c>
      <c r="C4" s="715" t="s">
        <v>11</v>
      </c>
      <c r="D4" s="715" t="s">
        <v>11</v>
      </c>
      <c r="E4" s="715" t="s">
        <v>11</v>
      </c>
      <c r="F4" s="715" t="s">
        <v>76</v>
      </c>
      <c r="G4" s="690"/>
      <c r="H4" s="690"/>
      <c r="I4" s="715" t="s">
        <v>18</v>
      </c>
      <c r="J4" s="735"/>
    </row>
    <row r="5" spans="1:10" ht="30" customHeight="1">
      <c r="A5" s="677">
        <v>3</v>
      </c>
      <c r="B5" s="726" t="s">
        <v>206</v>
      </c>
      <c r="C5" s="710" t="s">
        <v>69</v>
      </c>
      <c r="D5" s="715" t="s">
        <v>229</v>
      </c>
      <c r="E5" s="690"/>
      <c r="F5" s="691" t="s">
        <v>73</v>
      </c>
      <c r="G5" s="715" t="s">
        <v>230</v>
      </c>
      <c r="H5" s="715" t="s">
        <v>129</v>
      </c>
      <c r="I5" s="690"/>
      <c r="J5" s="735"/>
    </row>
    <row r="6" spans="1:10">
      <c r="A6" s="677">
        <v>4</v>
      </c>
      <c r="B6" s="726" t="s">
        <v>175</v>
      </c>
      <c r="C6" s="690"/>
      <c r="D6" s="715" t="s">
        <v>10</v>
      </c>
      <c r="E6" s="715" t="s">
        <v>10</v>
      </c>
      <c r="F6" s="690"/>
      <c r="G6" s="715" t="s">
        <v>10</v>
      </c>
      <c r="H6" s="715" t="s">
        <v>10</v>
      </c>
      <c r="I6" s="690"/>
      <c r="J6" s="718"/>
    </row>
    <row r="7" spans="1:10">
      <c r="A7" s="677">
        <v>5</v>
      </c>
      <c r="B7" s="726" t="s">
        <v>208</v>
      </c>
      <c r="C7" s="690"/>
      <c r="D7" s="690"/>
      <c r="E7" s="690"/>
      <c r="F7" s="715" t="s">
        <v>231</v>
      </c>
      <c r="G7" s="690"/>
      <c r="H7" s="715" t="s">
        <v>86</v>
      </c>
      <c r="I7" s="715" t="s">
        <v>86</v>
      </c>
      <c r="J7" s="718"/>
    </row>
    <row r="8" spans="1:10" ht="15.75" customHeight="1">
      <c r="A8" s="677">
        <v>6</v>
      </c>
      <c r="B8" s="726" t="s">
        <v>179</v>
      </c>
      <c r="C8" s="690"/>
      <c r="D8" s="690"/>
      <c r="E8" s="690"/>
      <c r="F8" s="690"/>
      <c r="G8" s="690"/>
      <c r="H8" s="715" t="s">
        <v>24</v>
      </c>
      <c r="I8" s="715" t="s">
        <v>36</v>
      </c>
      <c r="J8" s="735"/>
    </row>
    <row r="9" spans="1:10">
      <c r="A9" s="677">
        <v>7</v>
      </c>
      <c r="B9" s="697" t="s">
        <v>186</v>
      </c>
      <c r="C9" s="683" t="s">
        <v>18</v>
      </c>
      <c r="D9" s="683" t="s">
        <v>69</v>
      </c>
      <c r="E9" s="690"/>
      <c r="F9" s="683" t="s">
        <v>69</v>
      </c>
      <c r="G9" s="683" t="s">
        <v>18</v>
      </c>
      <c r="H9" s="690"/>
      <c r="I9" s="690"/>
      <c r="J9" s="735"/>
    </row>
    <row r="10" spans="1:10">
      <c r="A10" s="677">
        <v>8</v>
      </c>
      <c r="B10" s="736" t="s">
        <v>196</v>
      </c>
      <c r="C10" s="690"/>
      <c r="D10" s="690"/>
      <c r="E10" s="690"/>
      <c r="F10" s="690"/>
      <c r="G10" s="690"/>
      <c r="H10" s="690"/>
      <c r="I10" s="690"/>
      <c r="J10" s="735"/>
    </row>
    <row r="11" spans="1:10" ht="16.5" customHeight="1">
      <c r="A11" s="677">
        <v>9</v>
      </c>
      <c r="B11" s="726" t="s">
        <v>184</v>
      </c>
      <c r="C11" s="683" t="s">
        <v>36</v>
      </c>
      <c r="D11" s="690"/>
      <c r="E11" s="690"/>
      <c r="F11" s="690"/>
      <c r="G11" s="690"/>
      <c r="H11" s="683" t="s">
        <v>16</v>
      </c>
      <c r="I11" s="683" t="s">
        <v>18</v>
      </c>
      <c r="J11" s="735"/>
    </row>
    <row r="12" spans="1:10" ht="15.75" customHeight="1">
      <c r="A12" s="677">
        <v>10</v>
      </c>
      <c r="B12" s="726" t="s">
        <v>222</v>
      </c>
      <c r="C12" s="691" t="s">
        <v>82</v>
      </c>
      <c r="D12" s="690"/>
      <c r="E12" s="690"/>
      <c r="F12" s="690"/>
      <c r="G12" s="690"/>
      <c r="H12" s="691" t="s">
        <v>73</v>
      </c>
      <c r="I12" s="691" t="s">
        <v>73</v>
      </c>
      <c r="J12" s="718"/>
    </row>
    <row r="13" spans="1:10">
      <c r="A13" s="677">
        <v>11</v>
      </c>
      <c r="B13" s="726" t="s">
        <v>226</v>
      </c>
      <c r="C13" s="691" t="s">
        <v>69</v>
      </c>
      <c r="D13" s="690"/>
      <c r="E13" s="690" t="s">
        <v>227</v>
      </c>
      <c r="F13" s="690" t="s">
        <v>227</v>
      </c>
      <c r="G13" s="691" t="s">
        <v>145</v>
      </c>
      <c r="H13" s="690"/>
      <c r="I13" s="690" t="s">
        <v>227</v>
      </c>
      <c r="J13" s="718"/>
    </row>
    <row r="14" spans="1:10">
      <c r="A14" s="677">
        <v>12</v>
      </c>
      <c r="B14" s="726" t="s">
        <v>189</v>
      </c>
      <c r="C14" s="691" t="s">
        <v>24</v>
      </c>
      <c r="D14" s="691" t="s">
        <v>24</v>
      </c>
      <c r="E14" s="690"/>
      <c r="F14" s="690"/>
      <c r="G14" s="690"/>
      <c r="H14" s="690"/>
      <c r="I14" s="690"/>
      <c r="J14" s="718"/>
    </row>
    <row r="15" spans="1:10" ht="16.5" customHeight="1">
      <c r="A15" s="677">
        <v>13</v>
      </c>
      <c r="B15" s="726" t="s">
        <v>181</v>
      </c>
      <c r="C15" s="737"/>
      <c r="D15" s="737"/>
      <c r="E15" s="737"/>
      <c r="F15" s="737"/>
      <c r="G15" s="737"/>
      <c r="H15" s="737"/>
      <c r="I15" s="737"/>
      <c r="J15" s="718"/>
    </row>
    <row r="16" spans="1:10" ht="16.5" customHeight="1">
      <c r="A16" s="677">
        <v>14</v>
      </c>
      <c r="B16" s="738" t="s">
        <v>183</v>
      </c>
      <c r="C16" s="730"/>
      <c r="D16" s="729" t="s">
        <v>18</v>
      </c>
      <c r="E16" s="729" t="s">
        <v>11</v>
      </c>
      <c r="F16" s="729" t="s">
        <v>70</v>
      </c>
      <c r="G16" s="730"/>
      <c r="H16" s="729" t="s">
        <v>20</v>
      </c>
      <c r="I16" s="729" t="s">
        <v>18</v>
      </c>
      <c r="J16" s="718"/>
    </row>
    <row r="17" spans="1:10" ht="16.5" customHeight="1">
      <c r="A17" s="677">
        <v>15</v>
      </c>
      <c r="B17" s="695" t="s">
        <v>228</v>
      </c>
      <c r="C17" s="691" t="s">
        <v>24</v>
      </c>
      <c r="D17" s="690"/>
      <c r="E17" s="690"/>
      <c r="F17" s="690"/>
      <c r="G17" s="690"/>
      <c r="H17" s="690"/>
      <c r="I17" s="690"/>
      <c r="J17" s="718"/>
    </row>
    <row r="18" spans="1:10" ht="16.5" customHeight="1">
      <c r="A18" s="677"/>
      <c r="B18" s="695"/>
      <c r="C18" s="1187"/>
      <c r="D18" s="1187"/>
      <c r="E18" s="1187"/>
      <c r="F18" s="1187"/>
      <c r="G18" s="1187"/>
      <c r="H18" s="1187"/>
      <c r="I18" s="1187"/>
      <c r="J18" s="718"/>
    </row>
    <row r="19" spans="1:10" ht="16.5" customHeight="1">
      <c r="A19" s="677">
        <v>15</v>
      </c>
      <c r="B19" s="697" t="s">
        <v>187</v>
      </c>
      <c r="C19" s="715" t="s">
        <v>123</v>
      </c>
      <c r="D19" s="715" t="s">
        <v>123</v>
      </c>
      <c r="E19" s="683" t="s">
        <v>123</v>
      </c>
      <c r="F19" s="683" t="s">
        <v>123</v>
      </c>
      <c r="G19" s="690"/>
      <c r="H19" s="690"/>
      <c r="I19" s="690"/>
      <c r="J19" s="718"/>
    </row>
    <row r="20" spans="1:10" ht="16.5" customHeight="1">
      <c r="A20" s="677">
        <v>16</v>
      </c>
      <c r="B20" s="697" t="s">
        <v>188</v>
      </c>
      <c r="C20" s="683" t="s">
        <v>23</v>
      </c>
      <c r="D20" s="683" t="s">
        <v>23</v>
      </c>
      <c r="E20" s="715" t="s">
        <v>23</v>
      </c>
      <c r="F20" s="715" t="s">
        <v>23</v>
      </c>
      <c r="G20" s="715" t="s">
        <v>23</v>
      </c>
      <c r="H20" s="690"/>
      <c r="I20" s="690"/>
      <c r="J20" s="718"/>
    </row>
    <row r="21" spans="1:10" ht="16.5" customHeight="1">
      <c r="A21" s="677"/>
      <c r="B21" s="1181"/>
      <c r="C21" s="1182"/>
      <c r="D21" s="1182"/>
      <c r="E21" s="1182"/>
      <c r="F21" s="1182"/>
      <c r="G21" s="1182"/>
      <c r="H21" s="1182"/>
      <c r="I21" s="1183"/>
      <c r="J21" s="698"/>
    </row>
    <row r="22" spans="1:10">
      <c r="A22" s="699"/>
      <c r="B22" s="700" t="s">
        <v>124</v>
      </c>
      <c r="C22" s="701"/>
      <c r="D22" s="701"/>
      <c r="E22" s="701"/>
      <c r="F22" s="701"/>
      <c r="G22" s="701"/>
      <c r="H22" s="701"/>
      <c r="I22" s="702"/>
      <c r="J22" s="698"/>
    </row>
    <row r="23" spans="1:10">
      <c r="A23" s="677"/>
      <c r="B23" s="695" t="s">
        <v>75</v>
      </c>
      <c r="C23" s="1188" t="s">
        <v>55</v>
      </c>
      <c r="D23" s="1189"/>
      <c r="E23" s="1189"/>
      <c r="F23" s="1189"/>
      <c r="G23" s="1189"/>
      <c r="H23" s="1189"/>
      <c r="I23" s="1190"/>
      <c r="J23" s="677"/>
    </row>
    <row r="24" spans="1:10" ht="30">
      <c r="A24" s="677"/>
      <c r="B24" s="695" t="s">
        <v>95</v>
      </c>
      <c r="C24" s="706" t="s">
        <v>69</v>
      </c>
      <c r="D24" s="707"/>
      <c r="E24" s="725" t="s">
        <v>232</v>
      </c>
      <c r="F24" s="725" t="s">
        <v>69</v>
      </c>
      <c r="G24" s="706" t="s">
        <v>233</v>
      </c>
      <c r="H24" s="707"/>
      <c r="I24" s="720" t="s">
        <v>80</v>
      </c>
      <c r="J24" s="677"/>
    </row>
    <row r="25" spans="1:10">
      <c r="A25" s="677"/>
      <c r="B25" s="726" t="s">
        <v>84</v>
      </c>
      <c r="C25" s="690"/>
      <c r="D25" s="710" t="s">
        <v>69</v>
      </c>
      <c r="E25" s="683" t="s">
        <v>80</v>
      </c>
      <c r="F25" s="690"/>
      <c r="G25" s="691" t="s">
        <v>11</v>
      </c>
      <c r="H25" s="683" t="s">
        <v>74</v>
      </c>
      <c r="I25" s="690"/>
      <c r="J25" s="735"/>
    </row>
    <row r="26" spans="1:10" ht="30">
      <c r="A26" s="677"/>
      <c r="B26" s="695" t="s">
        <v>114</v>
      </c>
      <c r="C26" s="731" t="s">
        <v>131</v>
      </c>
      <c r="D26" s="706" t="s">
        <v>11</v>
      </c>
      <c r="E26" s="706" t="s">
        <v>190</v>
      </c>
      <c r="F26" s="707"/>
      <c r="G26" s="707"/>
      <c r="H26" s="706" t="s">
        <v>69</v>
      </c>
      <c r="I26" s="706" t="s">
        <v>73</v>
      </c>
      <c r="J26" s="677"/>
    </row>
    <row r="27" spans="1:10" ht="30">
      <c r="A27" s="677"/>
      <c r="B27" s="677" t="s">
        <v>214</v>
      </c>
      <c r="C27" s="719" t="s">
        <v>11</v>
      </c>
      <c r="D27" s="721"/>
      <c r="E27" s="721"/>
      <c r="F27" s="708" t="s">
        <v>197</v>
      </c>
      <c r="G27" s="708" t="s">
        <v>234</v>
      </c>
      <c r="H27" s="719" t="s">
        <v>11</v>
      </c>
      <c r="I27" s="733" t="s">
        <v>73</v>
      </c>
      <c r="J27" s="677"/>
    </row>
    <row r="28" spans="1:10">
      <c r="C28" s="189"/>
      <c r="D28" s="189"/>
      <c r="E28" s="189"/>
      <c r="F28" s="189"/>
      <c r="G28" s="189"/>
      <c r="H28" s="189"/>
      <c r="I28" s="189"/>
    </row>
    <row r="29" spans="1:10">
      <c r="C29" s="398"/>
      <c r="D29" s="81" t="s">
        <v>215</v>
      </c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712"/>
      <c r="D32" s="81" t="s">
        <v>218</v>
      </c>
    </row>
  </sheetData>
  <mergeCells count="4">
    <mergeCell ref="C18:I18"/>
    <mergeCell ref="B21:I21"/>
    <mergeCell ref="C23:I23"/>
    <mergeCell ref="B1:B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4"/>
  <sheetViews>
    <sheetView workbookViewId="0">
      <selection activeCell="J17" sqref="J17"/>
    </sheetView>
  </sheetViews>
  <sheetFormatPr defaultColWidth="9" defaultRowHeight="15"/>
  <cols>
    <col min="2" max="2" width="24.28515625" customWidth="1"/>
    <col min="3" max="9" width="14" style="81" customWidth="1"/>
    <col min="10" max="10" width="40.140625" customWidth="1"/>
  </cols>
  <sheetData>
    <row r="1" spans="1:10">
      <c r="A1" s="673"/>
      <c r="B1" s="1164" t="s">
        <v>0</v>
      </c>
      <c r="C1" s="674">
        <v>45404</v>
      </c>
      <c r="D1" s="674">
        <v>45405</v>
      </c>
      <c r="E1" s="674">
        <v>45406</v>
      </c>
      <c r="F1" s="674">
        <v>45407</v>
      </c>
      <c r="G1" s="674">
        <v>45408</v>
      </c>
      <c r="H1" s="674">
        <v>45409</v>
      </c>
      <c r="I1" s="674">
        <v>45410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 ht="29.25" customHeight="1">
      <c r="A3" s="677">
        <v>1</v>
      </c>
      <c r="B3" s="726" t="s">
        <v>177</v>
      </c>
      <c r="C3" s="734"/>
      <c r="D3" s="734"/>
      <c r="E3" s="734"/>
      <c r="F3" s="734"/>
      <c r="G3" s="715" t="s">
        <v>24</v>
      </c>
      <c r="H3" s="715" t="s">
        <v>234</v>
      </c>
      <c r="I3" s="690"/>
      <c r="J3" s="735"/>
    </row>
    <row r="4" spans="1:10" ht="16.5" customHeight="1">
      <c r="A4" s="677">
        <v>2</v>
      </c>
      <c r="B4" s="726" t="s">
        <v>182</v>
      </c>
      <c r="C4" s="690"/>
      <c r="D4" s="690"/>
      <c r="E4" s="690"/>
      <c r="F4" s="690"/>
      <c r="G4" s="690"/>
      <c r="H4" s="683" t="s">
        <v>74</v>
      </c>
      <c r="I4" s="715" t="s">
        <v>18</v>
      </c>
      <c r="J4" s="735"/>
    </row>
    <row r="5" spans="1:10">
      <c r="A5" s="677">
        <v>3</v>
      </c>
      <c r="B5" s="726" t="s">
        <v>206</v>
      </c>
      <c r="C5" s="690"/>
      <c r="D5" s="715" t="s">
        <v>36</v>
      </c>
      <c r="E5" s="715" t="s">
        <v>11</v>
      </c>
      <c r="F5" s="691" t="s">
        <v>11</v>
      </c>
      <c r="G5" s="691" t="s">
        <v>129</v>
      </c>
      <c r="H5" s="691" t="s">
        <v>11</v>
      </c>
      <c r="I5" s="691" t="s">
        <v>11</v>
      </c>
      <c r="J5" s="735"/>
    </row>
    <row r="6" spans="1:10">
      <c r="A6" s="677">
        <v>4</v>
      </c>
      <c r="B6" s="726" t="s">
        <v>175</v>
      </c>
      <c r="C6" s="715" t="s">
        <v>69</v>
      </c>
      <c r="D6" s="715" t="s">
        <v>69</v>
      </c>
      <c r="E6" s="715" t="s">
        <v>69</v>
      </c>
      <c r="F6" s="715" t="s">
        <v>18</v>
      </c>
      <c r="G6" s="715" t="s">
        <v>69</v>
      </c>
      <c r="H6" s="715" t="s">
        <v>69</v>
      </c>
      <c r="I6" s="690"/>
      <c r="J6" s="718"/>
    </row>
    <row r="7" spans="1:10">
      <c r="A7" s="677"/>
      <c r="B7" s="726" t="s">
        <v>235</v>
      </c>
      <c r="C7" s="690"/>
      <c r="D7" s="690"/>
      <c r="E7" s="690"/>
      <c r="F7" s="715" t="s">
        <v>74</v>
      </c>
      <c r="G7" s="715" t="s">
        <v>82</v>
      </c>
      <c r="H7" s="690"/>
      <c r="I7" s="690"/>
      <c r="J7" s="718"/>
    </row>
    <row r="8" spans="1:10">
      <c r="A8" s="677">
        <v>5</v>
      </c>
      <c r="B8" s="726" t="s">
        <v>208</v>
      </c>
      <c r="C8" s="690"/>
      <c r="D8" s="690"/>
      <c r="E8" s="690"/>
      <c r="F8" s="690"/>
      <c r="G8" s="690"/>
      <c r="H8" s="690"/>
      <c r="I8" s="690"/>
      <c r="J8" s="718"/>
    </row>
    <row r="9" spans="1:10" ht="15.75" customHeight="1">
      <c r="A9" s="677">
        <v>6</v>
      </c>
      <c r="B9" s="726" t="s">
        <v>179</v>
      </c>
      <c r="C9" s="690"/>
      <c r="D9" s="690"/>
      <c r="E9" s="690"/>
      <c r="F9" s="715" t="s">
        <v>99</v>
      </c>
      <c r="G9" s="690"/>
      <c r="H9" s="715" t="s">
        <v>36</v>
      </c>
      <c r="I9" s="690"/>
      <c r="J9" s="735"/>
    </row>
    <row r="10" spans="1:10">
      <c r="A10" s="677">
        <v>7</v>
      </c>
      <c r="B10" s="697" t="s">
        <v>186</v>
      </c>
      <c r="C10" s="683" t="s">
        <v>69</v>
      </c>
      <c r="D10" s="683" t="s">
        <v>69</v>
      </c>
      <c r="E10" s="683" t="s">
        <v>69</v>
      </c>
      <c r="F10" s="690"/>
      <c r="G10" s="690"/>
      <c r="H10" s="690"/>
      <c r="I10" s="683" t="s">
        <v>69</v>
      </c>
      <c r="J10" s="735"/>
    </row>
    <row r="11" spans="1:10">
      <c r="A11" s="677">
        <v>8</v>
      </c>
      <c r="B11" s="736" t="s">
        <v>196</v>
      </c>
      <c r="C11" s="690"/>
      <c r="D11" s="690"/>
      <c r="E11" s="683" t="s">
        <v>69</v>
      </c>
      <c r="F11" s="683" t="s">
        <v>69</v>
      </c>
      <c r="G11" s="683" t="s">
        <v>69</v>
      </c>
      <c r="H11" s="683" t="s">
        <v>18</v>
      </c>
      <c r="I11" s="683" t="s">
        <v>66</v>
      </c>
      <c r="J11" s="735"/>
    </row>
    <row r="12" spans="1:10" ht="16.5" customHeight="1">
      <c r="A12" s="677">
        <v>9</v>
      </c>
      <c r="B12" s="726" t="s">
        <v>184</v>
      </c>
      <c r="C12" s="683" t="s">
        <v>36</v>
      </c>
      <c r="D12" s="683" t="s">
        <v>36</v>
      </c>
      <c r="E12" s="690"/>
      <c r="F12" s="690"/>
      <c r="G12" s="683" t="s">
        <v>36</v>
      </c>
      <c r="H12" s="690"/>
      <c r="I12" s="690"/>
      <c r="J12" s="735"/>
    </row>
    <row r="13" spans="1:10">
      <c r="A13" s="677">
        <v>10</v>
      </c>
      <c r="B13" s="726" t="s">
        <v>222</v>
      </c>
      <c r="C13" s="691" t="s">
        <v>117</v>
      </c>
      <c r="D13" s="690"/>
      <c r="E13" s="690"/>
      <c r="F13" s="690"/>
      <c r="G13" s="690"/>
      <c r="H13" s="690"/>
      <c r="I13" s="690"/>
      <c r="J13" s="718"/>
    </row>
    <row r="14" spans="1:10">
      <c r="A14" s="677">
        <v>11</v>
      </c>
      <c r="B14" s="726" t="s">
        <v>226</v>
      </c>
      <c r="C14" s="690" t="s">
        <v>227</v>
      </c>
      <c r="D14" s="691" t="s">
        <v>69</v>
      </c>
      <c r="E14" s="691" t="s">
        <v>69</v>
      </c>
      <c r="F14" s="690" t="s">
        <v>227</v>
      </c>
      <c r="G14" s="690" t="s">
        <v>227</v>
      </c>
      <c r="H14" s="690"/>
      <c r="I14" s="690"/>
      <c r="J14" s="718"/>
    </row>
    <row r="15" spans="1:10">
      <c r="A15" s="677">
        <v>12</v>
      </c>
      <c r="B15" s="726" t="s">
        <v>189</v>
      </c>
      <c r="C15" s="691" t="s">
        <v>24</v>
      </c>
      <c r="D15" s="691" t="s">
        <v>24</v>
      </c>
      <c r="E15" s="690"/>
      <c r="F15" s="690"/>
      <c r="G15" s="691" t="s">
        <v>24</v>
      </c>
      <c r="H15" s="690"/>
      <c r="I15" s="690"/>
      <c r="J15" s="718"/>
    </row>
    <row r="16" spans="1:10" ht="16.5" customHeight="1">
      <c r="A16" s="677">
        <v>13</v>
      </c>
      <c r="B16" s="726" t="s">
        <v>181</v>
      </c>
      <c r="C16" s="737"/>
      <c r="D16" s="737"/>
      <c r="E16" s="737"/>
      <c r="F16" s="737"/>
      <c r="G16" s="690"/>
      <c r="H16" s="737"/>
      <c r="I16" s="737"/>
      <c r="J16" s="718"/>
    </row>
    <row r="17" spans="1:10" ht="16.5" customHeight="1">
      <c r="A17" s="677">
        <v>14</v>
      </c>
      <c r="B17" s="738" t="s">
        <v>183</v>
      </c>
      <c r="C17" s="729" t="s">
        <v>18</v>
      </c>
      <c r="D17" s="730"/>
      <c r="E17" s="729" t="s">
        <v>11</v>
      </c>
      <c r="F17" s="729" t="s">
        <v>69</v>
      </c>
      <c r="G17" s="730"/>
      <c r="H17" s="729" t="s">
        <v>18</v>
      </c>
      <c r="I17" s="729" t="s">
        <v>18</v>
      </c>
      <c r="J17" s="718"/>
    </row>
    <row r="18" spans="1:10" ht="16.5" customHeight="1">
      <c r="A18" s="677">
        <v>15</v>
      </c>
      <c r="B18" s="695" t="s">
        <v>228</v>
      </c>
      <c r="C18" s="691" t="s">
        <v>24</v>
      </c>
      <c r="D18" s="691" t="s">
        <v>24</v>
      </c>
      <c r="E18" s="691" t="s">
        <v>24</v>
      </c>
      <c r="F18" s="690"/>
      <c r="G18" s="690"/>
      <c r="H18" s="690"/>
      <c r="I18" s="690"/>
      <c r="J18" s="718"/>
    </row>
    <row r="19" spans="1:10" ht="16.5" customHeight="1">
      <c r="A19" s="677"/>
      <c r="B19" s="695"/>
      <c r="C19" s="1187"/>
      <c r="D19" s="1187"/>
      <c r="E19" s="1187"/>
      <c r="F19" s="1187"/>
      <c r="G19" s="1187"/>
      <c r="H19" s="1187"/>
      <c r="I19" s="1187"/>
      <c r="J19" s="718"/>
    </row>
    <row r="20" spans="1:10" ht="16.5" customHeight="1">
      <c r="A20" s="677">
        <v>16</v>
      </c>
      <c r="B20" s="697" t="s">
        <v>187</v>
      </c>
      <c r="C20" s="683" t="s">
        <v>123</v>
      </c>
      <c r="D20" s="683" t="s">
        <v>123</v>
      </c>
      <c r="E20" s="683" t="s">
        <v>123</v>
      </c>
      <c r="F20" s="683" t="s">
        <v>123</v>
      </c>
      <c r="G20" s="690"/>
      <c r="H20" s="683" t="s">
        <v>123</v>
      </c>
      <c r="I20" s="690"/>
      <c r="J20" s="718"/>
    </row>
    <row r="21" spans="1:10" ht="16.5" customHeight="1">
      <c r="A21" s="677">
        <v>17</v>
      </c>
      <c r="B21" s="697" t="s">
        <v>236</v>
      </c>
      <c r="C21" s="715" t="s">
        <v>237</v>
      </c>
      <c r="D21" s="715" t="s">
        <v>237</v>
      </c>
      <c r="E21" s="690"/>
      <c r="F21" s="715" t="s">
        <v>237</v>
      </c>
      <c r="G21" s="715" t="s">
        <v>237</v>
      </c>
      <c r="H21" s="715" t="s">
        <v>237</v>
      </c>
      <c r="I21" s="690"/>
      <c r="J21" s="718"/>
    </row>
    <row r="22" spans="1:10" ht="16.5" customHeight="1">
      <c r="A22" s="677">
        <v>18</v>
      </c>
      <c r="B22" s="697" t="s">
        <v>188</v>
      </c>
      <c r="C22" s="683" t="s">
        <v>23</v>
      </c>
      <c r="D22" s="683" t="s">
        <v>23</v>
      </c>
      <c r="E22" s="715" t="s">
        <v>23</v>
      </c>
      <c r="F22" s="715" t="s">
        <v>23</v>
      </c>
      <c r="G22" s="715" t="s">
        <v>23</v>
      </c>
      <c r="H22" s="715" t="s">
        <v>23</v>
      </c>
      <c r="I22" s="690"/>
      <c r="J22" s="718"/>
    </row>
    <row r="23" spans="1:10" ht="16.5" customHeight="1">
      <c r="A23" s="677"/>
      <c r="B23" s="1181"/>
      <c r="C23" s="1182"/>
      <c r="D23" s="1182"/>
      <c r="E23" s="1182"/>
      <c r="F23" s="1182"/>
      <c r="G23" s="1182"/>
      <c r="H23" s="1182"/>
      <c r="I23" s="1183"/>
      <c r="J23" s="698"/>
    </row>
    <row r="24" spans="1:10">
      <c r="A24" s="699"/>
      <c r="B24" s="700" t="s">
        <v>124</v>
      </c>
      <c r="C24" s="701"/>
      <c r="D24" s="701"/>
      <c r="E24" s="701"/>
      <c r="F24" s="701"/>
      <c r="G24" s="701"/>
      <c r="H24" s="701"/>
      <c r="I24" s="702"/>
      <c r="J24" s="698"/>
    </row>
    <row r="25" spans="1:10">
      <c r="A25" s="677">
        <v>1</v>
      </c>
      <c r="B25" s="695" t="s">
        <v>75</v>
      </c>
      <c r="C25" s="1188" t="s">
        <v>55</v>
      </c>
      <c r="D25" s="1189"/>
      <c r="E25" s="1189"/>
      <c r="F25" s="739"/>
      <c r="G25" s="723" t="s">
        <v>10</v>
      </c>
      <c r="H25" s="739"/>
      <c r="I25" s="739"/>
      <c r="J25" s="677"/>
    </row>
    <row r="26" spans="1:10">
      <c r="A26" s="677">
        <v>2</v>
      </c>
      <c r="B26" s="695" t="s">
        <v>95</v>
      </c>
      <c r="C26" s="706" t="s">
        <v>69</v>
      </c>
      <c r="D26" s="706" t="s">
        <v>69</v>
      </c>
      <c r="E26" s="706" t="s">
        <v>69</v>
      </c>
      <c r="F26" s="707"/>
      <c r="G26" s="707"/>
      <c r="H26" s="707"/>
      <c r="I26" s="720" t="s">
        <v>80</v>
      </c>
      <c r="J26" s="677"/>
    </row>
    <row r="27" spans="1:10">
      <c r="A27" s="677">
        <v>3</v>
      </c>
      <c r="B27" s="726" t="s">
        <v>84</v>
      </c>
      <c r="C27" s="710" t="s">
        <v>69</v>
      </c>
      <c r="D27" s="710" t="s">
        <v>11</v>
      </c>
      <c r="E27" s="690"/>
      <c r="F27" s="710" t="s">
        <v>69</v>
      </c>
      <c r="G27" s="710" t="s">
        <v>69</v>
      </c>
      <c r="H27" s="710" t="s">
        <v>80</v>
      </c>
      <c r="I27" s="690"/>
      <c r="J27" s="735"/>
    </row>
    <row r="28" spans="1:10">
      <c r="A28" s="677">
        <v>4</v>
      </c>
      <c r="B28" s="695" t="s">
        <v>114</v>
      </c>
      <c r="C28" s="704"/>
      <c r="D28" s="707"/>
      <c r="E28" s="727" t="s">
        <v>11</v>
      </c>
      <c r="F28" s="706" t="s">
        <v>11</v>
      </c>
      <c r="G28" s="740" t="s">
        <v>69</v>
      </c>
      <c r="H28" s="706" t="s">
        <v>73</v>
      </c>
      <c r="I28" s="725" t="s">
        <v>73</v>
      </c>
      <c r="J28" s="677"/>
    </row>
    <row r="29" spans="1:10" ht="30">
      <c r="A29" s="677">
        <v>5</v>
      </c>
      <c r="B29" s="677" t="s">
        <v>214</v>
      </c>
      <c r="C29" s="708" t="s">
        <v>194</v>
      </c>
      <c r="D29" s="721"/>
      <c r="E29" s="721"/>
      <c r="F29" s="732" t="s">
        <v>11</v>
      </c>
      <c r="G29" s="708" t="s">
        <v>11</v>
      </c>
      <c r="H29" s="733" t="s">
        <v>73</v>
      </c>
      <c r="I29" s="733" t="s">
        <v>73</v>
      </c>
      <c r="J29" s="677"/>
    </row>
    <row r="30" spans="1:10">
      <c r="C30" s="189"/>
      <c r="D30" s="189"/>
      <c r="E30" s="189"/>
      <c r="F30" s="189"/>
      <c r="G30" s="189"/>
      <c r="H30" s="189"/>
      <c r="I30" s="189"/>
    </row>
    <row r="31" spans="1:10">
      <c r="C31" s="398"/>
      <c r="D31" s="81" t="s">
        <v>215</v>
      </c>
    </row>
    <row r="32" spans="1:10">
      <c r="C32" s="482"/>
      <c r="D32" s="81" t="s">
        <v>216</v>
      </c>
    </row>
    <row r="33" spans="3:4">
      <c r="C33" s="233"/>
      <c r="D33" s="81" t="s">
        <v>217</v>
      </c>
    </row>
    <row r="34" spans="3:4">
      <c r="C34" s="712"/>
      <c r="D34" s="81" t="s">
        <v>218</v>
      </c>
    </row>
  </sheetData>
  <mergeCells count="4">
    <mergeCell ref="C19:I19"/>
    <mergeCell ref="B23:I23"/>
    <mergeCell ref="C25:E25"/>
    <mergeCell ref="B1:B2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3"/>
  <sheetViews>
    <sheetView zoomScale="85" zoomScaleNormal="85" workbookViewId="0">
      <selection activeCell="J12" sqref="A1:XFD1048576"/>
    </sheetView>
  </sheetViews>
  <sheetFormatPr defaultColWidth="9" defaultRowHeight="15"/>
  <cols>
    <col min="2" max="2" width="24.28515625" customWidth="1"/>
    <col min="3" max="9" width="14" style="81" customWidth="1"/>
    <col min="10" max="10" width="40.140625" customWidth="1"/>
  </cols>
  <sheetData>
    <row r="1" spans="1:10">
      <c r="A1" s="673"/>
      <c r="B1" s="1164" t="s">
        <v>0</v>
      </c>
      <c r="C1" s="674">
        <v>45411</v>
      </c>
      <c r="D1" s="674">
        <v>45412</v>
      </c>
      <c r="E1" s="674">
        <v>45413</v>
      </c>
      <c r="F1" s="674">
        <v>45414</v>
      </c>
      <c r="G1" s="674">
        <v>45415</v>
      </c>
      <c r="H1" s="674">
        <v>45416</v>
      </c>
      <c r="I1" s="674">
        <v>45417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>
      <c r="A3" s="677">
        <v>1</v>
      </c>
      <c r="B3" s="678" t="s">
        <v>177</v>
      </c>
      <c r="C3" s="683" t="s">
        <v>23</v>
      </c>
      <c r="D3" s="683" t="s">
        <v>23</v>
      </c>
      <c r="E3" s="683" t="s">
        <v>66</v>
      </c>
      <c r="F3" s="690"/>
      <c r="G3" s="715" t="s">
        <v>24</v>
      </c>
      <c r="H3" s="715" t="s">
        <v>11</v>
      </c>
      <c r="I3" s="690"/>
      <c r="J3" s="713"/>
    </row>
    <row r="4" spans="1:10" ht="16.5" customHeight="1">
      <c r="A4" s="677">
        <v>2</v>
      </c>
      <c r="B4" s="678" t="s">
        <v>182</v>
      </c>
      <c r="C4" s="715" t="s">
        <v>11</v>
      </c>
      <c r="D4" s="715" t="s">
        <v>11</v>
      </c>
      <c r="E4" s="690"/>
      <c r="F4" s="690"/>
      <c r="G4" s="690"/>
      <c r="H4" s="690"/>
      <c r="I4" s="690"/>
      <c r="J4" s="713"/>
    </row>
    <row r="5" spans="1:10">
      <c r="A5" s="677">
        <v>3</v>
      </c>
      <c r="B5" s="678" t="s">
        <v>206</v>
      </c>
      <c r="C5" s="691" t="s">
        <v>104</v>
      </c>
      <c r="D5" s="690"/>
      <c r="E5" s="715" t="s">
        <v>11</v>
      </c>
      <c r="F5" s="715" t="s">
        <v>73</v>
      </c>
      <c r="G5" s="691" t="s">
        <v>73</v>
      </c>
      <c r="H5" s="691" t="s">
        <v>11</v>
      </c>
      <c r="I5" s="690"/>
      <c r="J5" s="713"/>
    </row>
    <row r="6" spans="1:10">
      <c r="A6" s="677">
        <v>4</v>
      </c>
      <c r="B6" s="678" t="s">
        <v>175</v>
      </c>
      <c r="C6" s="715" t="s">
        <v>18</v>
      </c>
      <c r="D6" s="691" t="s">
        <v>104</v>
      </c>
      <c r="E6" s="1191" t="s">
        <v>55</v>
      </c>
      <c r="F6" s="1192"/>
      <c r="G6" s="1192"/>
      <c r="H6" s="1192"/>
      <c r="I6" s="1193"/>
      <c r="J6" s="714"/>
    </row>
    <row r="7" spans="1:10">
      <c r="A7" s="677">
        <v>5</v>
      </c>
      <c r="B7" s="678" t="s">
        <v>238</v>
      </c>
      <c r="C7" s="715" t="s">
        <v>24</v>
      </c>
      <c r="D7" s="715" t="s">
        <v>24</v>
      </c>
      <c r="E7" s="715" t="s">
        <v>24</v>
      </c>
      <c r="F7" s="690"/>
      <c r="G7" s="690"/>
      <c r="H7" s="690"/>
      <c r="I7" s="690"/>
      <c r="J7" s="714"/>
    </row>
    <row r="8" spans="1:10">
      <c r="A8" s="677">
        <v>6</v>
      </c>
      <c r="B8" s="678" t="s">
        <v>235</v>
      </c>
      <c r="C8" s="715" t="s">
        <v>82</v>
      </c>
      <c r="D8" s="715" t="s">
        <v>89</v>
      </c>
      <c r="E8" s="715" t="s">
        <v>82</v>
      </c>
      <c r="F8" s="690"/>
      <c r="G8" s="690"/>
      <c r="H8" s="690"/>
      <c r="I8" s="690"/>
      <c r="J8" s="714"/>
    </row>
    <row r="9" spans="1:10" ht="15.75" customHeight="1">
      <c r="A9" s="677">
        <v>7</v>
      </c>
      <c r="B9" s="678" t="s">
        <v>179</v>
      </c>
      <c r="C9" s="690"/>
      <c r="D9" s="690"/>
      <c r="E9" s="690"/>
      <c r="F9" s="690"/>
      <c r="G9" s="690"/>
      <c r="H9" s="690"/>
      <c r="I9" s="690"/>
      <c r="J9" s="713"/>
    </row>
    <row r="10" spans="1:10">
      <c r="A10" s="677">
        <v>8</v>
      </c>
      <c r="B10" s="686" t="s">
        <v>186</v>
      </c>
      <c r="C10" s="690"/>
      <c r="D10" s="683" t="s">
        <v>69</v>
      </c>
      <c r="E10" s="715" t="s">
        <v>69</v>
      </c>
      <c r="F10" s="683" t="s">
        <v>69</v>
      </c>
      <c r="G10" s="690"/>
      <c r="H10" s="683" t="s">
        <v>69</v>
      </c>
      <c r="I10" s="683" t="s">
        <v>69</v>
      </c>
      <c r="J10" s="713"/>
    </row>
    <row r="11" spans="1:10" ht="30">
      <c r="A11" s="677">
        <v>9</v>
      </c>
      <c r="B11" s="688" t="s">
        <v>196</v>
      </c>
      <c r="C11" s="683" t="s">
        <v>18</v>
      </c>
      <c r="D11" s="683" t="s">
        <v>239</v>
      </c>
      <c r="E11" s="683" t="s">
        <v>11</v>
      </c>
      <c r="F11" s="690"/>
      <c r="G11" s="683" t="s">
        <v>104</v>
      </c>
      <c r="H11" s="683" t="s">
        <v>11</v>
      </c>
      <c r="I11" s="683" t="s">
        <v>11</v>
      </c>
      <c r="J11" s="713"/>
    </row>
    <row r="12" spans="1:10" ht="16.5" customHeight="1">
      <c r="A12" s="677">
        <v>10</v>
      </c>
      <c r="B12" s="678" t="s">
        <v>184</v>
      </c>
      <c r="C12" s="690"/>
      <c r="D12" s="690"/>
      <c r="E12" s="690"/>
      <c r="F12" s="690"/>
      <c r="G12" s="690"/>
      <c r="H12" s="690"/>
      <c r="I12" s="690"/>
      <c r="J12" s="713"/>
    </row>
    <row r="13" spans="1:10">
      <c r="A13" s="677">
        <v>11</v>
      </c>
      <c r="B13" s="678" t="s">
        <v>226</v>
      </c>
      <c r="C13" s="690" t="s">
        <v>227</v>
      </c>
      <c r="D13" s="690" t="s">
        <v>227</v>
      </c>
      <c r="E13" s="690"/>
      <c r="F13" s="691" t="s">
        <v>69</v>
      </c>
      <c r="G13" s="690" t="s">
        <v>227</v>
      </c>
      <c r="H13" s="690" t="s">
        <v>227</v>
      </c>
      <c r="I13" s="691" t="s">
        <v>69</v>
      </c>
      <c r="J13" s="714"/>
    </row>
    <row r="14" spans="1:10" ht="30">
      <c r="A14" s="677">
        <v>12</v>
      </c>
      <c r="B14" s="678" t="s">
        <v>189</v>
      </c>
      <c r="C14" s="691" t="s">
        <v>240</v>
      </c>
      <c r="D14" s="691" t="s">
        <v>86</v>
      </c>
      <c r="E14" s="683" t="s">
        <v>18</v>
      </c>
      <c r="F14" s="690"/>
      <c r="G14" s="690"/>
      <c r="H14" s="690"/>
      <c r="I14" s="690"/>
      <c r="J14" s="714"/>
    </row>
    <row r="15" spans="1:10" ht="16.5" customHeight="1">
      <c r="A15" s="677">
        <v>13</v>
      </c>
      <c r="B15" s="678" t="s">
        <v>181</v>
      </c>
      <c r="C15" s="690"/>
      <c r="D15" s="691" t="s">
        <v>65</v>
      </c>
      <c r="E15" s="691" t="s">
        <v>20</v>
      </c>
      <c r="F15" s="691" t="s">
        <v>65</v>
      </c>
      <c r="G15" s="690"/>
      <c r="H15" s="691" t="s">
        <v>65</v>
      </c>
      <c r="I15" s="691" t="s">
        <v>129</v>
      </c>
      <c r="J15" s="714"/>
    </row>
    <row r="16" spans="1:10" ht="16.5" customHeight="1">
      <c r="A16" s="677">
        <v>14</v>
      </c>
      <c r="B16" s="692" t="s">
        <v>183</v>
      </c>
      <c r="C16" s="729" t="s">
        <v>73</v>
      </c>
      <c r="D16" s="730"/>
      <c r="E16" s="729" t="s">
        <v>11</v>
      </c>
      <c r="F16" s="730"/>
      <c r="G16" s="729" t="s">
        <v>18</v>
      </c>
      <c r="H16" s="729" t="s">
        <v>18</v>
      </c>
      <c r="I16" s="729" t="s">
        <v>11</v>
      </c>
      <c r="J16" s="714"/>
    </row>
    <row r="17" spans="1:10" ht="16.5" customHeight="1">
      <c r="A17" s="677">
        <v>15</v>
      </c>
      <c r="B17" s="117" t="s">
        <v>228</v>
      </c>
      <c r="C17" s="691" t="s">
        <v>24</v>
      </c>
      <c r="D17" s="691" t="s">
        <v>24</v>
      </c>
      <c r="E17" s="691" t="s">
        <v>11</v>
      </c>
      <c r="F17" s="691" t="s">
        <v>24</v>
      </c>
      <c r="G17" s="691" t="s">
        <v>24</v>
      </c>
      <c r="H17" s="690"/>
      <c r="I17" s="690"/>
      <c r="J17" s="714"/>
    </row>
    <row r="18" spans="1:10" ht="16.5" customHeight="1">
      <c r="A18" s="677"/>
      <c r="B18" s="695"/>
      <c r="C18" s="1187"/>
      <c r="D18" s="1187"/>
      <c r="E18" s="1187"/>
      <c r="F18" s="1187"/>
      <c r="G18" s="1187"/>
      <c r="H18" s="1187"/>
      <c r="I18" s="1187"/>
      <c r="J18" s="718"/>
    </row>
    <row r="19" spans="1:10" ht="16.5" customHeight="1">
      <c r="A19" s="677">
        <v>16</v>
      </c>
      <c r="B19" s="697" t="s">
        <v>187</v>
      </c>
      <c r="C19" s="690"/>
      <c r="D19" s="690"/>
      <c r="E19" s="690"/>
      <c r="F19" s="683" t="s">
        <v>123</v>
      </c>
      <c r="G19" s="683" t="s">
        <v>123</v>
      </c>
      <c r="H19" s="690"/>
      <c r="I19" s="690"/>
      <c r="J19" s="718"/>
    </row>
    <row r="20" spans="1:10" ht="16.5" customHeight="1">
      <c r="A20" s="677">
        <v>17</v>
      </c>
      <c r="B20" s="697" t="s">
        <v>236</v>
      </c>
      <c r="C20" s="690"/>
      <c r="D20" s="690"/>
      <c r="E20" s="690"/>
      <c r="F20" s="715" t="s">
        <v>237</v>
      </c>
      <c r="G20" s="715" t="s">
        <v>237</v>
      </c>
      <c r="H20" s="690"/>
      <c r="I20" s="690"/>
      <c r="J20" s="718"/>
    </row>
    <row r="21" spans="1:10" ht="16.5" customHeight="1">
      <c r="A21" s="677">
        <v>18</v>
      </c>
      <c r="B21" s="697" t="s">
        <v>188</v>
      </c>
      <c r="C21" s="690"/>
      <c r="D21" s="690"/>
      <c r="E21" s="690"/>
      <c r="F21" s="683" t="s">
        <v>23</v>
      </c>
      <c r="G21" s="683" t="s">
        <v>23</v>
      </c>
      <c r="H21" s="690"/>
      <c r="I21" s="690"/>
      <c r="J21" s="718"/>
    </row>
    <row r="22" spans="1:10" ht="16.5" customHeight="1">
      <c r="A22" s="677"/>
      <c r="B22" s="1181"/>
      <c r="C22" s="1182"/>
      <c r="D22" s="1182"/>
      <c r="E22" s="1182"/>
      <c r="F22" s="1182"/>
      <c r="G22" s="1182"/>
      <c r="H22" s="1182"/>
      <c r="I22" s="1183"/>
      <c r="J22" s="698"/>
    </row>
    <row r="23" spans="1:10">
      <c r="A23" s="699"/>
      <c r="B23" s="700" t="s">
        <v>124</v>
      </c>
      <c r="C23" s="701"/>
      <c r="D23" s="701"/>
      <c r="E23" s="701"/>
      <c r="F23" s="701"/>
      <c r="G23" s="701"/>
      <c r="H23" s="701"/>
      <c r="I23" s="702"/>
      <c r="J23" s="703"/>
    </row>
    <row r="24" spans="1:10">
      <c r="A24" s="677">
        <v>1</v>
      </c>
      <c r="B24" s="695" t="s">
        <v>75</v>
      </c>
      <c r="C24" s="704"/>
      <c r="D24" s="704"/>
      <c r="E24" s="724"/>
      <c r="F24" s="724"/>
      <c r="G24" s="704"/>
      <c r="H24" s="724"/>
      <c r="I24" s="724"/>
      <c r="J24" s="705"/>
    </row>
    <row r="25" spans="1:10">
      <c r="A25" s="677">
        <v>2</v>
      </c>
      <c r="B25" s="695" t="s">
        <v>95</v>
      </c>
      <c r="C25" s="727" t="s">
        <v>74</v>
      </c>
      <c r="D25" s="727" t="s">
        <v>73</v>
      </c>
      <c r="E25" s="707"/>
      <c r="F25" s="725" t="s">
        <v>69</v>
      </c>
      <c r="G25" s="707"/>
      <c r="H25" s="727" t="s">
        <v>74</v>
      </c>
      <c r="I25" s="731" t="s">
        <v>80</v>
      </c>
      <c r="J25" s="705"/>
    </row>
    <row r="26" spans="1:10">
      <c r="A26" s="677">
        <v>3</v>
      </c>
      <c r="B26" s="726" t="s">
        <v>84</v>
      </c>
      <c r="C26" s="710" t="s">
        <v>69</v>
      </c>
      <c r="D26" s="710" t="s">
        <v>69</v>
      </c>
      <c r="E26" s="710" t="s">
        <v>69</v>
      </c>
      <c r="F26" s="690"/>
      <c r="G26" s="715" t="s">
        <v>69</v>
      </c>
      <c r="H26" s="715" t="s">
        <v>69</v>
      </c>
      <c r="I26" s="690"/>
      <c r="J26" s="711"/>
    </row>
    <row r="27" spans="1:10">
      <c r="A27" s="677">
        <v>4</v>
      </c>
      <c r="B27" s="695" t="s">
        <v>114</v>
      </c>
      <c r="C27" s="720" t="s">
        <v>11</v>
      </c>
      <c r="D27" s="707"/>
      <c r="E27" s="707"/>
      <c r="F27" s="707"/>
      <c r="G27" s="727" t="s">
        <v>11</v>
      </c>
      <c r="H27" s="706" t="s">
        <v>73</v>
      </c>
      <c r="I27" s="725" t="s">
        <v>73</v>
      </c>
      <c r="J27" s="705"/>
    </row>
    <row r="28" spans="1:10">
      <c r="A28" s="677">
        <v>5</v>
      </c>
      <c r="B28" s="677" t="s">
        <v>214</v>
      </c>
      <c r="C28" s="721"/>
      <c r="D28" s="708" t="s">
        <v>11</v>
      </c>
      <c r="E28" s="708" t="s">
        <v>11</v>
      </c>
      <c r="F28" s="732" t="s">
        <v>11</v>
      </c>
      <c r="G28" s="721"/>
      <c r="H28" s="709"/>
      <c r="I28" s="733" t="s">
        <v>74</v>
      </c>
      <c r="J28" s="705"/>
    </row>
    <row r="29" spans="1:10">
      <c r="C29" s="189"/>
      <c r="D29" s="189"/>
      <c r="E29" s="189"/>
      <c r="F29" s="189"/>
      <c r="G29" s="189"/>
      <c r="H29" s="189"/>
      <c r="I29" s="189"/>
      <c r="J29" s="728"/>
    </row>
    <row r="30" spans="1:10">
      <c r="C30" s="398"/>
      <c r="D30" s="81" t="s">
        <v>215</v>
      </c>
    </row>
    <row r="31" spans="1:10">
      <c r="C31" s="482"/>
      <c r="D31" s="81" t="s">
        <v>216</v>
      </c>
    </row>
    <row r="32" spans="1:10">
      <c r="C32" s="233"/>
      <c r="D32" s="81" t="s">
        <v>217</v>
      </c>
    </row>
    <row r="33" spans="3:4" customFormat="1">
      <c r="C33" s="712"/>
      <c r="D33" s="81" t="s">
        <v>218</v>
      </c>
    </row>
  </sheetData>
  <mergeCells count="4">
    <mergeCell ref="E6:I6"/>
    <mergeCell ref="C18:I18"/>
    <mergeCell ref="B22:I22"/>
    <mergeCell ref="B1:B2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4"/>
  <sheetViews>
    <sheetView zoomScale="90" zoomScaleNormal="90" workbookViewId="0">
      <selection activeCell="I11" sqref="I11"/>
    </sheetView>
  </sheetViews>
  <sheetFormatPr defaultColWidth="9" defaultRowHeight="15"/>
  <cols>
    <col min="2" max="2" width="24.28515625" customWidth="1"/>
    <col min="3" max="9" width="14" style="81" customWidth="1"/>
    <col min="10" max="10" width="40.140625" customWidth="1"/>
  </cols>
  <sheetData>
    <row r="1" spans="1:10">
      <c r="A1" s="673"/>
      <c r="B1" s="1164" t="s">
        <v>0</v>
      </c>
      <c r="C1" s="674">
        <v>45418</v>
      </c>
      <c r="D1" s="674">
        <v>45419</v>
      </c>
      <c r="E1" s="674">
        <v>45420</v>
      </c>
      <c r="F1" s="674">
        <v>45421</v>
      </c>
      <c r="G1" s="674">
        <v>45422</v>
      </c>
      <c r="H1" s="674">
        <v>45423</v>
      </c>
      <c r="I1" s="674">
        <v>45424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>
      <c r="A3" s="677">
        <v>1</v>
      </c>
      <c r="B3" s="678" t="s">
        <v>177</v>
      </c>
      <c r="C3" s="680" t="s">
        <v>23</v>
      </c>
      <c r="D3" s="680" t="s">
        <v>23</v>
      </c>
      <c r="E3" s="680" t="s">
        <v>23</v>
      </c>
      <c r="F3" s="680" t="s">
        <v>23</v>
      </c>
      <c r="G3" s="680" t="s">
        <v>11</v>
      </c>
      <c r="H3" s="679"/>
      <c r="I3" s="679"/>
      <c r="J3" s="713"/>
    </row>
    <row r="4" spans="1:10" ht="16.5" customHeight="1">
      <c r="A4" s="677">
        <v>2</v>
      </c>
      <c r="B4" s="678" t="s">
        <v>182</v>
      </c>
      <c r="C4" s="679"/>
      <c r="D4" s="680" t="s">
        <v>11</v>
      </c>
      <c r="E4" s="682" t="s">
        <v>11</v>
      </c>
      <c r="F4" s="679"/>
      <c r="G4" s="680" t="s">
        <v>89</v>
      </c>
      <c r="H4" s="680" t="s">
        <v>11</v>
      </c>
      <c r="I4" s="682" t="s">
        <v>11</v>
      </c>
      <c r="J4" s="713"/>
    </row>
    <row r="5" spans="1:10">
      <c r="A5" s="677">
        <v>3</v>
      </c>
      <c r="B5" s="678" t="s">
        <v>206</v>
      </c>
      <c r="C5" s="682" t="s">
        <v>18</v>
      </c>
      <c r="D5" s="682" t="s">
        <v>18</v>
      </c>
      <c r="E5" s="682" t="s">
        <v>18</v>
      </c>
      <c r="F5" s="679"/>
      <c r="G5" s="684" t="s">
        <v>18</v>
      </c>
      <c r="H5" s="679"/>
      <c r="I5" s="679"/>
      <c r="J5" s="713"/>
    </row>
    <row r="6" spans="1:10">
      <c r="A6" s="677">
        <v>4</v>
      </c>
      <c r="B6" s="678" t="s">
        <v>175</v>
      </c>
      <c r="C6" s="1194" t="s">
        <v>55</v>
      </c>
      <c r="D6" s="1195"/>
      <c r="E6" s="1195"/>
      <c r="F6" s="1195"/>
      <c r="G6" s="1195"/>
      <c r="H6" s="682" t="s">
        <v>69</v>
      </c>
      <c r="I6" s="682" t="s">
        <v>69</v>
      </c>
      <c r="J6" s="714"/>
    </row>
    <row r="7" spans="1:10">
      <c r="A7" s="677">
        <v>5</v>
      </c>
      <c r="B7" s="678" t="s">
        <v>208</v>
      </c>
      <c r="C7" s="722"/>
      <c r="D7" s="722"/>
      <c r="E7" s="722"/>
      <c r="F7" s="722"/>
      <c r="G7" s="682" t="s">
        <v>38</v>
      </c>
      <c r="H7" s="722"/>
      <c r="I7" s="722"/>
      <c r="J7" s="714"/>
    </row>
    <row r="8" spans="1:10">
      <c r="A8" s="677">
        <v>6</v>
      </c>
      <c r="B8" s="678" t="s">
        <v>241</v>
      </c>
      <c r="C8" s="682" t="s">
        <v>11</v>
      </c>
      <c r="D8" s="682" t="s">
        <v>65</v>
      </c>
      <c r="E8" s="684" t="s">
        <v>11</v>
      </c>
      <c r="F8" s="684" t="s">
        <v>11</v>
      </c>
      <c r="G8" s="679"/>
      <c r="H8" s="679"/>
      <c r="I8" s="679"/>
      <c r="J8" s="714"/>
    </row>
    <row r="9" spans="1:10">
      <c r="A9" s="677">
        <v>7</v>
      </c>
      <c r="B9" s="678" t="s">
        <v>238</v>
      </c>
      <c r="C9" s="679"/>
      <c r="D9" s="682" t="s">
        <v>24</v>
      </c>
      <c r="E9" s="679"/>
      <c r="F9" s="682" t="s">
        <v>24</v>
      </c>
      <c r="G9" s="679"/>
      <c r="H9" s="679"/>
      <c r="I9" s="679"/>
      <c r="J9" s="714"/>
    </row>
    <row r="10" spans="1:10" ht="15.75" customHeight="1">
      <c r="A10" s="677">
        <v>8</v>
      </c>
      <c r="B10" s="678" t="s">
        <v>179</v>
      </c>
      <c r="C10" s="679"/>
      <c r="D10" s="679"/>
      <c r="E10" s="679"/>
      <c r="F10" s="682" t="s">
        <v>74</v>
      </c>
      <c r="G10" s="679"/>
      <c r="H10" s="682" t="s">
        <v>36</v>
      </c>
      <c r="I10" s="682" t="s">
        <v>93</v>
      </c>
      <c r="J10" s="713"/>
    </row>
    <row r="11" spans="1:10">
      <c r="A11" s="677">
        <v>9</v>
      </c>
      <c r="B11" s="686" t="s">
        <v>186</v>
      </c>
      <c r="C11" s="679"/>
      <c r="D11" s="679"/>
      <c r="E11" s="680" t="s">
        <v>69</v>
      </c>
      <c r="F11" s="680" t="s">
        <v>69</v>
      </c>
      <c r="G11" s="679"/>
      <c r="H11" s="680" t="s">
        <v>69</v>
      </c>
      <c r="I11" s="680" t="s">
        <v>69</v>
      </c>
      <c r="J11" s="713"/>
    </row>
    <row r="12" spans="1:10">
      <c r="A12" s="677">
        <v>10</v>
      </c>
      <c r="B12" s="688" t="s">
        <v>196</v>
      </c>
      <c r="C12" s="680" t="s">
        <v>69</v>
      </c>
      <c r="D12" s="680" t="s">
        <v>69</v>
      </c>
      <c r="E12" s="679"/>
      <c r="F12" s="682" t="s">
        <v>69</v>
      </c>
      <c r="G12" s="679"/>
      <c r="H12" s="679"/>
      <c r="I12" s="680" t="s">
        <v>11</v>
      </c>
      <c r="J12" s="713"/>
    </row>
    <row r="13" spans="1:10" ht="16.5" customHeight="1">
      <c r="A13" s="677">
        <v>11</v>
      </c>
      <c r="B13" s="678" t="s">
        <v>184</v>
      </c>
      <c r="C13" s="680" t="s">
        <v>99</v>
      </c>
      <c r="D13" s="679"/>
      <c r="E13" s="680" t="s">
        <v>99</v>
      </c>
      <c r="F13" s="680" t="s">
        <v>99</v>
      </c>
      <c r="G13" s="679"/>
      <c r="H13" s="679"/>
      <c r="I13" s="679"/>
      <c r="J13" s="713"/>
    </row>
    <row r="14" spans="1:10">
      <c r="A14" s="677">
        <v>12</v>
      </c>
      <c r="B14" s="678" t="s">
        <v>226</v>
      </c>
      <c r="C14" s="679"/>
      <c r="D14" s="679" t="s">
        <v>227</v>
      </c>
      <c r="E14" s="679" t="s">
        <v>227</v>
      </c>
      <c r="F14" s="679"/>
      <c r="G14" s="679"/>
      <c r="H14" s="679" t="s">
        <v>227</v>
      </c>
      <c r="I14" s="679" t="s">
        <v>227</v>
      </c>
      <c r="J14" s="714"/>
    </row>
    <row r="15" spans="1:10">
      <c r="A15" s="677">
        <v>13</v>
      </c>
      <c r="B15" s="678" t="s">
        <v>189</v>
      </c>
      <c r="C15" s="679"/>
      <c r="D15" s="679"/>
      <c r="E15" s="679"/>
      <c r="F15" s="679"/>
      <c r="G15" s="679"/>
      <c r="H15" s="679"/>
      <c r="I15" s="679"/>
      <c r="J15" s="714"/>
    </row>
    <row r="16" spans="1:10" ht="16.5" customHeight="1">
      <c r="A16" s="677">
        <v>14</v>
      </c>
      <c r="B16" s="678" t="s">
        <v>181</v>
      </c>
      <c r="C16" s="684" t="s">
        <v>62</v>
      </c>
      <c r="D16" s="684" t="s">
        <v>62</v>
      </c>
      <c r="E16" s="679"/>
      <c r="F16" s="684" t="s">
        <v>18</v>
      </c>
      <c r="G16" s="684" t="s">
        <v>62</v>
      </c>
      <c r="H16" s="684" t="s">
        <v>62</v>
      </c>
      <c r="I16" s="684" t="s">
        <v>18</v>
      </c>
      <c r="J16" s="714"/>
    </row>
    <row r="17" spans="1:10" ht="16.5" customHeight="1">
      <c r="A17" s="677">
        <v>15</v>
      </c>
      <c r="B17" s="692" t="s">
        <v>183</v>
      </c>
      <c r="C17" s="693" t="s">
        <v>74</v>
      </c>
      <c r="D17" s="693" t="s">
        <v>18</v>
      </c>
      <c r="E17" s="693" t="s">
        <v>18</v>
      </c>
      <c r="F17" s="694"/>
      <c r="G17" s="694"/>
      <c r="H17" s="693" t="s">
        <v>18</v>
      </c>
      <c r="I17" s="693" t="s">
        <v>11</v>
      </c>
      <c r="J17" s="714"/>
    </row>
    <row r="18" spans="1:10" ht="16.5" customHeight="1">
      <c r="A18" s="677">
        <v>16</v>
      </c>
      <c r="B18" s="117" t="s">
        <v>228</v>
      </c>
      <c r="C18" s="684" t="s">
        <v>24</v>
      </c>
      <c r="D18" s="684" t="s">
        <v>83</v>
      </c>
      <c r="E18" s="679"/>
      <c r="F18" s="679"/>
      <c r="G18" s="679"/>
      <c r="H18" s="679"/>
      <c r="I18" s="679"/>
      <c r="J18" s="714"/>
    </row>
    <row r="19" spans="1:10" ht="16.5" customHeight="1">
      <c r="A19" s="677">
        <v>17</v>
      </c>
      <c r="B19" s="695"/>
      <c r="C19" s="1196"/>
      <c r="D19" s="1196"/>
      <c r="E19" s="1196"/>
      <c r="F19" s="1196"/>
      <c r="G19" s="1196"/>
      <c r="H19" s="1196"/>
      <c r="I19" s="1196"/>
      <c r="J19" s="718"/>
    </row>
    <row r="20" spans="1:10" ht="16.5" customHeight="1">
      <c r="A20" s="677">
        <v>18</v>
      </c>
      <c r="B20" s="697" t="s">
        <v>187</v>
      </c>
      <c r="C20" s="680" t="s">
        <v>123</v>
      </c>
      <c r="D20" s="680" t="s">
        <v>123</v>
      </c>
      <c r="E20" s="680" t="s">
        <v>123</v>
      </c>
      <c r="F20" s="679"/>
      <c r="G20" s="679"/>
      <c r="H20" s="679"/>
      <c r="I20" s="679"/>
      <c r="J20" s="718"/>
    </row>
    <row r="21" spans="1:10" ht="16.5" customHeight="1">
      <c r="A21" s="677">
        <v>19</v>
      </c>
      <c r="B21" s="697" t="s">
        <v>236</v>
      </c>
      <c r="C21" s="682" t="s">
        <v>237</v>
      </c>
      <c r="D21" s="682" t="s">
        <v>237</v>
      </c>
      <c r="E21" s="682" t="s">
        <v>237</v>
      </c>
      <c r="F21" s="679"/>
      <c r="G21" s="679"/>
      <c r="H21" s="679"/>
      <c r="I21" s="679"/>
      <c r="J21" s="718"/>
    </row>
    <row r="22" spans="1:10" ht="16.5" customHeight="1">
      <c r="A22" s="677">
        <v>20</v>
      </c>
      <c r="B22" s="697" t="s">
        <v>188</v>
      </c>
      <c r="C22" s="682" t="s">
        <v>23</v>
      </c>
      <c r="D22" s="682" t="s">
        <v>23</v>
      </c>
      <c r="E22" s="682" t="s">
        <v>23</v>
      </c>
      <c r="F22" s="679"/>
      <c r="G22" s="679"/>
      <c r="H22" s="679"/>
      <c r="I22" s="679"/>
      <c r="J22" s="718"/>
    </row>
    <row r="23" spans="1:10" ht="16.5" customHeight="1">
      <c r="A23" s="677"/>
      <c r="B23" s="1181"/>
      <c r="C23" s="1182"/>
      <c r="D23" s="1182"/>
      <c r="E23" s="1182"/>
      <c r="F23" s="1182"/>
      <c r="G23" s="1182"/>
      <c r="H23" s="1182"/>
      <c r="I23" s="1183"/>
      <c r="J23" s="698"/>
    </row>
    <row r="24" spans="1:10">
      <c r="A24" s="699"/>
      <c r="B24" s="700" t="s">
        <v>124</v>
      </c>
      <c r="C24" s="701"/>
      <c r="D24" s="701"/>
      <c r="E24" s="701"/>
      <c r="F24" s="701"/>
      <c r="G24" s="701"/>
      <c r="H24" s="701"/>
      <c r="I24" s="702"/>
      <c r="J24" s="703"/>
    </row>
    <row r="25" spans="1:10">
      <c r="A25" s="677">
        <v>1</v>
      </c>
      <c r="B25" s="695" t="s">
        <v>75</v>
      </c>
      <c r="C25" s="723" t="s">
        <v>76</v>
      </c>
      <c r="D25" s="704"/>
      <c r="E25" s="724"/>
      <c r="F25" s="724"/>
      <c r="G25" s="704"/>
      <c r="H25" s="724"/>
      <c r="I25" s="724"/>
      <c r="J25" s="705"/>
    </row>
    <row r="26" spans="1:10">
      <c r="A26" s="677">
        <v>2</v>
      </c>
      <c r="B26" s="695" t="s">
        <v>95</v>
      </c>
      <c r="C26" s="707"/>
      <c r="D26" s="707"/>
      <c r="E26" s="707"/>
      <c r="F26" s="707"/>
      <c r="G26" s="725" t="s">
        <v>69</v>
      </c>
      <c r="H26" s="708" t="s">
        <v>69</v>
      </c>
      <c r="I26" s="719" t="s">
        <v>69</v>
      </c>
      <c r="J26" s="705"/>
    </row>
    <row r="27" spans="1:10">
      <c r="A27" s="677">
        <v>3</v>
      </c>
      <c r="B27" s="726" t="s">
        <v>84</v>
      </c>
      <c r="C27" s="710" t="s">
        <v>69</v>
      </c>
      <c r="D27" s="710" t="s">
        <v>69</v>
      </c>
      <c r="E27" s="710" t="s">
        <v>69</v>
      </c>
      <c r="F27" s="710" t="s">
        <v>69</v>
      </c>
      <c r="G27" s="710" t="s">
        <v>69</v>
      </c>
      <c r="H27" s="690"/>
      <c r="I27" s="690"/>
      <c r="J27" s="711"/>
    </row>
    <row r="28" spans="1:10">
      <c r="A28" s="677">
        <v>4</v>
      </c>
      <c r="B28" s="695" t="s">
        <v>114</v>
      </c>
      <c r="C28" s="704"/>
      <c r="D28" s="708" t="s">
        <v>11</v>
      </c>
      <c r="E28" s="708" t="s">
        <v>11</v>
      </c>
      <c r="F28" s="707"/>
      <c r="G28" s="707"/>
      <c r="H28" s="727" t="s">
        <v>74</v>
      </c>
      <c r="I28" s="727" t="s">
        <v>74</v>
      </c>
      <c r="J28" s="705"/>
    </row>
    <row r="29" spans="1:10" ht="30">
      <c r="A29" s="677">
        <v>5</v>
      </c>
      <c r="B29" s="677" t="s">
        <v>214</v>
      </c>
      <c r="C29" s="708" t="s">
        <v>11</v>
      </c>
      <c r="D29" s="721"/>
      <c r="E29" s="721"/>
      <c r="F29" s="708" t="s">
        <v>11</v>
      </c>
      <c r="G29" s="708" t="s">
        <v>242</v>
      </c>
      <c r="H29" s="708" t="s">
        <v>242</v>
      </c>
      <c r="I29" s="719" t="s">
        <v>11</v>
      </c>
      <c r="J29" s="705"/>
    </row>
    <row r="30" spans="1:10">
      <c r="C30" s="189"/>
      <c r="D30" s="189"/>
      <c r="E30" s="189"/>
      <c r="F30" s="189"/>
      <c r="G30" s="189"/>
      <c r="H30" s="189"/>
      <c r="I30" s="189"/>
      <c r="J30" s="728"/>
    </row>
    <row r="31" spans="1:10">
      <c r="C31" s="398"/>
      <c r="D31" s="81" t="s">
        <v>215</v>
      </c>
    </row>
    <row r="32" spans="1:10">
      <c r="C32" s="482"/>
      <c r="D32" s="81" t="s">
        <v>216</v>
      </c>
    </row>
    <row r="33" spans="3:9">
      <c r="C33" s="233"/>
      <c r="D33" s="81" t="s">
        <v>217</v>
      </c>
    </row>
    <row r="34" spans="3:9">
      <c r="C34" s="712"/>
      <c r="D34" s="81" t="s">
        <v>218</v>
      </c>
      <c r="E34"/>
      <c r="F34"/>
      <c r="G34"/>
      <c r="H34"/>
      <c r="I34"/>
    </row>
  </sheetData>
  <mergeCells count="4">
    <mergeCell ref="C6:G6"/>
    <mergeCell ref="C19:I19"/>
    <mergeCell ref="B23:I23"/>
    <mergeCell ref="B1:B2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1"/>
  <sheetViews>
    <sheetView zoomScale="90" zoomScaleNormal="90" workbookViewId="0">
      <selection activeCell="J7" sqref="J7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673"/>
      <c r="B1" s="1164" t="s">
        <v>0</v>
      </c>
      <c r="C1" s="674">
        <v>45425</v>
      </c>
      <c r="D1" s="674">
        <v>45426</v>
      </c>
      <c r="E1" s="674">
        <v>45427</v>
      </c>
      <c r="F1" s="674">
        <v>45428</v>
      </c>
      <c r="G1" s="674">
        <v>45429</v>
      </c>
      <c r="H1" s="674">
        <v>45430</v>
      </c>
      <c r="I1" s="674">
        <v>45431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>
      <c r="A3" s="677">
        <v>1</v>
      </c>
      <c r="B3" s="678" t="s">
        <v>177</v>
      </c>
      <c r="C3" s="679"/>
      <c r="D3" s="680" t="s">
        <v>23</v>
      </c>
      <c r="E3" s="684" t="s">
        <v>23</v>
      </c>
      <c r="F3" s="680" t="s">
        <v>23</v>
      </c>
      <c r="G3" s="680" t="s">
        <v>24</v>
      </c>
      <c r="H3" s="680" t="s">
        <v>78</v>
      </c>
      <c r="I3" s="679"/>
      <c r="J3" s="713"/>
    </row>
    <row r="4" spans="1:10">
      <c r="A4" s="677">
        <v>2</v>
      </c>
      <c r="B4" s="678" t="s">
        <v>182</v>
      </c>
      <c r="C4" s="679"/>
      <c r="D4" s="679"/>
      <c r="E4" s="679"/>
      <c r="F4" s="679"/>
      <c r="G4" s="679"/>
      <c r="H4" s="679"/>
      <c r="I4" s="679"/>
      <c r="J4" s="713"/>
    </row>
    <row r="5" spans="1:10">
      <c r="A5" s="677">
        <v>3</v>
      </c>
      <c r="B5" s="678" t="s">
        <v>206</v>
      </c>
      <c r="C5" s="679"/>
      <c r="D5" s="680" t="s">
        <v>11</v>
      </c>
      <c r="E5" s="683" t="s">
        <v>11</v>
      </c>
      <c r="F5" s="684" t="s">
        <v>11</v>
      </c>
      <c r="G5" s="679"/>
      <c r="H5" s="680" t="s">
        <v>11</v>
      </c>
      <c r="I5" s="680" t="s">
        <v>11</v>
      </c>
      <c r="J5" s="713"/>
    </row>
    <row r="6" spans="1:10" ht="30">
      <c r="A6" s="677">
        <v>4</v>
      </c>
      <c r="B6" s="678" t="s">
        <v>175</v>
      </c>
      <c r="C6" s="684" t="s">
        <v>104</v>
      </c>
      <c r="D6" s="682" t="s">
        <v>243</v>
      </c>
      <c r="E6" s="679"/>
      <c r="F6" s="682" t="s">
        <v>18</v>
      </c>
      <c r="G6" s="682" t="s">
        <v>244</v>
      </c>
      <c r="H6" s="682" t="s">
        <v>18</v>
      </c>
      <c r="I6" s="679"/>
      <c r="J6" s="714"/>
    </row>
    <row r="7" spans="1:10">
      <c r="A7" s="677">
        <v>5</v>
      </c>
      <c r="B7" s="678" t="s">
        <v>208</v>
      </c>
      <c r="C7" s="679"/>
      <c r="D7" s="682" t="s">
        <v>64</v>
      </c>
      <c r="E7" s="682" t="s">
        <v>64</v>
      </c>
      <c r="F7" s="679"/>
      <c r="G7" s="682" t="s">
        <v>52</v>
      </c>
      <c r="H7" s="682" t="s">
        <v>11</v>
      </c>
      <c r="I7" s="682" t="s">
        <v>11</v>
      </c>
      <c r="J7" s="714"/>
    </row>
    <row r="8" spans="1:10">
      <c r="A8" s="677">
        <v>6</v>
      </c>
      <c r="B8" s="678" t="s">
        <v>241</v>
      </c>
      <c r="C8" s="682" t="s">
        <v>73</v>
      </c>
      <c r="D8" s="684" t="s">
        <v>30</v>
      </c>
      <c r="E8" s="682" t="s">
        <v>18</v>
      </c>
      <c r="F8" s="679"/>
      <c r="G8" s="679"/>
      <c r="H8" s="684" t="s">
        <v>18</v>
      </c>
      <c r="I8" s="684" t="s">
        <v>18</v>
      </c>
      <c r="J8" s="714"/>
    </row>
    <row r="9" spans="1:10">
      <c r="A9" s="677">
        <v>7</v>
      </c>
      <c r="B9" s="678" t="s">
        <v>238</v>
      </c>
      <c r="C9" s="679"/>
      <c r="D9" s="682" t="s">
        <v>24</v>
      </c>
      <c r="E9" s="682" t="s">
        <v>24</v>
      </c>
      <c r="F9" s="682" t="s">
        <v>24</v>
      </c>
      <c r="G9" s="682" t="s">
        <v>24</v>
      </c>
      <c r="H9" s="682" t="s">
        <v>24</v>
      </c>
      <c r="I9" s="679"/>
      <c r="J9" s="714"/>
    </row>
    <row r="10" spans="1:10">
      <c r="A10" s="677">
        <v>8</v>
      </c>
      <c r="B10" s="686" t="s">
        <v>186</v>
      </c>
      <c r="C10" s="682" t="s">
        <v>69</v>
      </c>
      <c r="D10" s="679"/>
      <c r="E10" s="679"/>
      <c r="F10" s="680" t="s">
        <v>69</v>
      </c>
      <c r="G10" s="680" t="s">
        <v>18</v>
      </c>
      <c r="H10" s="679"/>
      <c r="I10" s="715" t="s">
        <v>96</v>
      </c>
      <c r="J10" s="713"/>
    </row>
    <row r="11" spans="1:10">
      <c r="A11" s="677">
        <v>9</v>
      </c>
      <c r="B11" s="687" t="s">
        <v>184</v>
      </c>
      <c r="C11" s="679"/>
      <c r="D11" s="680" t="s">
        <v>103</v>
      </c>
      <c r="E11" s="679"/>
      <c r="F11" s="679"/>
      <c r="G11" s="679"/>
      <c r="H11" s="679"/>
      <c r="I11" s="679"/>
      <c r="J11" s="713"/>
    </row>
    <row r="12" spans="1:10">
      <c r="A12" s="677">
        <v>10</v>
      </c>
      <c r="B12" s="688" t="s">
        <v>196</v>
      </c>
      <c r="C12" s="716" t="s">
        <v>245</v>
      </c>
      <c r="D12" s="717"/>
      <c r="E12" s="680" t="s">
        <v>16</v>
      </c>
      <c r="F12" s="680" t="s">
        <v>11</v>
      </c>
      <c r="G12" s="679"/>
      <c r="H12" s="680" t="s">
        <v>16</v>
      </c>
      <c r="I12" s="680" t="s">
        <v>16</v>
      </c>
      <c r="J12" s="713"/>
    </row>
    <row r="13" spans="1:10">
      <c r="A13" s="677">
        <v>11</v>
      </c>
      <c r="B13" s="678" t="s">
        <v>226</v>
      </c>
      <c r="C13" s="679"/>
      <c r="D13" s="679"/>
      <c r="E13" s="679" t="s">
        <v>227</v>
      </c>
      <c r="F13" s="679" t="s">
        <v>227</v>
      </c>
      <c r="G13" s="679"/>
      <c r="H13" s="679"/>
      <c r="I13" s="679" t="s">
        <v>227</v>
      </c>
      <c r="J13" s="714"/>
    </row>
    <row r="14" spans="1:10" ht="16.5" customHeight="1">
      <c r="A14" s="677">
        <v>13</v>
      </c>
      <c r="B14" s="678" t="s">
        <v>181</v>
      </c>
      <c r="C14" s="1175" t="s">
        <v>223</v>
      </c>
      <c r="D14" s="1176"/>
      <c r="E14" s="1176"/>
      <c r="F14" s="1176"/>
      <c r="G14" s="1176"/>
      <c r="H14" s="1176"/>
      <c r="I14" s="1177"/>
      <c r="J14" s="714"/>
    </row>
    <row r="15" spans="1:10" ht="16.5" customHeight="1">
      <c r="A15" s="677">
        <v>14</v>
      </c>
      <c r="B15" s="692" t="s">
        <v>183</v>
      </c>
      <c r="C15" s="694"/>
      <c r="D15" s="693" t="s">
        <v>18</v>
      </c>
      <c r="E15" s="693" t="s">
        <v>18</v>
      </c>
      <c r="F15" s="693" t="s">
        <v>18</v>
      </c>
      <c r="G15" s="693" t="s">
        <v>144</v>
      </c>
      <c r="H15" s="693" t="s">
        <v>11</v>
      </c>
      <c r="I15" s="693" t="s">
        <v>11</v>
      </c>
      <c r="J15" s="714"/>
    </row>
    <row r="16" spans="1:10" ht="16.5" customHeight="1">
      <c r="A16" s="677">
        <v>15</v>
      </c>
      <c r="B16" s="117" t="s">
        <v>228</v>
      </c>
      <c r="C16" s="684" t="s">
        <v>24</v>
      </c>
      <c r="D16" s="684" t="s">
        <v>24</v>
      </c>
      <c r="E16" s="684" t="s">
        <v>24</v>
      </c>
      <c r="F16" s="679"/>
      <c r="G16" s="684" t="s">
        <v>24</v>
      </c>
      <c r="H16" s="679"/>
      <c r="I16" s="679"/>
      <c r="J16" s="714"/>
    </row>
    <row r="17" spans="1:10" ht="16.5" customHeight="1">
      <c r="A17" s="677"/>
      <c r="B17" s="695"/>
      <c r="C17" s="1196"/>
      <c r="D17" s="1196"/>
      <c r="E17" s="1196"/>
      <c r="F17" s="1196"/>
      <c r="G17" s="1196"/>
      <c r="H17" s="1196"/>
      <c r="I17" s="1196"/>
      <c r="J17" s="718"/>
    </row>
    <row r="18" spans="1:10" ht="16.5" customHeight="1">
      <c r="A18" s="677">
        <v>16</v>
      </c>
      <c r="B18" s="697" t="s">
        <v>187</v>
      </c>
      <c r="C18" s="680" t="s">
        <v>38</v>
      </c>
      <c r="D18" s="680" t="s">
        <v>123</v>
      </c>
      <c r="E18" s="680" t="s">
        <v>123</v>
      </c>
      <c r="F18" s="680" t="s">
        <v>123</v>
      </c>
      <c r="G18" s="679"/>
      <c r="H18" s="679"/>
      <c r="I18" s="679"/>
      <c r="J18" s="718"/>
    </row>
    <row r="19" spans="1:10" ht="16.5" customHeight="1">
      <c r="A19" s="677">
        <v>17</v>
      </c>
      <c r="B19" s="697" t="s">
        <v>188</v>
      </c>
      <c r="C19" s="682" t="s">
        <v>44</v>
      </c>
      <c r="D19" s="682" t="s">
        <v>23</v>
      </c>
      <c r="E19" s="682" t="s">
        <v>23</v>
      </c>
      <c r="F19" s="682" t="s">
        <v>23</v>
      </c>
      <c r="G19" s="682" t="s">
        <v>23</v>
      </c>
      <c r="H19" s="679"/>
      <c r="I19" s="679"/>
      <c r="J19" s="718"/>
    </row>
    <row r="20" spans="1:10" ht="16.5" customHeight="1">
      <c r="A20" s="677">
        <v>18</v>
      </c>
      <c r="B20" s="697" t="s">
        <v>236</v>
      </c>
      <c r="C20" s="682" t="s">
        <v>237</v>
      </c>
      <c r="D20" s="682" t="s">
        <v>237</v>
      </c>
      <c r="E20" s="682" t="s">
        <v>237</v>
      </c>
      <c r="F20" s="682" t="s">
        <v>237</v>
      </c>
      <c r="G20" s="682" t="s">
        <v>237</v>
      </c>
      <c r="H20" s="679"/>
      <c r="I20" s="679"/>
      <c r="J20" s="718"/>
    </row>
    <row r="21" spans="1:10" ht="16.5" customHeight="1">
      <c r="A21" s="677"/>
      <c r="B21" s="1181"/>
      <c r="C21" s="1182"/>
      <c r="D21" s="1182"/>
      <c r="E21" s="1182"/>
      <c r="F21" s="1182"/>
      <c r="G21" s="1182"/>
      <c r="H21" s="1182"/>
      <c r="I21" s="1183"/>
      <c r="J21" s="698"/>
    </row>
    <row r="22" spans="1:10">
      <c r="A22" s="699"/>
      <c r="B22" s="700" t="s">
        <v>124</v>
      </c>
      <c r="C22" s="701"/>
      <c r="D22" s="701"/>
      <c r="E22" s="701"/>
      <c r="F22" s="701"/>
      <c r="G22" s="701"/>
      <c r="H22" s="701"/>
      <c r="I22" s="702"/>
      <c r="J22" s="703"/>
    </row>
    <row r="23" spans="1:10">
      <c r="A23" s="677">
        <v>1</v>
      </c>
      <c r="B23" s="695" t="s">
        <v>75</v>
      </c>
      <c r="C23" s="704"/>
      <c r="D23" s="704"/>
      <c r="E23" s="704"/>
      <c r="F23" s="704"/>
      <c r="G23" s="704"/>
      <c r="H23" s="704"/>
      <c r="I23" s="704"/>
      <c r="J23" s="705"/>
    </row>
    <row r="24" spans="1:10">
      <c r="A24" s="677">
        <v>2</v>
      </c>
      <c r="B24" s="695" t="s">
        <v>95</v>
      </c>
      <c r="C24" s="706" t="s">
        <v>69</v>
      </c>
      <c r="D24" s="707"/>
      <c r="E24" s="706" t="s">
        <v>69</v>
      </c>
      <c r="F24" s="706" t="s">
        <v>69</v>
      </c>
      <c r="G24" s="707"/>
      <c r="H24" s="708" t="s">
        <v>69</v>
      </c>
      <c r="I24" s="719" t="s">
        <v>11</v>
      </c>
      <c r="J24" s="705"/>
    </row>
    <row r="25" spans="1:10" ht="30">
      <c r="A25" s="677">
        <v>3</v>
      </c>
      <c r="B25" s="677" t="s">
        <v>246</v>
      </c>
      <c r="C25" s="710" t="s">
        <v>69</v>
      </c>
      <c r="D25" s="710" t="s">
        <v>69</v>
      </c>
      <c r="E25" s="710" t="s">
        <v>11</v>
      </c>
      <c r="F25" s="690"/>
      <c r="G25" s="710" t="s">
        <v>247</v>
      </c>
      <c r="H25" s="690"/>
      <c r="I25" s="710" t="s">
        <v>69</v>
      </c>
      <c r="J25" s="711"/>
    </row>
    <row r="26" spans="1:10">
      <c r="A26" s="677">
        <v>4</v>
      </c>
      <c r="B26" s="695" t="s">
        <v>114</v>
      </c>
      <c r="C26" s="720" t="s">
        <v>11</v>
      </c>
      <c r="D26" s="708" t="s">
        <v>11</v>
      </c>
      <c r="E26" s="721"/>
      <c r="F26" s="706" t="s">
        <v>11</v>
      </c>
      <c r="G26" s="706" t="s">
        <v>27</v>
      </c>
      <c r="H26" s="706" t="s">
        <v>11</v>
      </c>
      <c r="I26" s="707"/>
      <c r="J26" s="705"/>
    </row>
    <row r="27" spans="1:10">
      <c r="C27" s="189"/>
      <c r="D27" s="189"/>
      <c r="E27" s="189"/>
      <c r="F27" s="189"/>
      <c r="G27" s="189"/>
      <c r="H27" s="189"/>
      <c r="I27" s="189"/>
      <c r="J27" s="189"/>
    </row>
    <row r="28" spans="1:10">
      <c r="C28" s="398"/>
      <c r="D28" s="81" t="s">
        <v>215</v>
      </c>
    </row>
    <row r="29" spans="1:10">
      <c r="C29" s="482"/>
      <c r="D29" s="81" t="s">
        <v>216</v>
      </c>
    </row>
    <row r="30" spans="1:10">
      <c r="C30" s="233"/>
      <c r="D30" s="81" t="s">
        <v>217</v>
      </c>
    </row>
    <row r="31" spans="1:10">
      <c r="C31" s="712"/>
      <c r="D31" s="81" t="s">
        <v>218</v>
      </c>
    </row>
  </sheetData>
  <mergeCells count="4">
    <mergeCell ref="C14:I14"/>
    <mergeCell ref="C17:I17"/>
    <mergeCell ref="B21:I21"/>
    <mergeCell ref="B1:B2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4"/>
  <sheetViews>
    <sheetView zoomScale="90" zoomScaleNormal="90" workbookViewId="0">
      <selection activeCell="J9" sqref="J9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673"/>
      <c r="B1" s="1164" t="s">
        <v>0</v>
      </c>
      <c r="C1" s="674">
        <v>45432</v>
      </c>
      <c r="D1" s="674">
        <v>45433</v>
      </c>
      <c r="E1" s="674">
        <v>45434</v>
      </c>
      <c r="F1" s="674">
        <v>45435</v>
      </c>
      <c r="G1" s="674">
        <v>45436</v>
      </c>
      <c r="H1" s="674">
        <v>45437</v>
      </c>
      <c r="I1" s="674">
        <v>45438</v>
      </c>
      <c r="J1" s="673"/>
    </row>
    <row r="2" spans="1:10">
      <c r="A2" s="673"/>
      <c r="B2" s="1165"/>
      <c r="C2" s="675" t="s">
        <v>199</v>
      </c>
      <c r="D2" s="675" t="s">
        <v>200</v>
      </c>
      <c r="E2" s="675" t="s">
        <v>201</v>
      </c>
      <c r="F2" s="675" t="s">
        <v>202</v>
      </c>
      <c r="G2" s="675" t="s">
        <v>203</v>
      </c>
      <c r="H2" s="675" t="s">
        <v>204</v>
      </c>
      <c r="I2" s="675" t="s">
        <v>205</v>
      </c>
      <c r="J2" s="676" t="s">
        <v>8</v>
      </c>
    </row>
    <row r="3" spans="1:10">
      <c r="A3" s="677">
        <v>1</v>
      </c>
      <c r="B3" s="678" t="s">
        <v>177</v>
      </c>
      <c r="C3" s="679"/>
      <c r="D3" s="680" t="s">
        <v>23</v>
      </c>
      <c r="E3" s="679"/>
      <c r="F3" s="680" t="s">
        <v>24</v>
      </c>
      <c r="G3" s="680" t="s">
        <v>24</v>
      </c>
      <c r="H3" s="680" t="s">
        <v>30</v>
      </c>
      <c r="I3" s="679"/>
      <c r="J3" s="681"/>
    </row>
    <row r="4" spans="1:10">
      <c r="A4" s="677">
        <v>2</v>
      </c>
      <c r="B4" s="678" t="s">
        <v>182</v>
      </c>
      <c r="C4" s="679"/>
      <c r="D4" s="682" t="s">
        <v>18</v>
      </c>
      <c r="E4" s="682" t="s">
        <v>18</v>
      </c>
      <c r="F4" s="679"/>
      <c r="G4" s="682" t="s">
        <v>18</v>
      </c>
      <c r="H4" s="682" t="s">
        <v>18</v>
      </c>
      <c r="I4" s="680" t="s">
        <v>18</v>
      </c>
      <c r="J4" s="681"/>
    </row>
    <row r="5" spans="1:10">
      <c r="A5" s="677">
        <v>3</v>
      </c>
      <c r="B5" s="678" t="s">
        <v>206</v>
      </c>
      <c r="C5" s="680" t="s">
        <v>11</v>
      </c>
      <c r="D5" s="680" t="s">
        <v>11</v>
      </c>
      <c r="E5" s="683" t="s">
        <v>11</v>
      </c>
      <c r="F5" s="679"/>
      <c r="G5" s="679"/>
      <c r="H5" s="680" t="s">
        <v>11</v>
      </c>
      <c r="I5" s="680" t="s">
        <v>11</v>
      </c>
      <c r="J5" s="681"/>
    </row>
    <row r="6" spans="1:10">
      <c r="A6" s="677">
        <v>4</v>
      </c>
      <c r="B6" s="678" t="s">
        <v>175</v>
      </c>
      <c r="C6" s="682" t="s">
        <v>69</v>
      </c>
      <c r="D6" s="679"/>
      <c r="E6" s="680" t="s">
        <v>69</v>
      </c>
      <c r="F6" s="680" t="s">
        <v>18</v>
      </c>
      <c r="G6" s="684" t="s">
        <v>69</v>
      </c>
      <c r="H6" s="682" t="s">
        <v>30</v>
      </c>
      <c r="I6" s="679"/>
      <c r="J6" s="685"/>
    </row>
    <row r="7" spans="1:10">
      <c r="A7" s="677">
        <v>5</v>
      </c>
      <c r="B7" s="678" t="s">
        <v>208</v>
      </c>
      <c r="C7" s="682" t="s">
        <v>24</v>
      </c>
      <c r="D7" s="682" t="s">
        <v>24</v>
      </c>
      <c r="E7" s="679"/>
      <c r="F7" s="682" t="s">
        <v>24</v>
      </c>
      <c r="G7" s="682" t="s">
        <v>24</v>
      </c>
      <c r="H7" s="679"/>
      <c r="I7" s="682" t="s">
        <v>24</v>
      </c>
      <c r="J7" s="685"/>
    </row>
    <row r="8" spans="1:10">
      <c r="A8" s="677">
        <v>6</v>
      </c>
      <c r="B8" s="678" t="s">
        <v>179</v>
      </c>
      <c r="C8" s="679"/>
      <c r="D8" s="679"/>
      <c r="E8" s="679"/>
      <c r="F8" s="679"/>
      <c r="G8" s="679"/>
      <c r="H8" s="679"/>
      <c r="I8" s="682" t="s">
        <v>66</v>
      </c>
      <c r="J8" s="685"/>
    </row>
    <row r="9" spans="1:10">
      <c r="A9" s="677">
        <v>7</v>
      </c>
      <c r="B9" s="678" t="s">
        <v>248</v>
      </c>
      <c r="C9" s="679"/>
      <c r="D9" s="682" t="s">
        <v>143</v>
      </c>
      <c r="E9" s="682" t="s">
        <v>18</v>
      </c>
      <c r="F9" s="682" t="s">
        <v>87</v>
      </c>
      <c r="G9" s="679"/>
      <c r="H9" s="682" t="s">
        <v>87</v>
      </c>
      <c r="I9" s="682" t="s">
        <v>87</v>
      </c>
      <c r="J9" s="685"/>
    </row>
    <row r="10" spans="1:10">
      <c r="A10" s="677">
        <v>8</v>
      </c>
      <c r="B10" s="678" t="s">
        <v>238</v>
      </c>
      <c r="C10" s="682" t="s">
        <v>24</v>
      </c>
      <c r="D10" s="682" t="s">
        <v>24</v>
      </c>
      <c r="E10" s="682" t="s">
        <v>24</v>
      </c>
      <c r="F10" s="679"/>
      <c r="G10" s="682" t="s">
        <v>24</v>
      </c>
      <c r="H10" s="682" t="s">
        <v>24</v>
      </c>
      <c r="I10" s="679"/>
      <c r="J10" s="685"/>
    </row>
    <row r="11" spans="1:10">
      <c r="A11" s="677">
        <v>9</v>
      </c>
      <c r="B11" s="686" t="s">
        <v>186</v>
      </c>
      <c r="C11" s="680" t="s">
        <v>69</v>
      </c>
      <c r="D11" s="680" t="s">
        <v>69</v>
      </c>
      <c r="E11" s="679"/>
      <c r="F11" s="679"/>
      <c r="G11" s="680" t="s">
        <v>69</v>
      </c>
      <c r="H11" s="680" t="s">
        <v>104</v>
      </c>
      <c r="I11" s="683" t="s">
        <v>249</v>
      </c>
      <c r="J11" s="681"/>
    </row>
    <row r="12" spans="1:10">
      <c r="A12" s="677">
        <v>10</v>
      </c>
      <c r="B12" s="687" t="s">
        <v>184</v>
      </c>
      <c r="C12" s="679"/>
      <c r="D12" s="679"/>
      <c r="E12" s="679"/>
      <c r="F12" s="679"/>
      <c r="G12" s="679"/>
      <c r="H12" s="679"/>
      <c r="I12" s="679"/>
      <c r="J12" s="681"/>
    </row>
    <row r="13" spans="1:10">
      <c r="A13" s="677">
        <v>11</v>
      </c>
      <c r="B13" s="688" t="s">
        <v>196</v>
      </c>
      <c r="C13" s="689"/>
      <c r="D13" s="689"/>
      <c r="E13" s="689"/>
      <c r="F13" s="690"/>
      <c r="G13" s="689"/>
      <c r="H13" s="689"/>
      <c r="I13" s="679"/>
      <c r="J13" s="681"/>
    </row>
    <row r="14" spans="1:10">
      <c r="A14" s="677">
        <v>12</v>
      </c>
      <c r="B14" s="678" t="s">
        <v>226</v>
      </c>
      <c r="C14" s="679" t="s">
        <v>227</v>
      </c>
      <c r="D14" s="684" t="s">
        <v>11</v>
      </c>
      <c r="E14" s="679"/>
      <c r="F14" s="679" t="s">
        <v>227</v>
      </c>
      <c r="G14" s="679" t="s">
        <v>227</v>
      </c>
      <c r="H14" s="684" t="s">
        <v>104</v>
      </c>
      <c r="I14" s="679"/>
      <c r="J14" s="685"/>
    </row>
    <row r="15" spans="1:10">
      <c r="A15" s="677">
        <v>13</v>
      </c>
      <c r="B15" s="678" t="s">
        <v>189</v>
      </c>
      <c r="C15" s="684" t="s">
        <v>86</v>
      </c>
      <c r="D15" s="684" t="s">
        <v>86</v>
      </c>
      <c r="E15" s="679"/>
      <c r="F15" s="679"/>
      <c r="G15" s="684" t="s">
        <v>24</v>
      </c>
      <c r="H15" s="679"/>
      <c r="I15" s="679"/>
      <c r="J15" s="685"/>
    </row>
    <row r="16" spans="1:10" ht="16.5" customHeight="1">
      <c r="A16" s="677">
        <v>14</v>
      </c>
      <c r="B16" s="678" t="s">
        <v>181</v>
      </c>
      <c r="C16" s="1175" t="s">
        <v>223</v>
      </c>
      <c r="D16" s="1176"/>
      <c r="E16" s="1176"/>
      <c r="F16" s="1176"/>
      <c r="G16" s="1177"/>
      <c r="H16" s="691" t="s">
        <v>129</v>
      </c>
      <c r="I16" s="690"/>
      <c r="J16" s="685"/>
    </row>
    <row r="17" spans="1:10" ht="16.5" customHeight="1">
      <c r="A17" s="677">
        <v>15</v>
      </c>
      <c r="B17" s="678" t="s">
        <v>241</v>
      </c>
      <c r="C17" s="691" t="s">
        <v>18</v>
      </c>
      <c r="D17" s="691" t="s">
        <v>18</v>
      </c>
      <c r="E17" s="691" t="s">
        <v>18</v>
      </c>
      <c r="F17" s="691" t="s">
        <v>18</v>
      </c>
      <c r="G17" s="690"/>
      <c r="H17" s="690"/>
      <c r="I17" s="691" t="s">
        <v>18</v>
      </c>
      <c r="J17" s="685"/>
    </row>
    <row r="18" spans="1:10" ht="16.5" customHeight="1">
      <c r="A18" s="677">
        <v>16</v>
      </c>
      <c r="B18" s="692" t="s">
        <v>183</v>
      </c>
      <c r="C18" s="693" t="s">
        <v>11</v>
      </c>
      <c r="D18" s="694"/>
      <c r="E18" s="693" t="s">
        <v>11</v>
      </c>
      <c r="F18" s="694"/>
      <c r="G18" s="693" t="s">
        <v>250</v>
      </c>
      <c r="H18" s="693" t="s">
        <v>11</v>
      </c>
      <c r="I18" s="693" t="s">
        <v>11</v>
      </c>
      <c r="J18" s="685"/>
    </row>
    <row r="19" spans="1:10" ht="16.5" customHeight="1">
      <c r="A19" s="677">
        <v>17</v>
      </c>
      <c r="B19" s="117" t="s">
        <v>228</v>
      </c>
      <c r="C19" s="684" t="s">
        <v>83</v>
      </c>
      <c r="D19" s="684" t="s">
        <v>24</v>
      </c>
      <c r="E19" s="679"/>
      <c r="F19" s="684" t="s">
        <v>24</v>
      </c>
      <c r="G19" s="684" t="s">
        <v>24</v>
      </c>
      <c r="H19" s="679"/>
      <c r="I19" s="679"/>
      <c r="J19" s="685"/>
    </row>
    <row r="20" spans="1:10" ht="16.5" customHeight="1">
      <c r="A20" s="677"/>
      <c r="B20" s="695"/>
      <c r="C20" s="1196"/>
      <c r="D20" s="1196"/>
      <c r="E20" s="1196"/>
      <c r="F20" s="1196"/>
      <c r="G20" s="1196"/>
      <c r="H20" s="1196"/>
      <c r="I20" s="1196"/>
      <c r="J20" s="696"/>
    </row>
    <row r="21" spans="1:10" ht="16.5" customHeight="1">
      <c r="A21" s="677">
        <v>17</v>
      </c>
      <c r="B21" s="697" t="s">
        <v>187</v>
      </c>
      <c r="C21" s="680" t="s">
        <v>123</v>
      </c>
      <c r="D21" s="680" t="s">
        <v>123</v>
      </c>
      <c r="E21" s="680" t="s">
        <v>123</v>
      </c>
      <c r="F21" s="680" t="s">
        <v>123</v>
      </c>
      <c r="G21" s="679"/>
      <c r="H21" s="679"/>
      <c r="I21" s="679"/>
      <c r="J21" s="696"/>
    </row>
    <row r="22" spans="1:10" ht="16.5" customHeight="1">
      <c r="A22" s="677">
        <v>18</v>
      </c>
      <c r="B22" s="697" t="s">
        <v>188</v>
      </c>
      <c r="C22" s="682" t="s">
        <v>23</v>
      </c>
      <c r="D22" s="682" t="s">
        <v>23</v>
      </c>
      <c r="E22" s="682" t="s">
        <v>23</v>
      </c>
      <c r="F22" s="682" t="s">
        <v>23</v>
      </c>
      <c r="G22" s="683" t="s">
        <v>23</v>
      </c>
      <c r="H22" s="679"/>
      <c r="I22" s="679"/>
      <c r="J22" s="696"/>
    </row>
    <row r="23" spans="1:10" ht="16.5" customHeight="1">
      <c r="A23" s="677">
        <v>19</v>
      </c>
      <c r="B23" s="697" t="s">
        <v>236</v>
      </c>
      <c r="C23" s="682" t="s">
        <v>237</v>
      </c>
      <c r="D23" s="682" t="s">
        <v>237</v>
      </c>
      <c r="E23" s="682" t="s">
        <v>237</v>
      </c>
      <c r="F23" s="682" t="s">
        <v>237</v>
      </c>
      <c r="G23" s="682" t="s">
        <v>237</v>
      </c>
      <c r="H23" s="679"/>
      <c r="I23" s="679"/>
      <c r="J23" s="696"/>
    </row>
    <row r="24" spans="1:10" ht="16.5" customHeight="1">
      <c r="A24" s="677"/>
      <c r="B24" s="1181"/>
      <c r="C24" s="1182"/>
      <c r="D24" s="1182"/>
      <c r="E24" s="1182"/>
      <c r="F24" s="1182"/>
      <c r="G24" s="1182"/>
      <c r="H24" s="1182"/>
      <c r="I24" s="1183"/>
      <c r="J24" s="698"/>
    </row>
    <row r="25" spans="1:10">
      <c r="A25" s="699"/>
      <c r="B25" s="700" t="s">
        <v>124</v>
      </c>
      <c r="C25" s="701"/>
      <c r="D25" s="701"/>
      <c r="E25" s="701"/>
      <c r="F25" s="701"/>
      <c r="G25" s="701"/>
      <c r="H25" s="701"/>
      <c r="I25" s="702"/>
      <c r="J25" s="703"/>
    </row>
    <row r="26" spans="1:10">
      <c r="A26" s="677">
        <v>1</v>
      </c>
      <c r="B26" s="695" t="s">
        <v>75</v>
      </c>
      <c r="C26" s="704"/>
      <c r="D26" s="704"/>
      <c r="E26" s="704"/>
      <c r="F26" s="704"/>
      <c r="G26" s="704"/>
      <c r="H26" s="704"/>
      <c r="I26" s="704"/>
      <c r="J26" s="705"/>
    </row>
    <row r="27" spans="1:10">
      <c r="A27" s="677">
        <v>2</v>
      </c>
      <c r="B27" s="695" t="s">
        <v>95</v>
      </c>
      <c r="C27" s="706" t="s">
        <v>11</v>
      </c>
      <c r="D27" s="706" t="s">
        <v>11</v>
      </c>
      <c r="E27" s="707"/>
      <c r="F27" s="706" t="s">
        <v>69</v>
      </c>
      <c r="G27" s="706" t="s">
        <v>69</v>
      </c>
      <c r="H27" s="708" t="s">
        <v>69</v>
      </c>
      <c r="I27" s="709"/>
      <c r="J27" s="705"/>
    </row>
    <row r="28" spans="1:10">
      <c r="A28" s="677">
        <v>3</v>
      </c>
      <c r="B28" s="677" t="s">
        <v>246</v>
      </c>
      <c r="C28" s="710" t="s">
        <v>69</v>
      </c>
      <c r="D28" s="710" t="s">
        <v>69</v>
      </c>
      <c r="E28" s="710" t="s">
        <v>69</v>
      </c>
      <c r="F28" s="690"/>
      <c r="G28" s="710" t="s">
        <v>11</v>
      </c>
      <c r="H28" s="683" t="s">
        <v>74</v>
      </c>
      <c r="I28" s="710" t="s">
        <v>69</v>
      </c>
      <c r="J28" s="711"/>
    </row>
    <row r="29" spans="1:10">
      <c r="A29" s="677">
        <v>4</v>
      </c>
      <c r="B29" s="695" t="s">
        <v>114</v>
      </c>
      <c r="C29" s="704"/>
      <c r="D29" s="708" t="s">
        <v>11</v>
      </c>
      <c r="E29" s="708" t="s">
        <v>11</v>
      </c>
      <c r="F29" s="706" t="s">
        <v>11</v>
      </c>
      <c r="G29" s="707"/>
      <c r="H29" s="706" t="s">
        <v>11</v>
      </c>
      <c r="I29" s="706" t="s">
        <v>11</v>
      </c>
      <c r="J29" s="705"/>
    </row>
    <row r="30" spans="1:10">
      <c r="C30" s="189"/>
      <c r="D30" s="189"/>
      <c r="E30" s="189"/>
      <c r="F30" s="189"/>
      <c r="G30" s="189"/>
      <c r="H30" s="189"/>
      <c r="I30" s="189"/>
      <c r="J30" s="189"/>
    </row>
    <row r="31" spans="1:10">
      <c r="C31" s="398"/>
      <c r="D31" s="81" t="s">
        <v>215</v>
      </c>
    </row>
    <row r="32" spans="1:10">
      <c r="C32" s="482"/>
      <c r="D32" s="81" t="s">
        <v>216</v>
      </c>
    </row>
    <row r="33" spans="3:4">
      <c r="C33" s="233"/>
      <c r="D33" s="81" t="s">
        <v>217</v>
      </c>
    </row>
    <row r="34" spans="3:4">
      <c r="C34" s="712"/>
      <c r="D34" s="81" t="s">
        <v>218</v>
      </c>
    </row>
  </sheetData>
  <mergeCells count="4">
    <mergeCell ref="C16:G16"/>
    <mergeCell ref="C20:I20"/>
    <mergeCell ref="B24:I24"/>
    <mergeCell ref="B1:B2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3"/>
  <sheetViews>
    <sheetView zoomScale="90" zoomScaleNormal="90" workbookViewId="0">
      <selection activeCell="M17" sqref="A1:XFD1048576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45439</v>
      </c>
      <c r="D1" s="628">
        <v>45440</v>
      </c>
      <c r="E1" s="628">
        <v>45441</v>
      </c>
      <c r="F1" s="628">
        <v>45442</v>
      </c>
      <c r="G1" s="628">
        <v>45443</v>
      </c>
      <c r="H1" s="628">
        <v>45444</v>
      </c>
      <c r="I1" s="628">
        <v>45445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1197" t="s">
        <v>55</v>
      </c>
      <c r="D3" s="1198"/>
      <c r="E3" s="1198"/>
      <c r="F3" s="1198"/>
      <c r="G3" s="1198"/>
      <c r="H3" s="1198"/>
      <c r="I3" s="1199"/>
      <c r="J3" s="202"/>
    </row>
    <row r="4" spans="1:10" ht="30">
      <c r="A4" s="105">
        <v>2</v>
      </c>
      <c r="B4" s="620" t="s">
        <v>182</v>
      </c>
      <c r="C4" s="630" t="s">
        <v>11</v>
      </c>
      <c r="D4" s="632" t="s">
        <v>18</v>
      </c>
      <c r="E4" s="632" t="s">
        <v>251</v>
      </c>
      <c r="F4" s="630" t="s">
        <v>11</v>
      </c>
      <c r="G4" s="631"/>
      <c r="H4" s="631"/>
      <c r="I4" s="632" t="s">
        <v>74</v>
      </c>
      <c r="J4" s="202"/>
    </row>
    <row r="5" spans="1:10">
      <c r="A5" s="105">
        <v>3</v>
      </c>
      <c r="B5" s="620" t="s">
        <v>175</v>
      </c>
      <c r="C5" s="631"/>
      <c r="D5" s="634" t="s">
        <v>69</v>
      </c>
      <c r="E5" s="631"/>
      <c r="F5" s="630" t="s">
        <v>69</v>
      </c>
      <c r="G5" s="630" t="s">
        <v>69</v>
      </c>
      <c r="H5" s="632" t="s">
        <v>18</v>
      </c>
      <c r="I5" s="631"/>
      <c r="J5" s="509"/>
    </row>
    <row r="6" spans="1:10">
      <c r="A6" s="105">
        <v>4</v>
      </c>
      <c r="B6" s="620" t="s">
        <v>208</v>
      </c>
      <c r="C6" s="631"/>
      <c r="D6" s="632" t="s">
        <v>36</v>
      </c>
      <c r="E6" s="632" t="s">
        <v>99</v>
      </c>
      <c r="F6" s="632" t="s">
        <v>36</v>
      </c>
      <c r="G6" s="632" t="s">
        <v>83</v>
      </c>
      <c r="H6" s="632" t="s">
        <v>24</v>
      </c>
      <c r="I6" s="632" t="s">
        <v>24</v>
      </c>
      <c r="J6" s="509"/>
    </row>
    <row r="7" spans="1:10">
      <c r="A7" s="105">
        <v>6</v>
      </c>
      <c r="B7" s="620" t="s">
        <v>248</v>
      </c>
      <c r="C7" s="632" t="s">
        <v>87</v>
      </c>
      <c r="D7" s="631"/>
      <c r="E7" s="632" t="s">
        <v>87</v>
      </c>
      <c r="F7" s="632" t="s">
        <v>20</v>
      </c>
      <c r="G7" s="632" t="s">
        <v>80</v>
      </c>
      <c r="H7" s="631"/>
      <c r="I7" s="634" t="s">
        <v>30</v>
      </c>
      <c r="J7" s="509"/>
    </row>
    <row r="8" spans="1:10">
      <c r="A8" s="105">
        <v>7</v>
      </c>
      <c r="B8" s="620" t="s">
        <v>238</v>
      </c>
      <c r="C8" s="632" t="s">
        <v>24</v>
      </c>
      <c r="D8" s="632" t="s">
        <v>24</v>
      </c>
      <c r="E8" s="631"/>
      <c r="F8" s="632" t="s">
        <v>24</v>
      </c>
      <c r="G8" s="632" t="s">
        <v>24</v>
      </c>
      <c r="H8" s="632" t="s">
        <v>24</v>
      </c>
      <c r="I8" s="631"/>
      <c r="J8" s="509"/>
    </row>
    <row r="9" spans="1:10">
      <c r="A9" s="105">
        <v>8</v>
      </c>
      <c r="B9" s="385" t="s">
        <v>186</v>
      </c>
      <c r="C9" s="630" t="s">
        <v>252</v>
      </c>
      <c r="D9" s="630" t="s">
        <v>69</v>
      </c>
      <c r="E9" s="630" t="s">
        <v>69</v>
      </c>
      <c r="F9" s="631"/>
      <c r="G9" s="631"/>
      <c r="H9" s="630" t="s">
        <v>69</v>
      </c>
      <c r="I9" s="630" t="s">
        <v>69</v>
      </c>
      <c r="J9" s="202"/>
    </row>
    <row r="10" spans="1:10">
      <c r="A10" s="105">
        <v>9</v>
      </c>
      <c r="B10" s="385" t="s">
        <v>253</v>
      </c>
      <c r="C10" s="631"/>
      <c r="D10" s="631"/>
      <c r="E10" s="631"/>
      <c r="F10" s="631"/>
      <c r="G10" s="630" t="s">
        <v>38</v>
      </c>
      <c r="H10" s="630" t="s">
        <v>38</v>
      </c>
      <c r="I10" s="630" t="s">
        <v>38</v>
      </c>
      <c r="J10" s="202"/>
    </row>
    <row r="11" spans="1:10">
      <c r="A11" s="105">
        <v>10</v>
      </c>
      <c r="B11" s="644" t="s">
        <v>196</v>
      </c>
      <c r="C11" s="663"/>
      <c r="D11" s="663"/>
      <c r="E11" s="663"/>
      <c r="F11" s="664" t="s">
        <v>14</v>
      </c>
      <c r="G11" s="664" t="s">
        <v>14</v>
      </c>
      <c r="H11" s="664" t="s">
        <v>30</v>
      </c>
      <c r="I11" s="665" t="s">
        <v>69</v>
      </c>
      <c r="J11" s="202"/>
    </row>
    <row r="12" spans="1:10">
      <c r="A12" s="105">
        <v>11</v>
      </c>
      <c r="B12" s="620" t="s">
        <v>226</v>
      </c>
      <c r="C12" s="631" t="s">
        <v>227</v>
      </c>
      <c r="D12" s="631" t="s">
        <v>227</v>
      </c>
      <c r="E12" s="634" t="s">
        <v>69</v>
      </c>
      <c r="F12" s="631"/>
      <c r="G12" s="631" t="s">
        <v>227</v>
      </c>
      <c r="H12" s="631" t="s">
        <v>227</v>
      </c>
      <c r="I12" s="631"/>
      <c r="J12" s="509"/>
    </row>
    <row r="13" spans="1:10">
      <c r="A13" s="105">
        <v>12</v>
      </c>
      <c r="B13" s="620" t="s">
        <v>189</v>
      </c>
      <c r="C13" s="634" t="s">
        <v>24</v>
      </c>
      <c r="D13" s="630" t="s">
        <v>24</v>
      </c>
      <c r="E13" s="631"/>
      <c r="F13" s="631"/>
      <c r="G13" s="631"/>
      <c r="H13" s="631"/>
      <c r="I13" s="631"/>
      <c r="J13" s="509"/>
    </row>
    <row r="14" spans="1:10" ht="16.5" customHeight="1">
      <c r="A14" s="105">
        <v>13</v>
      </c>
      <c r="B14" s="620" t="s">
        <v>181</v>
      </c>
      <c r="C14" s="653"/>
      <c r="D14" s="653"/>
      <c r="E14" s="634" t="s">
        <v>18</v>
      </c>
      <c r="F14" s="634" t="s">
        <v>18</v>
      </c>
      <c r="G14" s="634" t="s">
        <v>18</v>
      </c>
      <c r="H14" s="631"/>
      <c r="I14" s="631"/>
      <c r="J14" s="509"/>
    </row>
    <row r="15" spans="1:10" ht="16.5" customHeight="1">
      <c r="A15" s="105">
        <v>14</v>
      </c>
      <c r="B15" s="620" t="s">
        <v>241</v>
      </c>
      <c r="C15" s="634" t="s">
        <v>18</v>
      </c>
      <c r="D15" s="634" t="s">
        <v>74</v>
      </c>
      <c r="E15" s="634" t="s">
        <v>74</v>
      </c>
      <c r="F15" s="631"/>
      <c r="G15" s="631"/>
      <c r="H15" s="634" t="s">
        <v>18</v>
      </c>
      <c r="I15" s="634" t="s">
        <v>18</v>
      </c>
      <c r="J15" s="509"/>
    </row>
    <row r="16" spans="1:10" ht="16.5" customHeight="1">
      <c r="A16" s="105">
        <v>15</v>
      </c>
      <c r="B16" s="645" t="s">
        <v>183</v>
      </c>
      <c r="C16" s="636"/>
      <c r="D16" s="636"/>
      <c r="E16" s="633" t="s">
        <v>11</v>
      </c>
      <c r="F16" s="633" t="s">
        <v>11</v>
      </c>
      <c r="G16" s="633" t="s">
        <v>11</v>
      </c>
      <c r="H16" s="633" t="s">
        <v>11</v>
      </c>
      <c r="I16" s="633" t="s">
        <v>11</v>
      </c>
      <c r="J16" s="509"/>
    </row>
    <row r="17" spans="1:10" ht="16.5" customHeight="1">
      <c r="A17" s="105">
        <v>16</v>
      </c>
      <c r="B17" s="106" t="s">
        <v>228</v>
      </c>
      <c r="C17" s="634" t="s">
        <v>24</v>
      </c>
      <c r="D17" s="634" t="s">
        <v>24</v>
      </c>
      <c r="E17" s="631"/>
      <c r="F17" s="631"/>
      <c r="G17" s="634" t="s">
        <v>86</v>
      </c>
      <c r="H17" s="634" t="s">
        <v>24</v>
      </c>
      <c r="I17" s="634" t="s">
        <v>86</v>
      </c>
      <c r="J17" s="509"/>
    </row>
    <row r="18" spans="1:10" ht="16.5" customHeight="1">
      <c r="A18" s="105"/>
      <c r="B18" s="106"/>
      <c r="C18" s="1200"/>
      <c r="D18" s="1200"/>
      <c r="E18" s="1200"/>
      <c r="F18" s="1200"/>
      <c r="G18" s="1200"/>
      <c r="H18" s="1200"/>
      <c r="I18" s="1200"/>
      <c r="J18" s="509"/>
    </row>
    <row r="19" spans="1:10" ht="16.5" customHeight="1">
      <c r="A19" s="105">
        <v>17</v>
      </c>
      <c r="B19" s="385" t="s">
        <v>187</v>
      </c>
      <c r="C19" s="632" t="s">
        <v>123</v>
      </c>
      <c r="D19" s="632" t="s">
        <v>123</v>
      </c>
      <c r="E19" s="632" t="s">
        <v>123</v>
      </c>
      <c r="F19" s="632" t="s">
        <v>123</v>
      </c>
      <c r="G19" s="631"/>
      <c r="H19" s="631"/>
      <c r="I19" s="631"/>
      <c r="J19" s="509"/>
    </row>
    <row r="20" spans="1:10" ht="16.5" customHeight="1">
      <c r="A20" s="105">
        <v>18</v>
      </c>
      <c r="B20" s="385" t="s">
        <v>188</v>
      </c>
      <c r="C20" s="630" t="s">
        <v>23</v>
      </c>
      <c r="D20" s="630" t="s">
        <v>23</v>
      </c>
      <c r="E20" s="630" t="s">
        <v>23</v>
      </c>
      <c r="F20" s="630" t="s">
        <v>23</v>
      </c>
      <c r="G20" s="630" t="s">
        <v>23</v>
      </c>
      <c r="H20" s="631"/>
      <c r="I20" s="631"/>
      <c r="J20" s="509"/>
    </row>
    <row r="21" spans="1:10" ht="16.5" customHeight="1">
      <c r="A21" s="105">
        <v>19</v>
      </c>
      <c r="B21" s="385" t="s">
        <v>236</v>
      </c>
      <c r="C21" s="632" t="s">
        <v>237</v>
      </c>
      <c r="D21" s="632" t="s">
        <v>237</v>
      </c>
      <c r="E21" s="632" t="s">
        <v>237</v>
      </c>
      <c r="F21" s="632" t="s">
        <v>237</v>
      </c>
      <c r="G21" s="632" t="s">
        <v>237</v>
      </c>
      <c r="H21" s="631"/>
      <c r="I21" s="631"/>
      <c r="J21" s="509"/>
    </row>
    <row r="22" spans="1:10" ht="16.5" customHeight="1">
      <c r="A22" s="105"/>
      <c r="B22" s="1201"/>
      <c r="C22" s="1202"/>
      <c r="D22" s="1202"/>
      <c r="E22" s="1202"/>
      <c r="F22" s="1202"/>
      <c r="G22" s="1202"/>
      <c r="H22" s="1202"/>
      <c r="I22" s="1203"/>
      <c r="J22" s="657"/>
    </row>
    <row r="23" spans="1:10">
      <c r="A23" s="99"/>
      <c r="B23" s="524" t="s">
        <v>124</v>
      </c>
      <c r="C23" s="100"/>
      <c r="D23" s="100"/>
      <c r="E23" s="100"/>
      <c r="F23" s="100"/>
      <c r="G23" s="100"/>
      <c r="H23" s="100"/>
      <c r="I23" s="101"/>
      <c r="J23" s="188"/>
    </row>
    <row r="24" spans="1:10">
      <c r="A24" s="105">
        <v>1</v>
      </c>
      <c r="B24" s="106" t="s">
        <v>75</v>
      </c>
      <c r="C24" s="591"/>
      <c r="D24" s="591"/>
      <c r="E24" s="591"/>
      <c r="F24" s="591"/>
      <c r="G24" s="591"/>
      <c r="H24" s="591"/>
      <c r="I24" s="591"/>
      <c r="J24" s="98"/>
    </row>
    <row r="25" spans="1:10" ht="30">
      <c r="A25" s="105">
        <v>2</v>
      </c>
      <c r="B25" s="106" t="s">
        <v>95</v>
      </c>
      <c r="C25" s="601" t="s">
        <v>254</v>
      </c>
      <c r="D25" s="601" t="s">
        <v>69</v>
      </c>
      <c r="E25" s="601" t="s">
        <v>69</v>
      </c>
      <c r="F25" s="561"/>
      <c r="G25" s="601" t="s">
        <v>69</v>
      </c>
      <c r="H25" s="577"/>
      <c r="I25" s="560"/>
      <c r="J25" s="98"/>
    </row>
    <row r="26" spans="1:10">
      <c r="A26" s="105">
        <v>3</v>
      </c>
      <c r="B26" s="105" t="s">
        <v>246</v>
      </c>
      <c r="C26" s="631"/>
      <c r="D26" s="631"/>
      <c r="E26" s="652" t="s">
        <v>11</v>
      </c>
      <c r="F26" s="652" t="s">
        <v>11</v>
      </c>
      <c r="G26" s="631"/>
      <c r="H26" s="202"/>
      <c r="I26" s="202"/>
      <c r="J26" s="202"/>
    </row>
    <row r="27" spans="1:10">
      <c r="A27" s="105">
        <v>4</v>
      </c>
      <c r="B27" s="105" t="s">
        <v>255</v>
      </c>
      <c r="C27" s="631"/>
      <c r="D27" s="652" t="s">
        <v>11</v>
      </c>
      <c r="E27" s="631"/>
      <c r="F27" s="652" t="s">
        <v>69</v>
      </c>
      <c r="G27" s="652" t="s">
        <v>11</v>
      </c>
      <c r="H27" s="202"/>
      <c r="I27" s="202"/>
      <c r="J27" s="202"/>
    </row>
    <row r="28" spans="1:10">
      <c r="A28" s="105">
        <v>5</v>
      </c>
      <c r="B28" s="106" t="s">
        <v>114</v>
      </c>
      <c r="C28" s="658" t="s">
        <v>11</v>
      </c>
      <c r="D28" s="601" t="s">
        <v>11</v>
      </c>
      <c r="E28" s="601" t="s">
        <v>69</v>
      </c>
      <c r="F28" s="561"/>
      <c r="G28" s="561"/>
      <c r="H28" s="577"/>
      <c r="I28" s="577"/>
      <c r="J28" s="98"/>
    </row>
    <row r="29" spans="1:10">
      <c r="C29" s="189"/>
      <c r="D29" s="189"/>
      <c r="E29" s="189"/>
      <c r="F29" s="189"/>
      <c r="G29" s="189"/>
      <c r="H29" s="189"/>
      <c r="I29" s="189"/>
      <c r="J29" s="189"/>
    </row>
    <row r="30" spans="1:10">
      <c r="C30" s="398"/>
      <c r="D30" s="81" t="s">
        <v>215</v>
      </c>
    </row>
    <row r="31" spans="1:10">
      <c r="C31" s="482"/>
      <c r="D31" s="81" t="s">
        <v>216</v>
      </c>
    </row>
    <row r="32" spans="1:10">
      <c r="C32" s="233"/>
      <c r="D32" s="81" t="s">
        <v>217</v>
      </c>
    </row>
    <row r="33" spans="3:4">
      <c r="C33" s="483"/>
      <c r="D33" s="81" t="s">
        <v>218</v>
      </c>
    </row>
  </sheetData>
  <mergeCells count="4">
    <mergeCell ref="C3:I3"/>
    <mergeCell ref="C18:I18"/>
    <mergeCell ref="B22:I22"/>
    <mergeCell ref="B1:B2"/>
  </mergeCell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4"/>
  <sheetViews>
    <sheetView zoomScale="90" zoomScaleNormal="90" workbookViewId="0">
      <selection activeCell="A13" sqref="A13:XFD13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45446</v>
      </c>
      <c r="D1" s="628">
        <v>45447</v>
      </c>
      <c r="E1" s="628">
        <v>45448</v>
      </c>
      <c r="F1" s="628">
        <v>45449</v>
      </c>
      <c r="G1" s="628">
        <v>45450</v>
      </c>
      <c r="H1" s="628">
        <v>45451</v>
      </c>
      <c r="I1" s="628">
        <v>45452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1204" t="s">
        <v>55</v>
      </c>
      <c r="D3" s="1205"/>
      <c r="E3" s="1205"/>
      <c r="F3" s="1205"/>
      <c r="G3" s="1205"/>
      <c r="H3" s="1205"/>
      <c r="I3" s="1206"/>
      <c r="J3" s="202"/>
    </row>
    <row r="4" spans="1:10">
      <c r="A4" s="105">
        <v>2</v>
      </c>
      <c r="B4" s="620" t="s">
        <v>182</v>
      </c>
      <c r="C4" s="630" t="s">
        <v>11</v>
      </c>
      <c r="D4" s="630" t="s">
        <v>11</v>
      </c>
      <c r="E4" s="631"/>
      <c r="F4" s="631"/>
      <c r="G4" s="630" t="s">
        <v>11</v>
      </c>
      <c r="H4" s="630" t="s">
        <v>11</v>
      </c>
      <c r="I4" s="630" t="s">
        <v>11</v>
      </c>
      <c r="J4" s="202"/>
    </row>
    <row r="5" spans="1:10">
      <c r="A5" s="105">
        <v>3</v>
      </c>
      <c r="B5" s="620" t="s">
        <v>175</v>
      </c>
      <c r="C5" s="630" t="s">
        <v>69</v>
      </c>
      <c r="D5" s="631"/>
      <c r="E5" s="632" t="s">
        <v>69</v>
      </c>
      <c r="F5" s="632" t="s">
        <v>69</v>
      </c>
      <c r="G5" s="630" t="s">
        <v>69</v>
      </c>
      <c r="H5" s="632" t="s">
        <v>69</v>
      </c>
      <c r="I5" s="631"/>
      <c r="J5" s="509"/>
    </row>
    <row r="6" spans="1:10">
      <c r="A6" s="105">
        <v>4</v>
      </c>
      <c r="B6" s="620" t="s">
        <v>208</v>
      </c>
      <c r="C6" s="631"/>
      <c r="D6" s="632" t="s">
        <v>11</v>
      </c>
      <c r="E6" s="632" t="s">
        <v>11</v>
      </c>
      <c r="F6" s="631"/>
      <c r="G6" s="632" t="s">
        <v>69</v>
      </c>
      <c r="H6" s="632" t="s">
        <v>11</v>
      </c>
      <c r="I6" s="632" t="s">
        <v>11</v>
      </c>
      <c r="J6" s="509"/>
    </row>
    <row r="7" spans="1:10">
      <c r="A7" s="105">
        <v>5</v>
      </c>
      <c r="B7" s="620" t="s">
        <v>248</v>
      </c>
      <c r="C7" s="632" t="s">
        <v>20</v>
      </c>
      <c r="D7" s="632" t="s">
        <v>20</v>
      </c>
      <c r="E7" s="631"/>
      <c r="F7" s="631"/>
      <c r="G7" s="634" t="s">
        <v>30</v>
      </c>
      <c r="H7" s="632" t="s">
        <v>30</v>
      </c>
      <c r="I7" s="632" t="s">
        <v>20</v>
      </c>
      <c r="J7" s="509"/>
    </row>
    <row r="8" spans="1:10">
      <c r="A8" s="105">
        <v>6</v>
      </c>
      <c r="B8" s="620" t="s">
        <v>238</v>
      </c>
      <c r="C8" s="632" t="s">
        <v>24</v>
      </c>
      <c r="D8" s="631"/>
      <c r="E8" s="631"/>
      <c r="F8" s="632" t="s">
        <v>24</v>
      </c>
      <c r="G8" s="632" t="s">
        <v>24</v>
      </c>
      <c r="H8" s="631"/>
      <c r="I8" s="631"/>
      <c r="J8" s="509"/>
    </row>
    <row r="9" spans="1:10">
      <c r="A9" s="105">
        <v>7</v>
      </c>
      <c r="B9" s="385" t="s">
        <v>186</v>
      </c>
      <c r="C9" s="1204" t="s">
        <v>55</v>
      </c>
      <c r="D9" s="1205"/>
      <c r="E9" s="1205"/>
      <c r="F9" s="1205"/>
      <c r="G9" s="1205"/>
      <c r="H9" s="1205"/>
      <c r="I9" s="1206"/>
      <c r="J9" s="202"/>
    </row>
    <row r="10" spans="1:10">
      <c r="A10" s="105">
        <v>8</v>
      </c>
      <c r="B10" s="385" t="s">
        <v>256</v>
      </c>
      <c r="C10" s="631"/>
      <c r="D10" s="630" t="s">
        <v>69</v>
      </c>
      <c r="E10" s="630" t="s">
        <v>69</v>
      </c>
      <c r="F10" s="630" t="s">
        <v>69</v>
      </c>
      <c r="G10" s="631"/>
      <c r="H10" s="630" t="s">
        <v>69</v>
      </c>
      <c r="I10" s="630" t="s">
        <v>69</v>
      </c>
      <c r="J10" s="202"/>
    </row>
    <row r="11" spans="1:10">
      <c r="A11" s="105">
        <v>9</v>
      </c>
      <c r="B11" s="385" t="s">
        <v>257</v>
      </c>
      <c r="C11" s="664" t="s">
        <v>117</v>
      </c>
      <c r="D11" s="664" t="s">
        <v>117</v>
      </c>
      <c r="E11" s="664" t="s">
        <v>117</v>
      </c>
      <c r="F11" s="664" t="s">
        <v>117</v>
      </c>
      <c r="G11" s="664" t="s">
        <v>117</v>
      </c>
      <c r="H11" s="663"/>
      <c r="I11" s="663"/>
      <c r="J11" s="202"/>
    </row>
    <row r="12" spans="1:10">
      <c r="A12" s="105">
        <v>10</v>
      </c>
      <c r="B12" s="644" t="s">
        <v>196</v>
      </c>
      <c r="C12" s="663"/>
      <c r="D12" s="663"/>
      <c r="E12" s="664" t="s">
        <v>99</v>
      </c>
      <c r="F12" s="664" t="s">
        <v>99</v>
      </c>
      <c r="G12" s="663"/>
      <c r="H12" s="663"/>
      <c r="I12" s="663"/>
      <c r="J12" s="202"/>
    </row>
    <row r="13" spans="1:10">
      <c r="A13" s="105">
        <v>11</v>
      </c>
      <c r="B13" s="620" t="s">
        <v>226</v>
      </c>
      <c r="C13" s="634" t="s">
        <v>69</v>
      </c>
      <c r="D13" s="631" t="s">
        <v>227</v>
      </c>
      <c r="E13" s="631" t="s">
        <v>227</v>
      </c>
      <c r="F13" s="631"/>
      <c r="G13" s="631"/>
      <c r="H13" s="631" t="s">
        <v>227</v>
      </c>
      <c r="I13" s="631" t="s">
        <v>227</v>
      </c>
      <c r="J13" s="509"/>
    </row>
    <row r="14" spans="1:10">
      <c r="A14" s="105">
        <v>12</v>
      </c>
      <c r="B14" s="620" t="s">
        <v>189</v>
      </c>
      <c r="C14" s="631"/>
      <c r="D14" s="631"/>
      <c r="E14" s="631"/>
      <c r="F14" s="631"/>
      <c r="G14" s="631"/>
      <c r="H14" s="631"/>
      <c r="I14" s="631"/>
      <c r="J14" s="509"/>
    </row>
    <row r="15" spans="1:10" ht="16.5" customHeight="1">
      <c r="A15" s="105">
        <v>13</v>
      </c>
      <c r="B15" s="620" t="s">
        <v>181</v>
      </c>
      <c r="C15" s="653"/>
      <c r="D15" s="653"/>
      <c r="E15" s="634" t="s">
        <v>20</v>
      </c>
      <c r="F15" s="634" t="s">
        <v>18</v>
      </c>
      <c r="G15" s="631"/>
      <c r="H15" s="631"/>
      <c r="I15" s="631"/>
      <c r="J15" s="509"/>
    </row>
    <row r="16" spans="1:10" ht="16.5" customHeight="1">
      <c r="A16" s="105">
        <v>14</v>
      </c>
      <c r="B16" s="620" t="s">
        <v>241</v>
      </c>
      <c r="C16" s="634" t="s">
        <v>74</v>
      </c>
      <c r="D16" s="634" t="s">
        <v>18</v>
      </c>
      <c r="E16" s="634" t="s">
        <v>74</v>
      </c>
      <c r="F16" s="631"/>
      <c r="G16" s="631"/>
      <c r="H16" s="634" t="s">
        <v>11</v>
      </c>
      <c r="I16" s="634" t="s">
        <v>11</v>
      </c>
      <c r="J16" s="509"/>
    </row>
    <row r="17" spans="1:10" ht="16.5" customHeight="1">
      <c r="A17" s="105">
        <v>15</v>
      </c>
      <c r="B17" s="645" t="s">
        <v>183</v>
      </c>
      <c r="C17" s="633" t="s">
        <v>11</v>
      </c>
      <c r="D17" s="633" t="s">
        <v>11</v>
      </c>
      <c r="E17" s="636"/>
      <c r="F17" s="636"/>
      <c r="G17" s="633" t="s">
        <v>18</v>
      </c>
      <c r="H17" s="633" t="s">
        <v>18</v>
      </c>
      <c r="I17" s="633" t="s">
        <v>18</v>
      </c>
      <c r="J17" s="509"/>
    </row>
    <row r="18" spans="1:10" ht="16.5" customHeight="1">
      <c r="A18" s="105">
        <v>16</v>
      </c>
      <c r="B18" s="106" t="s">
        <v>228</v>
      </c>
      <c r="C18" s="631"/>
      <c r="D18" s="631"/>
      <c r="E18" s="634" t="s">
        <v>24</v>
      </c>
      <c r="F18" s="634" t="s">
        <v>24</v>
      </c>
      <c r="G18" s="634" t="s">
        <v>24</v>
      </c>
      <c r="H18" s="631"/>
      <c r="I18" s="631"/>
      <c r="J18" s="509"/>
    </row>
    <row r="19" spans="1:10" ht="16.5" customHeight="1">
      <c r="A19" s="105"/>
      <c r="B19" s="106"/>
      <c r="C19" s="1200"/>
      <c r="D19" s="1200"/>
      <c r="E19" s="1200"/>
      <c r="F19" s="1200"/>
      <c r="G19" s="1200"/>
      <c r="H19" s="1200"/>
      <c r="I19" s="1200"/>
      <c r="J19" s="509"/>
    </row>
    <row r="20" spans="1:10" ht="16.5" customHeight="1">
      <c r="A20" s="105">
        <v>17</v>
      </c>
      <c r="B20" s="385" t="s">
        <v>187</v>
      </c>
      <c r="C20" s="630" t="s">
        <v>74</v>
      </c>
      <c r="D20" s="632" t="s">
        <v>74</v>
      </c>
      <c r="E20" s="632" t="s">
        <v>74</v>
      </c>
      <c r="F20" s="632" t="s">
        <v>74</v>
      </c>
      <c r="G20" s="631"/>
      <c r="H20" s="631"/>
      <c r="I20" s="631"/>
      <c r="J20" s="509"/>
    </row>
    <row r="21" spans="1:10" ht="16.5" customHeight="1">
      <c r="A21" s="105">
        <v>18</v>
      </c>
      <c r="B21" s="385" t="s">
        <v>188</v>
      </c>
      <c r="C21" s="631"/>
      <c r="D21" s="631"/>
      <c r="E21" s="630" t="s">
        <v>74</v>
      </c>
      <c r="F21" s="630" t="s">
        <v>74</v>
      </c>
      <c r="G21" s="632" t="s">
        <v>74</v>
      </c>
      <c r="H21" s="631"/>
      <c r="I21" s="631"/>
      <c r="J21" s="509"/>
    </row>
    <row r="22" spans="1:10" ht="16.5" customHeight="1">
      <c r="A22" s="105">
        <v>19</v>
      </c>
      <c r="B22" s="385" t="s">
        <v>236</v>
      </c>
      <c r="C22" s="631"/>
      <c r="D22" s="632" t="s">
        <v>74</v>
      </c>
      <c r="E22" s="632" t="s">
        <v>74</v>
      </c>
      <c r="F22" s="632" t="s">
        <v>74</v>
      </c>
      <c r="G22" s="632" t="s">
        <v>74</v>
      </c>
      <c r="H22" s="631"/>
      <c r="I22" s="631"/>
      <c r="J22" s="509"/>
    </row>
    <row r="23" spans="1:10" ht="16.5" customHeight="1">
      <c r="A23" s="105"/>
      <c r="B23" s="1201"/>
      <c r="C23" s="1202"/>
      <c r="D23" s="1202"/>
      <c r="E23" s="1202"/>
      <c r="F23" s="1202"/>
      <c r="G23" s="1202"/>
      <c r="H23" s="1202"/>
      <c r="I23" s="1203"/>
      <c r="J23" s="657"/>
    </row>
    <row r="24" spans="1:10">
      <c r="A24" s="99"/>
      <c r="B24" s="524" t="s">
        <v>124</v>
      </c>
      <c r="C24" s="100"/>
      <c r="D24" s="100"/>
      <c r="E24" s="100"/>
      <c r="F24" s="100"/>
      <c r="G24" s="100"/>
      <c r="H24" s="100"/>
      <c r="I24" s="101"/>
      <c r="J24" s="188"/>
    </row>
    <row r="25" spans="1:10">
      <c r="A25" s="105">
        <v>1</v>
      </c>
      <c r="B25" s="106" t="s">
        <v>75</v>
      </c>
      <c r="C25" s="591"/>
      <c r="D25" s="591"/>
      <c r="E25" s="591"/>
      <c r="F25" s="591"/>
      <c r="G25" s="591"/>
      <c r="H25" s="591"/>
      <c r="I25" s="591"/>
      <c r="J25" s="98"/>
    </row>
    <row r="26" spans="1:10">
      <c r="A26" s="105">
        <v>2</v>
      </c>
      <c r="B26" s="106" t="s">
        <v>95</v>
      </c>
      <c r="C26" s="601" t="s">
        <v>69</v>
      </c>
      <c r="D26" s="601" t="s">
        <v>69</v>
      </c>
      <c r="E26" s="561"/>
      <c r="F26" s="561"/>
      <c r="G26" s="561"/>
      <c r="H26" s="601" t="s">
        <v>69</v>
      </c>
      <c r="I26" s="658" t="s">
        <v>69</v>
      </c>
      <c r="J26" s="98"/>
    </row>
    <row r="27" spans="1:10">
      <c r="A27" s="105">
        <v>3</v>
      </c>
      <c r="B27" s="105" t="s">
        <v>246</v>
      </c>
      <c r="C27" s="652" t="s">
        <v>11</v>
      </c>
      <c r="D27" s="631"/>
      <c r="E27" s="652" t="s">
        <v>69</v>
      </c>
      <c r="F27" s="652" t="s">
        <v>69</v>
      </c>
      <c r="G27" s="652" t="s">
        <v>69</v>
      </c>
      <c r="H27" s="631"/>
      <c r="I27" s="631"/>
      <c r="J27" s="202"/>
    </row>
    <row r="28" spans="1:10">
      <c r="A28" s="105">
        <v>4</v>
      </c>
      <c r="B28" s="105" t="s">
        <v>255</v>
      </c>
      <c r="C28" s="631"/>
      <c r="D28" s="631"/>
      <c r="E28" s="652" t="s">
        <v>11</v>
      </c>
      <c r="F28" s="631"/>
      <c r="G28" s="652" t="s">
        <v>11</v>
      </c>
      <c r="H28" s="652" t="s">
        <v>11</v>
      </c>
      <c r="I28" s="652" t="s">
        <v>74</v>
      </c>
      <c r="J28" s="202"/>
    </row>
    <row r="29" spans="1:10">
      <c r="A29" s="105">
        <v>5</v>
      </c>
      <c r="B29" s="106" t="s">
        <v>114</v>
      </c>
      <c r="C29" s="591"/>
      <c r="D29" s="601" t="s">
        <v>11</v>
      </c>
      <c r="E29" s="561"/>
      <c r="F29" s="601" t="s">
        <v>11</v>
      </c>
      <c r="G29" s="601" t="s">
        <v>74</v>
      </c>
      <c r="H29" s="601" t="s">
        <v>74</v>
      </c>
      <c r="I29" s="601" t="s">
        <v>11</v>
      </c>
      <c r="J29" s="98"/>
    </row>
    <row r="30" spans="1:10">
      <c r="C30" s="189"/>
      <c r="D30" s="189"/>
      <c r="E30" s="189"/>
      <c r="F30" s="189"/>
      <c r="G30" s="189"/>
      <c r="H30" s="189"/>
      <c r="I30" s="189"/>
      <c r="J30" s="189"/>
    </row>
    <row r="31" spans="1:10">
      <c r="C31" s="398"/>
      <c r="D31" s="81" t="s">
        <v>215</v>
      </c>
    </row>
    <row r="32" spans="1:10">
      <c r="C32" s="482"/>
      <c r="D32" s="81" t="s">
        <v>216</v>
      </c>
    </row>
    <row r="33" spans="3:4">
      <c r="C33" s="233"/>
      <c r="D33" s="81" t="s">
        <v>217</v>
      </c>
    </row>
    <row r="34" spans="3:4">
      <c r="C34" s="483"/>
      <c r="D34" s="81" t="s">
        <v>218</v>
      </c>
    </row>
  </sheetData>
  <mergeCells count="5">
    <mergeCell ref="C3:I3"/>
    <mergeCell ref="C9:I9"/>
    <mergeCell ref="C19:I19"/>
    <mergeCell ref="B23:I23"/>
    <mergeCell ref="B1:B2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2"/>
  <sheetViews>
    <sheetView workbookViewId="0">
      <selection activeCell="R17" sqref="A1:XFD1048576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45453</v>
      </c>
      <c r="D1" s="628">
        <v>45454</v>
      </c>
      <c r="E1" s="628">
        <v>45455</v>
      </c>
      <c r="F1" s="628">
        <v>45456</v>
      </c>
      <c r="G1" s="628">
        <v>45457</v>
      </c>
      <c r="H1" s="628">
        <v>45458</v>
      </c>
      <c r="I1" s="628">
        <v>45459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631"/>
      <c r="D3" s="630" t="s">
        <v>24</v>
      </c>
      <c r="E3" s="630" t="s">
        <v>11</v>
      </c>
      <c r="F3" s="634" t="s">
        <v>101</v>
      </c>
      <c r="G3" s="630" t="s">
        <v>11</v>
      </c>
      <c r="H3" s="630" t="s">
        <v>11</v>
      </c>
      <c r="I3" s="631"/>
      <c r="J3" s="202"/>
    </row>
    <row r="4" spans="1:10">
      <c r="A4" s="105">
        <v>2</v>
      </c>
      <c r="B4" s="620" t="s">
        <v>182</v>
      </c>
      <c r="C4" s="630" t="s">
        <v>73</v>
      </c>
      <c r="D4" s="632" t="s">
        <v>38</v>
      </c>
      <c r="E4" s="632" t="s">
        <v>73</v>
      </c>
      <c r="F4" s="630" t="s">
        <v>73</v>
      </c>
      <c r="G4" s="631"/>
      <c r="H4" s="631"/>
      <c r="I4" s="630" t="s">
        <v>73</v>
      </c>
      <c r="J4" s="202"/>
    </row>
    <row r="5" spans="1:10">
      <c r="A5" s="105">
        <v>3</v>
      </c>
      <c r="B5" s="620" t="s">
        <v>175</v>
      </c>
      <c r="C5" s="632" t="s">
        <v>69</v>
      </c>
      <c r="D5" s="632" t="s">
        <v>69</v>
      </c>
      <c r="E5" s="634" t="s">
        <v>69</v>
      </c>
      <c r="F5" s="632" t="s">
        <v>69</v>
      </c>
      <c r="G5" s="634" t="s">
        <v>69</v>
      </c>
      <c r="H5" s="631"/>
      <c r="I5" s="631"/>
      <c r="J5" s="509"/>
    </row>
    <row r="6" spans="1:10">
      <c r="A6" s="105">
        <v>4</v>
      </c>
      <c r="B6" s="620" t="s">
        <v>208</v>
      </c>
      <c r="C6" s="632" t="s">
        <v>117</v>
      </c>
      <c r="D6" s="631"/>
      <c r="E6" s="632" t="s">
        <v>18</v>
      </c>
      <c r="F6" s="631"/>
      <c r="G6" s="632" t="s">
        <v>11</v>
      </c>
      <c r="H6" s="632" t="s">
        <v>74</v>
      </c>
      <c r="I6" s="632" t="s">
        <v>11</v>
      </c>
      <c r="J6" s="509"/>
    </row>
    <row r="7" spans="1:10" ht="16.5" customHeight="1">
      <c r="A7" s="105">
        <v>5</v>
      </c>
      <c r="B7" s="620" t="s">
        <v>248</v>
      </c>
      <c r="C7" s="634" t="s">
        <v>18</v>
      </c>
      <c r="D7" s="634" t="s">
        <v>18</v>
      </c>
      <c r="E7" s="631"/>
      <c r="F7" s="634" t="s">
        <v>18</v>
      </c>
      <c r="G7" s="632" t="s">
        <v>85</v>
      </c>
      <c r="H7" s="631"/>
      <c r="I7" s="632" t="s">
        <v>18</v>
      </c>
      <c r="J7" s="509"/>
    </row>
    <row r="8" spans="1:10">
      <c r="A8" s="105">
        <v>6</v>
      </c>
      <c r="B8" s="620" t="s">
        <v>238</v>
      </c>
      <c r="C8" s="632" t="s">
        <v>24</v>
      </c>
      <c r="D8" s="631"/>
      <c r="E8" s="632" t="s">
        <v>18</v>
      </c>
      <c r="F8" s="632" t="s">
        <v>24</v>
      </c>
      <c r="G8" s="631"/>
      <c r="H8" s="632" t="s">
        <v>24</v>
      </c>
      <c r="I8" s="631"/>
      <c r="J8" s="509"/>
    </row>
    <row r="9" spans="1:10">
      <c r="A9" s="105">
        <v>7</v>
      </c>
      <c r="B9" s="385" t="s">
        <v>256</v>
      </c>
      <c r="C9" s="631"/>
      <c r="D9" s="630" t="s">
        <v>16</v>
      </c>
      <c r="E9" s="631"/>
      <c r="F9" s="631"/>
      <c r="G9" s="631"/>
      <c r="H9" s="631"/>
      <c r="I9" s="631"/>
      <c r="J9" s="202"/>
    </row>
    <row r="10" spans="1:10">
      <c r="A10" s="105">
        <v>8</v>
      </c>
      <c r="B10" s="385" t="s">
        <v>257</v>
      </c>
      <c r="C10" s="664" t="s">
        <v>16</v>
      </c>
      <c r="D10" s="664" t="s">
        <v>16</v>
      </c>
      <c r="E10" s="663"/>
      <c r="F10" s="664" t="s">
        <v>16</v>
      </c>
      <c r="G10" s="664" t="s">
        <v>16</v>
      </c>
      <c r="H10" s="664" t="s">
        <v>16</v>
      </c>
      <c r="I10" s="663"/>
      <c r="J10" s="202"/>
    </row>
    <row r="11" spans="1:10">
      <c r="A11" s="105">
        <v>9</v>
      </c>
      <c r="B11" s="644" t="s">
        <v>196</v>
      </c>
      <c r="C11" s="664" t="s">
        <v>258</v>
      </c>
      <c r="D11" s="663"/>
      <c r="E11" s="664" t="s">
        <v>258</v>
      </c>
      <c r="F11" s="663"/>
      <c r="G11" s="664" t="s">
        <v>258</v>
      </c>
      <c r="H11" s="663"/>
      <c r="I11" s="663"/>
      <c r="J11" s="202"/>
    </row>
    <row r="12" spans="1:10">
      <c r="A12" s="105">
        <v>10</v>
      </c>
      <c r="B12" s="620" t="s">
        <v>226</v>
      </c>
      <c r="C12" s="634" t="s">
        <v>11</v>
      </c>
      <c r="D12" s="631"/>
      <c r="E12" s="631" t="s">
        <v>227</v>
      </c>
      <c r="F12" s="631" t="s">
        <v>227</v>
      </c>
      <c r="G12" s="631"/>
      <c r="H12" s="634" t="s">
        <v>69</v>
      </c>
      <c r="I12" s="631" t="s">
        <v>227</v>
      </c>
      <c r="J12" s="509"/>
    </row>
    <row r="13" spans="1:10" ht="16.5" customHeight="1">
      <c r="A13" s="105">
        <v>11</v>
      </c>
      <c r="B13" s="620" t="s">
        <v>189</v>
      </c>
      <c r="C13" s="653"/>
      <c r="D13" s="634" t="s">
        <v>99</v>
      </c>
      <c r="E13" s="631"/>
      <c r="F13" s="631"/>
      <c r="G13" s="631"/>
      <c r="H13" s="631"/>
      <c r="I13" s="631"/>
      <c r="J13" s="509"/>
    </row>
    <row r="14" spans="1:10" ht="16.5" customHeight="1">
      <c r="A14" s="105">
        <v>12</v>
      </c>
      <c r="B14" s="620" t="s">
        <v>241</v>
      </c>
      <c r="C14" s="634" t="s">
        <v>74</v>
      </c>
      <c r="D14" s="634" t="s">
        <v>11</v>
      </c>
      <c r="E14" s="634" t="s">
        <v>11</v>
      </c>
      <c r="F14" s="631"/>
      <c r="G14" s="631"/>
      <c r="H14" s="632" t="s">
        <v>18</v>
      </c>
      <c r="I14" s="634" t="s">
        <v>73</v>
      </c>
      <c r="J14" s="509"/>
    </row>
    <row r="15" spans="1:10" ht="16.5" customHeight="1">
      <c r="A15" s="105">
        <v>13</v>
      </c>
      <c r="B15" s="645" t="s">
        <v>183</v>
      </c>
      <c r="C15" s="635" t="s">
        <v>46</v>
      </c>
      <c r="D15" s="636"/>
      <c r="E15" s="633" t="s">
        <v>11</v>
      </c>
      <c r="F15" s="636"/>
      <c r="G15" s="633" t="s">
        <v>28</v>
      </c>
      <c r="H15" s="633" t="s">
        <v>74</v>
      </c>
      <c r="I15" s="633" t="s">
        <v>18</v>
      </c>
      <c r="J15" s="509"/>
    </row>
    <row r="16" spans="1:10" ht="16.5" customHeight="1">
      <c r="A16" s="105">
        <v>14</v>
      </c>
      <c r="B16" s="106" t="s">
        <v>228</v>
      </c>
      <c r="C16" s="631"/>
      <c r="D16" s="634" t="s">
        <v>99</v>
      </c>
      <c r="E16" s="631"/>
      <c r="F16" s="634" t="s">
        <v>24</v>
      </c>
      <c r="G16" s="634" t="s">
        <v>24</v>
      </c>
      <c r="H16" s="634" t="s">
        <v>24</v>
      </c>
      <c r="I16" s="631"/>
      <c r="J16" s="509"/>
    </row>
    <row r="17" spans="1:10" ht="16.5" customHeight="1">
      <c r="A17" s="105"/>
      <c r="B17" s="106"/>
      <c r="C17" s="1200"/>
      <c r="D17" s="1200"/>
      <c r="E17" s="1200"/>
      <c r="F17" s="1200"/>
      <c r="G17" s="1200"/>
      <c r="H17" s="1200"/>
      <c r="I17" s="1200"/>
      <c r="J17" s="509"/>
    </row>
    <row r="18" spans="1:10" ht="16.5" customHeight="1">
      <c r="A18" s="105">
        <v>15</v>
      </c>
      <c r="B18" s="385" t="s">
        <v>187</v>
      </c>
      <c r="C18" s="632" t="s">
        <v>74</v>
      </c>
      <c r="D18" s="632" t="s">
        <v>74</v>
      </c>
      <c r="E18" s="631"/>
      <c r="F18" s="632" t="s">
        <v>74</v>
      </c>
      <c r="G18" s="632" t="s">
        <v>74</v>
      </c>
      <c r="H18" s="631"/>
      <c r="I18" s="631"/>
      <c r="J18" s="509"/>
    </row>
    <row r="19" spans="1:10" ht="16.5" customHeight="1">
      <c r="A19" s="105">
        <v>16</v>
      </c>
      <c r="B19" s="385" t="s">
        <v>188</v>
      </c>
      <c r="C19" s="630" t="s">
        <v>74</v>
      </c>
      <c r="D19" s="630" t="s">
        <v>74</v>
      </c>
      <c r="E19" s="631"/>
      <c r="F19" s="630" t="s">
        <v>74</v>
      </c>
      <c r="G19" s="630" t="s">
        <v>74</v>
      </c>
      <c r="H19" s="631"/>
      <c r="I19" s="631"/>
      <c r="J19" s="509"/>
    </row>
    <row r="20" spans="1:10" ht="16.5" customHeight="1">
      <c r="A20" s="105">
        <v>17</v>
      </c>
      <c r="B20" s="385" t="s">
        <v>236</v>
      </c>
      <c r="C20" s="632" t="s">
        <v>101</v>
      </c>
      <c r="D20" s="632" t="s">
        <v>101</v>
      </c>
      <c r="E20" s="631"/>
      <c r="F20" s="632" t="s">
        <v>101</v>
      </c>
      <c r="G20" s="632" t="s">
        <v>101</v>
      </c>
      <c r="H20" s="631"/>
      <c r="I20" s="631"/>
      <c r="J20" s="509"/>
    </row>
    <row r="21" spans="1:10" ht="16.5" customHeight="1">
      <c r="A21" s="105"/>
      <c r="B21" s="1201"/>
      <c r="C21" s="1202"/>
      <c r="D21" s="1202"/>
      <c r="E21" s="1202"/>
      <c r="F21" s="1202"/>
      <c r="G21" s="1202"/>
      <c r="H21" s="1202"/>
      <c r="I21" s="1203"/>
      <c r="J21" s="657"/>
    </row>
    <row r="22" spans="1:10">
      <c r="A22" s="99"/>
      <c r="B22" s="524" t="s">
        <v>124</v>
      </c>
      <c r="C22" s="100"/>
      <c r="D22" s="100"/>
      <c r="E22" s="100"/>
      <c r="F22" s="100"/>
      <c r="G22" s="100"/>
      <c r="H22" s="100"/>
      <c r="I22" s="101"/>
      <c r="J22" s="188"/>
    </row>
    <row r="23" spans="1:10">
      <c r="A23" s="105">
        <v>1</v>
      </c>
      <c r="B23" s="106" t="s">
        <v>75</v>
      </c>
      <c r="C23" s="591"/>
      <c r="D23" s="591"/>
      <c r="E23" s="563" t="s">
        <v>259</v>
      </c>
      <c r="F23" s="591"/>
      <c r="G23" s="563" t="s">
        <v>260</v>
      </c>
      <c r="H23" s="591"/>
      <c r="I23" s="563" t="s">
        <v>103</v>
      </c>
      <c r="J23" s="98"/>
    </row>
    <row r="24" spans="1:10" ht="30">
      <c r="A24" s="105">
        <v>2</v>
      </c>
      <c r="B24" s="106" t="s">
        <v>95</v>
      </c>
      <c r="C24" s="601" t="s">
        <v>11</v>
      </c>
      <c r="D24" s="561"/>
      <c r="E24" s="601" t="s">
        <v>261</v>
      </c>
      <c r="F24" s="601" t="s">
        <v>69</v>
      </c>
      <c r="G24" s="561"/>
      <c r="H24" s="601" t="s">
        <v>69</v>
      </c>
      <c r="I24" s="658" t="s">
        <v>69</v>
      </c>
      <c r="J24" s="98"/>
    </row>
    <row r="25" spans="1:10">
      <c r="A25" s="105">
        <v>3</v>
      </c>
      <c r="B25" s="105" t="s">
        <v>246</v>
      </c>
      <c r="C25" s="631"/>
      <c r="D25" s="652" t="s">
        <v>11</v>
      </c>
      <c r="E25" s="652" t="s">
        <v>11</v>
      </c>
      <c r="F25" s="652" t="s">
        <v>11</v>
      </c>
      <c r="G25" s="652" t="s">
        <v>11</v>
      </c>
      <c r="H25" s="631"/>
      <c r="I25" s="631"/>
      <c r="J25" s="202"/>
    </row>
    <row r="26" spans="1:10" ht="30">
      <c r="A26" s="105">
        <v>4</v>
      </c>
      <c r="B26" s="105" t="s">
        <v>255</v>
      </c>
      <c r="C26" s="652" t="s">
        <v>69</v>
      </c>
      <c r="D26" s="652" t="s">
        <v>69</v>
      </c>
      <c r="E26" s="631"/>
      <c r="F26" s="631"/>
      <c r="G26" s="652" t="s">
        <v>262</v>
      </c>
      <c r="H26" s="652" t="s">
        <v>11</v>
      </c>
      <c r="I26" s="652" t="s">
        <v>11</v>
      </c>
      <c r="J26" s="202"/>
    </row>
    <row r="27" spans="1:10">
      <c r="A27" s="105">
        <v>5</v>
      </c>
      <c r="B27" s="106" t="s">
        <v>114</v>
      </c>
      <c r="C27" s="1207"/>
      <c r="D27" s="1208"/>
      <c r="E27" s="1208"/>
      <c r="F27" s="1208"/>
      <c r="G27" s="1208"/>
      <c r="H27" s="1208"/>
      <c r="I27" s="1209"/>
      <c r="J27" s="98"/>
    </row>
    <row r="28" spans="1:10">
      <c r="C28" s="189"/>
      <c r="D28" s="189"/>
      <c r="E28" s="189"/>
      <c r="F28" s="189"/>
      <c r="G28" s="189"/>
      <c r="H28" s="189"/>
      <c r="I28" s="189"/>
      <c r="J28" s="189"/>
    </row>
    <row r="29" spans="1:10">
      <c r="C29" s="398"/>
      <c r="D29" s="81" t="s">
        <v>215</v>
      </c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483"/>
      <c r="D32" s="81" t="s">
        <v>218</v>
      </c>
    </row>
  </sheetData>
  <mergeCells count="4">
    <mergeCell ref="C17:I17"/>
    <mergeCell ref="B21:I21"/>
    <mergeCell ref="C27:I27"/>
    <mergeCell ref="B1:B2"/>
  </mergeCells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2"/>
  <sheetViews>
    <sheetView workbookViewId="0">
      <selection activeCell="I14" sqref="I14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45460</v>
      </c>
      <c r="D1" s="628">
        <v>45461</v>
      </c>
      <c r="E1" s="628">
        <v>45462</v>
      </c>
      <c r="F1" s="628">
        <v>45463</v>
      </c>
      <c r="G1" s="628">
        <v>45464</v>
      </c>
      <c r="H1" s="628">
        <v>45465</v>
      </c>
      <c r="I1" s="628">
        <v>45466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630" t="s">
        <v>11</v>
      </c>
      <c r="D3" s="631"/>
      <c r="E3" s="630" t="s">
        <v>101</v>
      </c>
      <c r="F3" s="630" t="s">
        <v>11</v>
      </c>
      <c r="G3" s="630" t="s">
        <v>24</v>
      </c>
      <c r="H3" s="630" t="s">
        <v>11</v>
      </c>
      <c r="I3" s="631"/>
      <c r="J3" s="202"/>
    </row>
    <row r="4" spans="1:10">
      <c r="A4" s="105">
        <v>2</v>
      </c>
      <c r="B4" s="620" t="s">
        <v>182</v>
      </c>
      <c r="C4" s="631"/>
      <c r="D4" s="631"/>
      <c r="E4" s="632" t="s">
        <v>18</v>
      </c>
      <c r="F4" s="632" t="s">
        <v>18</v>
      </c>
      <c r="G4" s="632" t="s">
        <v>18</v>
      </c>
      <c r="H4" s="632" t="s">
        <v>11</v>
      </c>
      <c r="I4" s="630" t="s">
        <v>11</v>
      </c>
      <c r="J4" s="202"/>
    </row>
    <row r="5" spans="1:10">
      <c r="A5" s="105">
        <v>3</v>
      </c>
      <c r="B5" s="620" t="s">
        <v>175</v>
      </c>
      <c r="C5" s="632" t="s">
        <v>69</v>
      </c>
      <c r="D5" s="634" t="s">
        <v>69</v>
      </c>
      <c r="E5" s="631"/>
      <c r="F5" s="634" t="s">
        <v>69</v>
      </c>
      <c r="G5" s="634" t="s">
        <v>18</v>
      </c>
      <c r="H5" s="632" t="s">
        <v>69</v>
      </c>
      <c r="I5" s="632" t="s">
        <v>69</v>
      </c>
      <c r="J5" s="509"/>
    </row>
    <row r="6" spans="1:10">
      <c r="A6" s="105">
        <v>4</v>
      </c>
      <c r="B6" s="620" t="s">
        <v>208</v>
      </c>
      <c r="C6" s="1204" t="s">
        <v>55</v>
      </c>
      <c r="D6" s="1205"/>
      <c r="E6" s="1205"/>
      <c r="F6" s="1205"/>
      <c r="G6" s="1205"/>
      <c r="H6" s="1205"/>
      <c r="I6" s="1206"/>
      <c r="J6" s="509"/>
    </row>
    <row r="7" spans="1:10" ht="16.5" customHeight="1">
      <c r="A7" s="105">
        <v>5</v>
      </c>
      <c r="B7" s="620" t="s">
        <v>248</v>
      </c>
      <c r="C7" s="631"/>
      <c r="D7" s="631"/>
      <c r="E7" s="631"/>
      <c r="F7" s="631"/>
      <c r="G7" s="634" t="s">
        <v>10</v>
      </c>
      <c r="H7" s="631"/>
      <c r="I7" s="631"/>
      <c r="J7" s="509"/>
    </row>
    <row r="8" spans="1:10">
      <c r="A8" s="105">
        <v>6</v>
      </c>
      <c r="B8" s="620" t="s">
        <v>238</v>
      </c>
      <c r="C8" s="631"/>
      <c r="D8" s="632" t="s">
        <v>24</v>
      </c>
      <c r="E8" s="631"/>
      <c r="F8" s="632" t="s">
        <v>24</v>
      </c>
      <c r="G8" s="632" t="s">
        <v>24</v>
      </c>
      <c r="H8" s="631"/>
      <c r="I8" s="632" t="s">
        <v>30</v>
      </c>
      <c r="J8" s="509"/>
    </row>
    <row r="9" spans="1:10">
      <c r="A9" s="105">
        <v>7</v>
      </c>
      <c r="B9" s="385" t="s">
        <v>256</v>
      </c>
      <c r="C9" s="630" t="s">
        <v>40</v>
      </c>
      <c r="D9" s="632" t="s">
        <v>69</v>
      </c>
      <c r="E9" s="631"/>
      <c r="F9" s="630" t="s">
        <v>16</v>
      </c>
      <c r="G9" s="630" t="s">
        <v>16</v>
      </c>
      <c r="H9" s="630" t="s">
        <v>16</v>
      </c>
      <c r="I9" s="631"/>
      <c r="J9" s="202"/>
    </row>
    <row r="10" spans="1:10">
      <c r="A10" s="105">
        <v>8</v>
      </c>
      <c r="B10" s="385" t="s">
        <v>257</v>
      </c>
      <c r="C10" s="664" t="s">
        <v>16</v>
      </c>
      <c r="D10" s="664" t="s">
        <v>16</v>
      </c>
      <c r="E10" s="664" t="s">
        <v>16</v>
      </c>
      <c r="F10" s="671"/>
      <c r="G10" s="663"/>
      <c r="H10" s="663"/>
      <c r="I10" s="663"/>
      <c r="J10" s="202"/>
    </row>
    <row r="11" spans="1:10">
      <c r="A11" s="105">
        <v>9</v>
      </c>
      <c r="B11" s="644" t="s">
        <v>196</v>
      </c>
      <c r="C11" s="663"/>
      <c r="D11" s="664" t="s">
        <v>99</v>
      </c>
      <c r="E11" s="663"/>
      <c r="F11" s="663"/>
      <c r="G11" s="663"/>
      <c r="H11" s="663"/>
      <c r="I11" s="663"/>
      <c r="J11" s="202"/>
    </row>
    <row r="12" spans="1:10">
      <c r="A12" s="105">
        <v>10</v>
      </c>
      <c r="B12" s="620" t="s">
        <v>226</v>
      </c>
      <c r="C12" s="631" t="s">
        <v>227</v>
      </c>
      <c r="D12" s="634" t="s">
        <v>11</v>
      </c>
      <c r="E12" s="631"/>
      <c r="F12" s="631" t="s">
        <v>227</v>
      </c>
      <c r="G12" s="631" t="s">
        <v>227</v>
      </c>
      <c r="H12" s="631"/>
      <c r="I12" s="634" t="s">
        <v>69</v>
      </c>
      <c r="J12" s="509"/>
    </row>
    <row r="13" spans="1:10" ht="16.5" customHeight="1">
      <c r="A13" s="105">
        <v>11</v>
      </c>
      <c r="B13" s="620" t="s">
        <v>263</v>
      </c>
      <c r="C13" s="653"/>
      <c r="D13" s="631"/>
      <c r="E13" s="631"/>
      <c r="F13" s="631"/>
      <c r="G13" s="631"/>
      <c r="H13" s="634" t="s">
        <v>18</v>
      </c>
      <c r="I13" s="630" t="s">
        <v>18</v>
      </c>
      <c r="J13" s="509"/>
    </row>
    <row r="14" spans="1:10" ht="16.5" customHeight="1">
      <c r="A14" s="105">
        <v>12</v>
      </c>
      <c r="B14" s="620" t="s">
        <v>241</v>
      </c>
      <c r="C14" s="634" t="s">
        <v>18</v>
      </c>
      <c r="D14" s="631"/>
      <c r="E14" s="634" t="s">
        <v>18</v>
      </c>
      <c r="F14" s="634" t="s">
        <v>11</v>
      </c>
      <c r="G14" s="631"/>
      <c r="H14" s="634" t="s">
        <v>74</v>
      </c>
      <c r="I14" s="632" t="s">
        <v>11</v>
      </c>
      <c r="J14" s="509"/>
    </row>
    <row r="15" spans="1:10" ht="29.25" customHeight="1">
      <c r="A15" s="105">
        <v>13</v>
      </c>
      <c r="B15" s="645" t="s">
        <v>183</v>
      </c>
      <c r="C15" s="640" t="s">
        <v>264</v>
      </c>
      <c r="D15" s="636"/>
      <c r="E15" s="640" t="s">
        <v>11</v>
      </c>
      <c r="F15" s="633" t="s">
        <v>11</v>
      </c>
      <c r="G15" s="636"/>
      <c r="H15" s="633" t="s">
        <v>11</v>
      </c>
      <c r="I15" s="633" t="s">
        <v>11</v>
      </c>
      <c r="J15" s="509"/>
    </row>
    <row r="16" spans="1:10" ht="16.5" customHeight="1">
      <c r="A16" s="105">
        <v>14</v>
      </c>
      <c r="B16" s="106" t="s">
        <v>228</v>
      </c>
      <c r="C16" s="634" t="s">
        <v>24</v>
      </c>
      <c r="D16" s="631"/>
      <c r="E16" s="634" t="s">
        <v>24</v>
      </c>
      <c r="F16" s="631"/>
      <c r="G16" s="634" t="s">
        <v>24</v>
      </c>
      <c r="H16" s="631"/>
      <c r="I16" s="631"/>
      <c r="J16" s="509"/>
    </row>
    <row r="17" spans="1:10" ht="16.5" customHeight="1">
      <c r="A17" s="105"/>
      <c r="B17" s="106"/>
      <c r="C17" s="1200"/>
      <c r="D17" s="1200"/>
      <c r="E17" s="1200"/>
      <c r="F17" s="1200"/>
      <c r="G17" s="1200"/>
      <c r="H17" s="1200"/>
      <c r="I17" s="1200"/>
      <c r="J17" s="509"/>
    </row>
    <row r="18" spans="1:10" ht="16.5" customHeight="1">
      <c r="A18" s="105">
        <v>15</v>
      </c>
      <c r="B18" s="385" t="s">
        <v>187</v>
      </c>
      <c r="C18" s="632" t="s">
        <v>74</v>
      </c>
      <c r="D18" s="630" t="s">
        <v>74</v>
      </c>
      <c r="E18" s="632" t="s">
        <v>74</v>
      </c>
      <c r="F18" s="630" t="s">
        <v>74</v>
      </c>
      <c r="G18" s="632" t="s">
        <v>74</v>
      </c>
      <c r="H18" s="631"/>
      <c r="I18" s="631"/>
      <c r="J18" s="509"/>
    </row>
    <row r="19" spans="1:10" ht="16.5" customHeight="1">
      <c r="A19" s="105">
        <v>16</v>
      </c>
      <c r="B19" s="385" t="s">
        <v>188</v>
      </c>
      <c r="C19" s="631"/>
      <c r="D19" s="631"/>
      <c r="E19" s="631"/>
      <c r="F19" s="631"/>
      <c r="G19" s="631"/>
      <c r="H19" s="631"/>
      <c r="I19" s="631"/>
      <c r="J19" s="509"/>
    </row>
    <row r="20" spans="1:10" ht="16.5" customHeight="1">
      <c r="A20" s="105">
        <v>17</v>
      </c>
      <c r="B20" s="385" t="s">
        <v>236</v>
      </c>
      <c r="C20" s="632" t="s">
        <v>101</v>
      </c>
      <c r="D20" s="632" t="s">
        <v>101</v>
      </c>
      <c r="E20" s="632" t="s">
        <v>101</v>
      </c>
      <c r="F20" s="632" t="s">
        <v>101</v>
      </c>
      <c r="G20" s="632" t="s">
        <v>101</v>
      </c>
      <c r="H20" s="631"/>
      <c r="I20" s="631"/>
      <c r="J20" s="509"/>
    </row>
    <row r="21" spans="1:10" ht="16.5" customHeight="1">
      <c r="A21" s="105"/>
      <c r="B21" s="1201"/>
      <c r="C21" s="1202"/>
      <c r="D21" s="1202"/>
      <c r="E21" s="1202"/>
      <c r="F21" s="1202"/>
      <c r="G21" s="1202"/>
      <c r="H21" s="1202"/>
      <c r="I21" s="1203"/>
      <c r="J21" s="657"/>
    </row>
    <row r="22" spans="1:10">
      <c r="A22" s="99"/>
      <c r="B22" s="524" t="s">
        <v>124</v>
      </c>
      <c r="C22" s="100"/>
      <c r="D22" s="100"/>
      <c r="E22" s="100"/>
      <c r="F22" s="100"/>
      <c r="G22" s="100"/>
      <c r="H22" s="100"/>
      <c r="I22" s="101"/>
      <c r="J22" s="188"/>
    </row>
    <row r="23" spans="1:10">
      <c r="A23" s="105">
        <v>1</v>
      </c>
      <c r="B23" s="106" t="s">
        <v>75</v>
      </c>
      <c r="C23" s="560"/>
      <c r="D23" s="560"/>
      <c r="E23" s="560"/>
      <c r="F23" s="560"/>
      <c r="G23" s="560"/>
      <c r="H23" s="560"/>
      <c r="I23" s="560"/>
      <c r="J23" s="98"/>
    </row>
    <row r="24" spans="1:10">
      <c r="A24" s="105">
        <v>2</v>
      </c>
      <c r="B24" s="106" t="s">
        <v>95</v>
      </c>
      <c r="C24" s="601" t="s">
        <v>11</v>
      </c>
      <c r="D24" s="601" t="s">
        <v>11</v>
      </c>
      <c r="E24" s="561"/>
      <c r="F24" s="601" t="s">
        <v>69</v>
      </c>
      <c r="G24" s="601" t="s">
        <v>69</v>
      </c>
      <c r="H24" s="561"/>
      <c r="I24" s="658" t="s">
        <v>69</v>
      </c>
      <c r="J24" s="98"/>
    </row>
    <row r="25" spans="1:10">
      <c r="A25" s="105">
        <v>3</v>
      </c>
      <c r="B25" s="105" t="s">
        <v>246</v>
      </c>
      <c r="C25" s="652" t="s">
        <v>69</v>
      </c>
      <c r="D25" s="652" t="s">
        <v>69</v>
      </c>
      <c r="E25" s="652" t="s">
        <v>69</v>
      </c>
      <c r="F25" s="631"/>
      <c r="G25" s="631"/>
      <c r="H25" s="652" t="s">
        <v>69</v>
      </c>
      <c r="I25" s="652" t="s">
        <v>11</v>
      </c>
      <c r="J25" s="202"/>
    </row>
    <row r="26" spans="1:10">
      <c r="A26" s="105">
        <v>4</v>
      </c>
      <c r="B26" s="105" t="s">
        <v>255</v>
      </c>
      <c r="C26" s="631"/>
      <c r="D26" s="631"/>
      <c r="E26" s="652" t="s">
        <v>11</v>
      </c>
      <c r="F26" s="652" t="s">
        <v>11</v>
      </c>
      <c r="G26" s="652" t="s">
        <v>11</v>
      </c>
      <c r="H26" s="630" t="s">
        <v>74</v>
      </c>
      <c r="I26" s="630" t="s">
        <v>74</v>
      </c>
      <c r="J26" s="202"/>
    </row>
    <row r="27" spans="1:10">
      <c r="A27" s="105">
        <v>5</v>
      </c>
      <c r="B27" s="106" t="s">
        <v>114</v>
      </c>
      <c r="C27" s="672"/>
      <c r="D27" s="672"/>
      <c r="E27" s="563" t="s">
        <v>11</v>
      </c>
      <c r="F27" s="658" t="s">
        <v>11</v>
      </c>
      <c r="G27" s="658" t="s">
        <v>69</v>
      </c>
      <c r="H27" s="658" t="s">
        <v>11</v>
      </c>
      <c r="I27" s="672"/>
      <c r="J27" s="98"/>
    </row>
    <row r="28" spans="1:10">
      <c r="C28" s="189"/>
      <c r="D28" s="189"/>
      <c r="E28" s="189"/>
      <c r="F28" s="189"/>
      <c r="G28" s="189"/>
      <c r="H28" s="189"/>
      <c r="I28" s="189"/>
      <c r="J28" s="189"/>
    </row>
    <row r="29" spans="1:10">
      <c r="C29" s="398"/>
      <c r="D29" s="81" t="s">
        <v>215</v>
      </c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483"/>
      <c r="D32" s="81" t="s">
        <v>218</v>
      </c>
    </row>
  </sheetData>
  <mergeCells count="4">
    <mergeCell ref="C6:I6"/>
    <mergeCell ref="C17:I17"/>
    <mergeCell ref="B21:I21"/>
    <mergeCell ref="B1:B2"/>
  </mergeCells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1"/>
  <sheetViews>
    <sheetView topLeftCell="A10" workbookViewId="0">
      <selection activeCell="Q20" sqref="Q20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45467</v>
      </c>
      <c r="D1" s="628">
        <v>45468</v>
      </c>
      <c r="E1" s="628">
        <v>45469</v>
      </c>
      <c r="F1" s="628">
        <v>45470</v>
      </c>
      <c r="G1" s="628">
        <v>45471</v>
      </c>
      <c r="H1" s="628">
        <v>45472</v>
      </c>
      <c r="I1" s="628">
        <v>45473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630" t="s">
        <v>11</v>
      </c>
      <c r="D3" s="632" t="s">
        <v>11</v>
      </c>
      <c r="E3" s="630" t="s">
        <v>11</v>
      </c>
      <c r="F3" s="631"/>
      <c r="G3" s="630" t="s">
        <v>11</v>
      </c>
      <c r="H3" s="630" t="s">
        <v>11</v>
      </c>
      <c r="I3" s="631"/>
      <c r="J3" s="202"/>
    </row>
    <row r="4" spans="1:10">
      <c r="A4" s="105">
        <v>2</v>
      </c>
      <c r="B4" s="620" t="s">
        <v>182</v>
      </c>
      <c r="C4" s="631"/>
      <c r="D4" s="631"/>
      <c r="E4" s="632" t="s">
        <v>69</v>
      </c>
      <c r="F4" s="632" t="s">
        <v>69</v>
      </c>
      <c r="G4" s="632" t="s">
        <v>11</v>
      </c>
      <c r="H4" s="632" t="s">
        <v>11</v>
      </c>
      <c r="I4" s="632" t="s">
        <v>11</v>
      </c>
      <c r="J4" s="202"/>
    </row>
    <row r="5" spans="1:10">
      <c r="A5" s="105">
        <v>3</v>
      </c>
      <c r="B5" s="620" t="s">
        <v>175</v>
      </c>
      <c r="C5" s="631"/>
      <c r="D5" s="631"/>
      <c r="E5" s="634" t="s">
        <v>69</v>
      </c>
      <c r="F5" s="634" t="s">
        <v>69</v>
      </c>
      <c r="G5" s="634" t="s">
        <v>69</v>
      </c>
      <c r="H5" s="632" t="s">
        <v>69</v>
      </c>
      <c r="I5" s="632" t="s">
        <v>69</v>
      </c>
      <c r="J5" s="509"/>
    </row>
    <row r="6" spans="1:10">
      <c r="A6" s="105">
        <v>4</v>
      </c>
      <c r="B6" s="620" t="s">
        <v>208</v>
      </c>
      <c r="C6" s="1204" t="s">
        <v>55</v>
      </c>
      <c r="D6" s="1205"/>
      <c r="E6" s="1205"/>
      <c r="F6" s="1205"/>
      <c r="G6" s="1205"/>
      <c r="H6" s="1205"/>
      <c r="I6" s="1206"/>
      <c r="J6" s="509"/>
    </row>
    <row r="7" spans="1:10" ht="16.5" customHeight="1">
      <c r="A7" s="105">
        <v>5</v>
      </c>
      <c r="B7" s="620" t="s">
        <v>186</v>
      </c>
      <c r="C7" s="669"/>
      <c r="D7" s="670"/>
      <c r="E7" s="670"/>
      <c r="F7" s="670"/>
      <c r="G7" s="670"/>
      <c r="H7" s="670"/>
      <c r="I7" s="381" t="s">
        <v>16</v>
      </c>
      <c r="J7" s="509"/>
    </row>
    <row r="8" spans="1:10">
      <c r="A8" s="105">
        <v>6</v>
      </c>
      <c r="B8" s="620" t="s">
        <v>238</v>
      </c>
      <c r="C8" s="632" t="s">
        <v>24</v>
      </c>
      <c r="D8" s="631"/>
      <c r="E8" s="632" t="s">
        <v>24</v>
      </c>
      <c r="F8" s="632" t="s">
        <v>24</v>
      </c>
      <c r="G8" s="631"/>
      <c r="H8" s="632" t="s">
        <v>74</v>
      </c>
      <c r="I8" s="632" t="s">
        <v>30</v>
      </c>
      <c r="J8" s="509"/>
    </row>
    <row r="9" spans="1:10">
      <c r="A9" s="105">
        <v>7</v>
      </c>
      <c r="B9" s="385" t="s">
        <v>256</v>
      </c>
      <c r="C9" s="632" t="s">
        <v>69</v>
      </c>
      <c r="D9" s="632" t="s">
        <v>69</v>
      </c>
      <c r="E9" s="630" t="s">
        <v>69</v>
      </c>
      <c r="F9" s="630" t="s">
        <v>69</v>
      </c>
      <c r="G9" s="632" t="s">
        <v>69</v>
      </c>
      <c r="H9" s="631"/>
      <c r="I9" s="631"/>
      <c r="J9" s="202"/>
    </row>
    <row r="10" spans="1:10" ht="15.75" customHeight="1">
      <c r="A10" s="105">
        <v>8</v>
      </c>
      <c r="B10" s="385" t="s">
        <v>257</v>
      </c>
      <c r="C10" s="1204" t="s">
        <v>55</v>
      </c>
      <c r="D10" s="1205"/>
      <c r="E10" s="1205"/>
      <c r="F10" s="1205"/>
      <c r="G10" s="1205"/>
      <c r="H10" s="1205"/>
      <c r="I10" s="1206"/>
      <c r="J10" s="202"/>
    </row>
    <row r="11" spans="1:10">
      <c r="A11" s="105">
        <v>9</v>
      </c>
      <c r="B11" s="644" t="s">
        <v>196</v>
      </c>
      <c r="C11" s="663"/>
      <c r="D11" s="664" t="s">
        <v>144</v>
      </c>
      <c r="E11" s="663"/>
      <c r="F11" s="664" t="s">
        <v>99</v>
      </c>
      <c r="G11" s="663"/>
      <c r="H11" s="663"/>
      <c r="I11" s="663"/>
      <c r="J11" s="202"/>
    </row>
    <row r="12" spans="1:10">
      <c r="A12" s="105">
        <v>10</v>
      </c>
      <c r="B12" s="620" t="s">
        <v>226</v>
      </c>
      <c r="C12" s="420" t="s">
        <v>227</v>
      </c>
      <c r="D12" s="631" t="s">
        <v>227</v>
      </c>
      <c r="E12" s="631"/>
      <c r="F12" s="631"/>
      <c r="G12" s="631" t="s">
        <v>227</v>
      </c>
      <c r="H12" s="631" t="s">
        <v>227</v>
      </c>
      <c r="I12" s="631"/>
      <c r="J12" s="509"/>
    </row>
    <row r="13" spans="1:10" ht="16.5" customHeight="1">
      <c r="A13" s="105">
        <v>11</v>
      </c>
      <c r="B13" s="620" t="s">
        <v>263</v>
      </c>
      <c r="C13" s="653"/>
      <c r="D13" s="631"/>
      <c r="E13" s="631"/>
      <c r="F13" s="631"/>
      <c r="G13" s="631"/>
      <c r="H13" s="631"/>
      <c r="I13" s="630" t="s">
        <v>65</v>
      </c>
      <c r="J13" s="509"/>
    </row>
    <row r="14" spans="1:10" ht="16.5" customHeight="1">
      <c r="A14" s="105">
        <v>12</v>
      </c>
      <c r="B14" s="620" t="s">
        <v>241</v>
      </c>
      <c r="C14" s="631"/>
      <c r="D14" s="631"/>
      <c r="E14" s="634" t="s">
        <v>24</v>
      </c>
      <c r="F14" s="634" t="s">
        <v>74</v>
      </c>
      <c r="G14" s="634" t="s">
        <v>10</v>
      </c>
      <c r="H14" s="634" t="s">
        <v>11</v>
      </c>
      <c r="I14" s="634" t="s">
        <v>11</v>
      </c>
      <c r="J14" s="509"/>
    </row>
    <row r="15" spans="1:10" ht="29.25" customHeight="1">
      <c r="A15" s="105">
        <v>13</v>
      </c>
      <c r="B15" s="645" t="s">
        <v>183</v>
      </c>
      <c r="C15" s="633" t="s">
        <v>11</v>
      </c>
      <c r="D15" s="633" t="s">
        <v>99</v>
      </c>
      <c r="E15" s="636"/>
      <c r="F15" s="633" t="s">
        <v>11</v>
      </c>
      <c r="G15" s="633" t="s">
        <v>10</v>
      </c>
      <c r="H15" s="633" t="s">
        <v>18</v>
      </c>
      <c r="I15" s="633" t="s">
        <v>18</v>
      </c>
      <c r="J15" s="509"/>
    </row>
    <row r="16" spans="1:10" ht="16.5" customHeight="1">
      <c r="A16" s="105"/>
      <c r="B16" s="106"/>
      <c r="C16" s="1200"/>
      <c r="D16" s="1200"/>
      <c r="E16" s="1200"/>
      <c r="F16" s="1200"/>
      <c r="G16" s="1200"/>
      <c r="H16" s="1200"/>
      <c r="I16" s="1200"/>
      <c r="J16" s="509"/>
    </row>
    <row r="17" spans="1:10" ht="16.5" customHeight="1">
      <c r="A17" s="105">
        <v>14</v>
      </c>
      <c r="B17" s="385" t="s">
        <v>187</v>
      </c>
      <c r="C17" s="630" t="s">
        <v>74</v>
      </c>
      <c r="D17" s="630" t="s">
        <v>74</v>
      </c>
      <c r="E17" s="630" t="s">
        <v>74</v>
      </c>
      <c r="F17" s="630" t="s">
        <v>74</v>
      </c>
      <c r="G17" s="630" t="s">
        <v>74</v>
      </c>
      <c r="H17" s="631"/>
      <c r="I17" s="631"/>
      <c r="J17" s="509"/>
    </row>
    <row r="18" spans="1:10" ht="16.5" customHeight="1">
      <c r="A18" s="105">
        <v>15</v>
      </c>
      <c r="B18" s="385" t="s">
        <v>188</v>
      </c>
      <c r="C18" s="631"/>
      <c r="D18" s="631"/>
      <c r="E18" s="631"/>
      <c r="F18" s="631"/>
      <c r="G18" s="631"/>
      <c r="H18" s="631"/>
      <c r="I18" s="631"/>
      <c r="J18" s="509"/>
    </row>
    <row r="19" spans="1:10" ht="16.5" customHeight="1">
      <c r="A19" s="105">
        <v>16</v>
      </c>
      <c r="B19" s="385" t="s">
        <v>236</v>
      </c>
      <c r="C19" s="632" t="s">
        <v>74</v>
      </c>
      <c r="D19" s="632" t="s">
        <v>74</v>
      </c>
      <c r="E19" s="632" t="s">
        <v>74</v>
      </c>
      <c r="F19" s="632" t="s">
        <v>74</v>
      </c>
      <c r="G19" s="632" t="s">
        <v>74</v>
      </c>
      <c r="H19" s="631"/>
      <c r="I19" s="631"/>
      <c r="J19" s="509"/>
    </row>
    <row r="20" spans="1:10" ht="16.5" customHeight="1">
      <c r="A20" s="105"/>
      <c r="B20" s="1201"/>
      <c r="C20" s="1202"/>
      <c r="D20" s="1202"/>
      <c r="E20" s="1202"/>
      <c r="F20" s="1202"/>
      <c r="G20" s="1202"/>
      <c r="H20" s="1202"/>
      <c r="I20" s="1203"/>
      <c r="J20" s="657"/>
    </row>
    <row r="21" spans="1:10">
      <c r="A21" s="99"/>
      <c r="B21" s="524" t="s">
        <v>124</v>
      </c>
      <c r="C21" s="100"/>
      <c r="D21" s="100"/>
      <c r="E21" s="100"/>
      <c r="F21" s="100"/>
      <c r="G21" s="100"/>
      <c r="H21" s="100"/>
      <c r="I21" s="101"/>
      <c r="J21" s="188"/>
    </row>
    <row r="22" spans="1:10">
      <c r="A22" s="105">
        <v>1</v>
      </c>
      <c r="B22" s="106" t="s">
        <v>75</v>
      </c>
      <c r="C22" s="612" t="s">
        <v>76</v>
      </c>
      <c r="D22" s="563" t="s">
        <v>265</v>
      </c>
      <c r="E22" s="612" t="s">
        <v>266</v>
      </c>
      <c r="F22" s="591"/>
      <c r="G22" s="591"/>
      <c r="H22" s="591"/>
      <c r="I22" s="591"/>
      <c r="J22" s="98"/>
    </row>
    <row r="23" spans="1:10">
      <c r="A23" s="105">
        <v>2</v>
      </c>
      <c r="B23" s="106" t="s">
        <v>95</v>
      </c>
      <c r="C23" s="613" t="s">
        <v>76</v>
      </c>
      <c r="D23" s="613" t="s">
        <v>11</v>
      </c>
      <c r="E23" s="561"/>
      <c r="F23" s="561"/>
      <c r="G23" s="601" t="s">
        <v>11</v>
      </c>
      <c r="H23" s="601" t="s">
        <v>11</v>
      </c>
      <c r="I23" s="591"/>
      <c r="J23" s="98"/>
    </row>
    <row r="24" spans="1:10">
      <c r="A24" s="105">
        <v>3</v>
      </c>
      <c r="B24" s="105" t="s">
        <v>246</v>
      </c>
      <c r="C24" s="631"/>
      <c r="D24" s="634" t="s">
        <v>69</v>
      </c>
      <c r="E24" s="652" t="s">
        <v>69</v>
      </c>
      <c r="F24" s="652" t="s">
        <v>69</v>
      </c>
      <c r="G24" s="630" t="s">
        <v>69</v>
      </c>
      <c r="H24" s="631"/>
      <c r="I24" s="631"/>
      <c r="J24" s="202"/>
    </row>
    <row r="25" spans="1:10">
      <c r="A25" s="105">
        <v>4</v>
      </c>
      <c r="B25" s="105" t="s">
        <v>255</v>
      </c>
      <c r="C25" s="631"/>
      <c r="D25" s="634" t="s">
        <v>93</v>
      </c>
      <c r="E25" s="631"/>
      <c r="F25" s="631"/>
      <c r="G25" s="634" t="s">
        <v>11</v>
      </c>
      <c r="H25" s="630" t="s">
        <v>30</v>
      </c>
      <c r="I25" s="652" t="s">
        <v>69</v>
      </c>
      <c r="J25" s="202"/>
    </row>
    <row r="26" spans="1:10">
      <c r="A26" s="105">
        <v>5</v>
      </c>
      <c r="B26" s="106" t="s">
        <v>114</v>
      </c>
      <c r="C26" s="658" t="s">
        <v>11</v>
      </c>
      <c r="D26" s="591"/>
      <c r="E26" s="601" t="s">
        <v>11</v>
      </c>
      <c r="F26" s="658" t="s">
        <v>11</v>
      </c>
      <c r="G26" s="591"/>
      <c r="H26" s="563" t="s">
        <v>69</v>
      </c>
      <c r="I26" s="658" t="s">
        <v>11</v>
      </c>
      <c r="J26" s="98"/>
    </row>
    <row r="27" spans="1:10">
      <c r="C27" s="189"/>
      <c r="D27" s="189"/>
      <c r="E27" s="189"/>
      <c r="F27" s="189"/>
      <c r="G27" s="189"/>
      <c r="H27" s="189"/>
      <c r="I27" s="189"/>
      <c r="J27" s="189"/>
    </row>
    <row r="28" spans="1:10">
      <c r="C28" s="398"/>
      <c r="D28" s="81" t="s">
        <v>215</v>
      </c>
    </row>
    <row r="29" spans="1:10">
      <c r="C29" s="482"/>
      <c r="D29" s="81" t="s">
        <v>216</v>
      </c>
    </row>
    <row r="30" spans="1:10">
      <c r="C30" s="233"/>
      <c r="D30" s="81" t="s">
        <v>217</v>
      </c>
    </row>
    <row r="31" spans="1:10">
      <c r="C31" s="483"/>
      <c r="D31" s="81" t="s">
        <v>218</v>
      </c>
    </row>
  </sheetData>
  <mergeCells count="5">
    <mergeCell ref="C6:I6"/>
    <mergeCell ref="C10:I10"/>
    <mergeCell ref="C16:I16"/>
    <mergeCell ref="B20:I20"/>
    <mergeCell ref="B1:B2"/>
  </mergeCell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2"/>
  <sheetViews>
    <sheetView workbookViewId="0">
      <selection activeCell="I38" sqref="I38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45474</v>
      </c>
      <c r="D1" s="628">
        <v>45475</v>
      </c>
      <c r="E1" s="628">
        <v>45476</v>
      </c>
      <c r="F1" s="628">
        <v>45477</v>
      </c>
      <c r="G1" s="628">
        <v>45478</v>
      </c>
      <c r="H1" s="628">
        <v>45479</v>
      </c>
      <c r="I1" s="628">
        <v>45480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634" t="s">
        <v>11</v>
      </c>
      <c r="D3" s="631"/>
      <c r="E3" s="634" t="s">
        <v>30</v>
      </c>
      <c r="F3" s="630" t="s">
        <v>11</v>
      </c>
      <c r="G3" s="630" t="s">
        <v>40</v>
      </c>
      <c r="H3" s="630" t="s">
        <v>11</v>
      </c>
      <c r="I3" s="631"/>
      <c r="J3" s="202"/>
    </row>
    <row r="4" spans="1:10">
      <c r="A4" s="105">
        <v>2</v>
      </c>
      <c r="B4" s="620" t="s">
        <v>182</v>
      </c>
      <c r="C4" s="631"/>
      <c r="D4" s="631"/>
      <c r="E4" s="630" t="s">
        <v>27</v>
      </c>
      <c r="F4" s="632" t="s">
        <v>27</v>
      </c>
      <c r="G4" s="630" t="s">
        <v>27</v>
      </c>
      <c r="H4" s="630" t="s">
        <v>28</v>
      </c>
      <c r="I4" s="630" t="s">
        <v>27</v>
      </c>
      <c r="J4" s="202"/>
    </row>
    <row r="5" spans="1:10">
      <c r="A5" s="105">
        <v>3</v>
      </c>
      <c r="B5" s="620" t="s">
        <v>175</v>
      </c>
      <c r="C5" s="632" t="s">
        <v>69</v>
      </c>
      <c r="D5" s="632" t="s">
        <v>69</v>
      </c>
      <c r="E5" s="631"/>
      <c r="F5" s="632" t="s">
        <v>69</v>
      </c>
      <c r="G5" s="632" t="s">
        <v>69</v>
      </c>
      <c r="H5" s="634" t="s">
        <v>69</v>
      </c>
      <c r="I5" s="631"/>
      <c r="J5" s="509"/>
    </row>
    <row r="6" spans="1:10">
      <c r="A6" s="105">
        <v>4</v>
      </c>
      <c r="B6" s="620" t="s">
        <v>179</v>
      </c>
      <c r="C6" s="632" t="s">
        <v>28</v>
      </c>
      <c r="D6" s="631"/>
      <c r="E6" s="632" t="s">
        <v>11</v>
      </c>
      <c r="F6" s="632" t="s">
        <v>30</v>
      </c>
      <c r="G6" s="632" t="s">
        <v>40</v>
      </c>
      <c r="H6" s="632" t="s">
        <v>18</v>
      </c>
      <c r="I6" s="632" t="s">
        <v>28</v>
      </c>
      <c r="J6" s="509"/>
    </row>
    <row r="7" spans="1:10">
      <c r="A7" s="105">
        <v>5</v>
      </c>
      <c r="B7" s="620" t="s">
        <v>208</v>
      </c>
      <c r="C7" s="632" t="s">
        <v>11</v>
      </c>
      <c r="D7" s="632" t="s">
        <v>99</v>
      </c>
      <c r="E7" s="631"/>
      <c r="F7" s="631"/>
      <c r="G7" s="632" t="s">
        <v>28</v>
      </c>
      <c r="H7" s="632" t="s">
        <v>11</v>
      </c>
      <c r="I7" s="632" t="s">
        <v>11</v>
      </c>
      <c r="J7" s="509"/>
    </row>
    <row r="8" spans="1:10" ht="16.5" customHeight="1">
      <c r="A8" s="105">
        <v>6</v>
      </c>
      <c r="B8" s="620" t="s">
        <v>248</v>
      </c>
      <c r="C8" s="634" t="s">
        <v>18</v>
      </c>
      <c r="D8" s="634" t="s">
        <v>18</v>
      </c>
      <c r="E8" s="634" t="s">
        <v>18</v>
      </c>
      <c r="F8" s="634" t="s">
        <v>18</v>
      </c>
      <c r="G8" s="634" t="s">
        <v>18</v>
      </c>
      <c r="H8" s="653"/>
      <c r="I8" s="653"/>
      <c r="J8" s="509"/>
    </row>
    <row r="9" spans="1:10">
      <c r="A9" s="105">
        <v>7</v>
      </c>
      <c r="B9" s="620" t="s">
        <v>238</v>
      </c>
      <c r="C9" s="631"/>
      <c r="D9" s="634" t="s">
        <v>24</v>
      </c>
      <c r="E9" s="634" t="s">
        <v>24</v>
      </c>
      <c r="F9" s="631"/>
      <c r="G9" s="632" t="s">
        <v>24</v>
      </c>
      <c r="H9" s="632" t="s">
        <v>74</v>
      </c>
      <c r="I9" s="632" t="s">
        <v>18</v>
      </c>
      <c r="J9" s="509"/>
    </row>
    <row r="10" spans="1:10">
      <c r="A10" s="105">
        <v>8</v>
      </c>
      <c r="B10" s="385" t="s">
        <v>256</v>
      </c>
      <c r="C10" s="630" t="s">
        <v>16</v>
      </c>
      <c r="D10" s="630" t="s">
        <v>135</v>
      </c>
      <c r="E10" s="632" t="s">
        <v>69</v>
      </c>
      <c r="F10" s="630" t="s">
        <v>16</v>
      </c>
      <c r="G10" s="631"/>
      <c r="H10" s="630" t="s">
        <v>69</v>
      </c>
      <c r="I10" s="631"/>
      <c r="J10" s="202"/>
    </row>
    <row r="11" spans="1:10" ht="15.75" customHeight="1">
      <c r="A11" s="105">
        <v>9</v>
      </c>
      <c r="B11" s="385" t="s">
        <v>257</v>
      </c>
      <c r="C11" s="653"/>
      <c r="D11" s="630" t="s">
        <v>16</v>
      </c>
      <c r="E11" s="630" t="s">
        <v>30</v>
      </c>
      <c r="F11" s="630" t="s">
        <v>30</v>
      </c>
      <c r="G11" s="630" t="s">
        <v>16</v>
      </c>
      <c r="H11" s="631"/>
      <c r="I11" s="653"/>
      <c r="J11" s="202"/>
    </row>
    <row r="12" spans="1:10">
      <c r="A12" s="105">
        <v>10</v>
      </c>
      <c r="B12" s="644" t="s">
        <v>196</v>
      </c>
      <c r="C12" s="664" t="s">
        <v>99</v>
      </c>
      <c r="D12" s="664" t="s">
        <v>11</v>
      </c>
      <c r="E12" s="664" t="s">
        <v>112</v>
      </c>
      <c r="F12" s="664" t="s">
        <v>74</v>
      </c>
      <c r="G12" s="663"/>
      <c r="H12" s="663"/>
      <c r="I12" s="663"/>
      <c r="J12" s="202"/>
    </row>
    <row r="13" spans="1:10">
      <c r="A13" s="105">
        <v>11</v>
      </c>
      <c r="B13" s="106" t="s">
        <v>226</v>
      </c>
      <c r="C13" s="420"/>
      <c r="D13" s="631" t="s">
        <v>227</v>
      </c>
      <c r="E13" s="631" t="s">
        <v>227</v>
      </c>
      <c r="F13" s="631"/>
      <c r="G13" s="631"/>
      <c r="H13" s="631" t="s">
        <v>227</v>
      </c>
      <c r="I13" s="631" t="s">
        <v>227</v>
      </c>
      <c r="J13" s="509"/>
    </row>
    <row r="14" spans="1:10" ht="16.5" customHeight="1">
      <c r="A14" s="105">
        <v>12</v>
      </c>
      <c r="B14" s="666" t="s">
        <v>263</v>
      </c>
      <c r="C14" s="634" t="s">
        <v>65</v>
      </c>
      <c r="D14" s="631"/>
      <c r="E14" s="631"/>
      <c r="F14" s="631"/>
      <c r="G14" s="631"/>
      <c r="H14" s="631"/>
      <c r="I14" s="631"/>
      <c r="J14" s="509"/>
    </row>
    <row r="15" spans="1:10" ht="16.5" customHeight="1">
      <c r="A15" s="105">
        <v>13</v>
      </c>
      <c r="B15" s="620" t="s">
        <v>241</v>
      </c>
      <c r="C15" s="631"/>
      <c r="D15" s="631"/>
      <c r="E15" s="634" t="s">
        <v>11</v>
      </c>
      <c r="F15" s="634" t="s">
        <v>11</v>
      </c>
      <c r="G15" s="634" t="s">
        <v>11</v>
      </c>
      <c r="H15" s="631"/>
      <c r="I15" s="634" t="s">
        <v>18</v>
      </c>
      <c r="J15" s="509"/>
    </row>
    <row r="16" spans="1:10">
      <c r="A16" s="105">
        <v>14</v>
      </c>
      <c r="B16" s="645" t="s">
        <v>183</v>
      </c>
      <c r="C16" s="633" t="s">
        <v>83</v>
      </c>
      <c r="D16" s="633" t="s">
        <v>11</v>
      </c>
      <c r="E16" s="636"/>
      <c r="F16" s="636"/>
      <c r="G16" s="633" t="s">
        <v>74</v>
      </c>
      <c r="H16" s="633" t="s">
        <v>11</v>
      </c>
      <c r="I16" s="633" t="s">
        <v>11</v>
      </c>
      <c r="J16" s="509"/>
    </row>
    <row r="17" spans="1:10" ht="16.5" customHeight="1">
      <c r="A17" s="105"/>
      <c r="B17" s="106"/>
      <c r="C17" s="1200"/>
      <c r="D17" s="1200"/>
      <c r="E17" s="1200"/>
      <c r="F17" s="1200"/>
      <c r="G17" s="1200"/>
      <c r="H17" s="1200"/>
      <c r="I17" s="1200"/>
      <c r="J17" s="509"/>
    </row>
    <row r="18" spans="1:10" ht="16.5" customHeight="1">
      <c r="A18" s="105">
        <v>14</v>
      </c>
      <c r="B18" s="385" t="s">
        <v>187</v>
      </c>
      <c r="C18" s="630" t="s">
        <v>74</v>
      </c>
      <c r="D18" s="632" t="s">
        <v>74</v>
      </c>
      <c r="E18" s="632" t="s">
        <v>74</v>
      </c>
      <c r="F18" s="632" t="s">
        <v>74</v>
      </c>
      <c r="G18" s="632" t="s">
        <v>74</v>
      </c>
      <c r="H18" s="631"/>
      <c r="I18" s="631"/>
      <c r="J18" s="509"/>
    </row>
    <row r="19" spans="1:10" ht="16.5" customHeight="1">
      <c r="A19" s="105">
        <v>15</v>
      </c>
      <c r="B19" s="385" t="s">
        <v>188</v>
      </c>
      <c r="C19" s="630" t="s">
        <v>74</v>
      </c>
      <c r="D19" s="630" t="s">
        <v>74</v>
      </c>
      <c r="E19" s="630" t="s">
        <v>74</v>
      </c>
      <c r="F19" s="630" t="s">
        <v>74</v>
      </c>
      <c r="G19" s="630" t="s">
        <v>74</v>
      </c>
      <c r="H19" s="631"/>
      <c r="I19" s="631"/>
      <c r="J19" s="509"/>
    </row>
    <row r="20" spans="1:10" ht="16.5" customHeight="1">
      <c r="A20" s="105">
        <v>16</v>
      </c>
      <c r="B20" s="385" t="s">
        <v>236</v>
      </c>
      <c r="C20" s="632" t="s">
        <v>74</v>
      </c>
      <c r="D20" s="632" t="s">
        <v>74</v>
      </c>
      <c r="E20" s="632" t="s">
        <v>74</v>
      </c>
      <c r="F20" s="632" t="s">
        <v>74</v>
      </c>
      <c r="G20" s="632" t="s">
        <v>74</v>
      </c>
      <c r="H20" s="631"/>
      <c r="I20" s="631"/>
      <c r="J20" s="509"/>
    </row>
    <row r="21" spans="1:10" ht="16.5" customHeight="1">
      <c r="A21" s="105"/>
      <c r="B21" s="1201"/>
      <c r="C21" s="1202"/>
      <c r="D21" s="1202"/>
      <c r="E21" s="1202"/>
      <c r="F21" s="1202"/>
      <c r="G21" s="1202"/>
      <c r="H21" s="1202"/>
      <c r="I21" s="1203"/>
      <c r="J21" s="657"/>
    </row>
    <row r="22" spans="1:10">
      <c r="A22" s="99"/>
      <c r="B22" s="524" t="s">
        <v>124</v>
      </c>
      <c r="C22" s="100"/>
      <c r="D22" s="100"/>
      <c r="E22" s="100"/>
      <c r="F22" s="100"/>
      <c r="G22" s="100"/>
      <c r="H22" s="100"/>
      <c r="I22" s="101"/>
      <c r="J22" s="188"/>
    </row>
    <row r="23" spans="1:10">
      <c r="A23" s="105">
        <v>1</v>
      </c>
      <c r="B23" s="106" t="s">
        <v>75</v>
      </c>
      <c r="C23" s="591"/>
      <c r="D23" s="591"/>
      <c r="E23" s="591"/>
      <c r="F23" s="591"/>
      <c r="G23" s="591"/>
      <c r="H23" s="591"/>
      <c r="I23" s="591"/>
      <c r="J23" s="98"/>
    </row>
    <row r="24" spans="1:10">
      <c r="A24" s="105">
        <v>2</v>
      </c>
      <c r="B24" s="106" t="s">
        <v>95</v>
      </c>
      <c r="C24" s="561"/>
      <c r="D24" s="601" t="s">
        <v>117</v>
      </c>
      <c r="E24" s="601" t="s">
        <v>117</v>
      </c>
      <c r="F24" s="601" t="s">
        <v>117</v>
      </c>
      <c r="G24" s="561"/>
      <c r="H24" s="616" t="s">
        <v>74</v>
      </c>
      <c r="I24" s="658" t="s">
        <v>69</v>
      </c>
      <c r="J24" s="98"/>
    </row>
    <row r="25" spans="1:10">
      <c r="A25" s="105">
        <v>3</v>
      </c>
      <c r="B25" s="105" t="s">
        <v>246</v>
      </c>
      <c r="C25" s="652" t="s">
        <v>11</v>
      </c>
      <c r="D25" s="652" t="s">
        <v>11</v>
      </c>
      <c r="E25" s="631"/>
      <c r="F25" s="652" t="s">
        <v>69</v>
      </c>
      <c r="G25" s="652" t="s">
        <v>69</v>
      </c>
      <c r="H25" s="631"/>
      <c r="I25" s="630" t="s">
        <v>69</v>
      </c>
      <c r="J25" s="202"/>
    </row>
    <row r="26" spans="1:10">
      <c r="A26" s="105">
        <v>4</v>
      </c>
      <c r="B26" s="105" t="s">
        <v>255</v>
      </c>
      <c r="C26" s="652" t="s">
        <v>69</v>
      </c>
      <c r="D26" s="631"/>
      <c r="E26" s="652" t="s">
        <v>11</v>
      </c>
      <c r="F26" s="652" t="s">
        <v>11</v>
      </c>
      <c r="G26" s="630" t="s">
        <v>74</v>
      </c>
      <c r="H26" s="652" t="s">
        <v>69</v>
      </c>
      <c r="I26" s="631"/>
      <c r="J26" s="202"/>
    </row>
    <row r="27" spans="1:10">
      <c r="A27" s="105">
        <v>5</v>
      </c>
      <c r="B27" s="106" t="s">
        <v>114</v>
      </c>
      <c r="C27" s="591"/>
      <c r="D27" s="658" t="s">
        <v>69</v>
      </c>
      <c r="E27" s="601" t="s">
        <v>69</v>
      </c>
      <c r="F27" s="591"/>
      <c r="G27" s="658" t="s">
        <v>11</v>
      </c>
      <c r="H27" s="658" t="s">
        <v>11</v>
      </c>
      <c r="I27" s="658" t="s">
        <v>11</v>
      </c>
      <c r="J27" s="98"/>
    </row>
    <row r="28" spans="1:10">
      <c r="C28" s="189"/>
      <c r="D28" s="189"/>
      <c r="E28" s="189"/>
      <c r="F28" s="189"/>
      <c r="G28" s="189"/>
      <c r="H28" s="189"/>
      <c r="I28" s="189"/>
      <c r="J28" s="189"/>
    </row>
    <row r="29" spans="1:10">
      <c r="C29" s="398"/>
      <c r="D29" s="81" t="s">
        <v>215</v>
      </c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483"/>
      <c r="D32" s="81" t="s">
        <v>218</v>
      </c>
    </row>
  </sheetData>
  <mergeCells count="3">
    <mergeCell ref="C17:I17"/>
    <mergeCell ref="B21:I21"/>
    <mergeCell ref="B1:B2"/>
  </mergeCells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3"/>
  <sheetViews>
    <sheetView workbookViewId="0">
      <selection activeCell="F14" sqref="F14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45488</v>
      </c>
      <c r="D1" s="628">
        <v>45489</v>
      </c>
      <c r="E1" s="628">
        <v>45490</v>
      </c>
      <c r="F1" s="628">
        <v>45491</v>
      </c>
      <c r="G1" s="628">
        <v>45492</v>
      </c>
      <c r="H1" s="628">
        <v>45493</v>
      </c>
      <c r="I1" s="628">
        <v>45494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177</v>
      </c>
      <c r="C3" s="662"/>
      <c r="D3" s="662"/>
      <c r="E3" s="662"/>
      <c r="F3" s="662"/>
      <c r="G3" s="662"/>
      <c r="H3" s="662"/>
      <c r="I3" s="662"/>
      <c r="J3" s="202"/>
    </row>
    <row r="4" spans="1:10">
      <c r="A4" s="105">
        <v>2</v>
      </c>
      <c r="B4" s="620" t="s">
        <v>182</v>
      </c>
      <c r="C4" s="631"/>
      <c r="D4" s="631"/>
      <c r="E4" s="632" t="s">
        <v>18</v>
      </c>
      <c r="F4" s="630" t="s">
        <v>18</v>
      </c>
      <c r="G4" s="630" t="s">
        <v>11</v>
      </c>
      <c r="H4" s="654" t="s">
        <v>11</v>
      </c>
      <c r="I4" s="630" t="s">
        <v>11</v>
      </c>
      <c r="J4" s="202"/>
    </row>
    <row r="5" spans="1:10">
      <c r="A5" s="105">
        <v>3</v>
      </c>
      <c r="B5" s="620" t="s">
        <v>175</v>
      </c>
      <c r="C5" s="632" t="s">
        <v>69</v>
      </c>
      <c r="D5" s="632" t="s">
        <v>69</v>
      </c>
      <c r="E5" s="662"/>
      <c r="F5" s="632" t="s">
        <v>69</v>
      </c>
      <c r="G5" s="632" t="s">
        <v>69</v>
      </c>
      <c r="H5" s="634" t="s">
        <v>18</v>
      </c>
      <c r="I5" s="662"/>
      <c r="J5" s="509"/>
    </row>
    <row r="6" spans="1:10">
      <c r="A6" s="105">
        <v>4</v>
      </c>
      <c r="B6" s="620" t="s">
        <v>179</v>
      </c>
      <c r="C6" s="662"/>
      <c r="D6" s="631"/>
      <c r="E6" s="662"/>
      <c r="F6" s="662"/>
      <c r="G6" s="662"/>
      <c r="H6" s="662"/>
      <c r="I6" s="662"/>
      <c r="J6" s="509"/>
    </row>
    <row r="7" spans="1:10">
      <c r="A7" s="105">
        <v>5</v>
      </c>
      <c r="B7" s="620" t="s">
        <v>208</v>
      </c>
      <c r="C7" s="631"/>
      <c r="D7" s="632" t="s">
        <v>83</v>
      </c>
      <c r="E7" s="632" t="s">
        <v>83</v>
      </c>
      <c r="F7" s="631"/>
      <c r="G7" s="632" t="s">
        <v>83</v>
      </c>
      <c r="H7" s="632" t="s">
        <v>24</v>
      </c>
      <c r="I7" s="632" t="s">
        <v>24</v>
      </c>
      <c r="J7" s="509"/>
    </row>
    <row r="8" spans="1:10" ht="16.5" customHeight="1">
      <c r="A8" s="105">
        <v>6</v>
      </c>
      <c r="B8" s="620" t="s">
        <v>248</v>
      </c>
      <c r="C8" s="634" t="s">
        <v>18</v>
      </c>
      <c r="D8" s="634" t="s">
        <v>18</v>
      </c>
      <c r="E8" s="662"/>
      <c r="F8" s="634" t="s">
        <v>18</v>
      </c>
      <c r="G8" s="634" t="s">
        <v>18</v>
      </c>
      <c r="H8" s="662"/>
      <c r="I8" s="634" t="s">
        <v>18</v>
      </c>
      <c r="J8" s="509"/>
    </row>
    <row r="9" spans="1:10">
      <c r="A9" s="105">
        <v>7</v>
      </c>
      <c r="B9" s="620" t="s">
        <v>238</v>
      </c>
      <c r="C9" s="662"/>
      <c r="D9" s="662"/>
      <c r="E9" s="662"/>
      <c r="F9" s="662"/>
      <c r="G9" s="662"/>
      <c r="H9" s="662"/>
      <c r="I9" s="662"/>
      <c r="J9" s="509"/>
    </row>
    <row r="10" spans="1:10">
      <c r="A10" s="105">
        <v>8</v>
      </c>
      <c r="B10" s="385" t="s">
        <v>256</v>
      </c>
      <c r="C10" s="631"/>
      <c r="D10" s="631"/>
      <c r="E10" s="631"/>
      <c r="F10" s="631"/>
      <c r="G10" s="630" t="s">
        <v>16</v>
      </c>
      <c r="H10" s="630" t="s">
        <v>16</v>
      </c>
      <c r="I10" s="630" t="s">
        <v>16</v>
      </c>
      <c r="J10" s="202"/>
    </row>
    <row r="11" spans="1:10" ht="15.75" customHeight="1">
      <c r="A11" s="105">
        <v>9</v>
      </c>
      <c r="B11" s="385" t="s">
        <v>257</v>
      </c>
      <c r="C11" s="654" t="s">
        <v>16</v>
      </c>
      <c r="D11" s="654" t="s">
        <v>16</v>
      </c>
      <c r="E11" s="654" t="s">
        <v>16</v>
      </c>
      <c r="F11" s="646"/>
      <c r="G11" s="654" t="s">
        <v>16</v>
      </c>
      <c r="H11" s="630" t="s">
        <v>40</v>
      </c>
      <c r="I11" s="653"/>
      <c r="J11" s="202"/>
    </row>
    <row r="12" spans="1:10">
      <c r="A12" s="105">
        <v>10</v>
      </c>
      <c r="B12" s="644" t="s">
        <v>196</v>
      </c>
      <c r="C12" s="663"/>
      <c r="D12" s="664" t="s">
        <v>112</v>
      </c>
      <c r="E12" s="664" t="s">
        <v>24</v>
      </c>
      <c r="F12" s="663"/>
      <c r="G12" s="663"/>
      <c r="H12" s="665" t="s">
        <v>69</v>
      </c>
      <c r="I12" s="665" t="s">
        <v>69</v>
      </c>
      <c r="J12" s="202"/>
    </row>
    <row r="13" spans="1:10">
      <c r="A13" s="105">
        <v>11</v>
      </c>
      <c r="B13" s="106" t="s">
        <v>226</v>
      </c>
      <c r="C13" s="420"/>
      <c r="D13" s="631"/>
      <c r="E13" s="631"/>
      <c r="F13" s="631"/>
      <c r="G13" s="631"/>
      <c r="H13" s="631"/>
      <c r="I13" s="631"/>
      <c r="J13" s="509"/>
    </row>
    <row r="14" spans="1:10" ht="16.5" customHeight="1">
      <c r="A14" s="105">
        <v>12</v>
      </c>
      <c r="B14" s="666" t="s">
        <v>263</v>
      </c>
      <c r="C14" s="634" t="s">
        <v>28</v>
      </c>
      <c r="D14" s="630" t="s">
        <v>28</v>
      </c>
      <c r="E14" s="634" t="s">
        <v>28</v>
      </c>
      <c r="F14" s="630" t="s">
        <v>81</v>
      </c>
      <c r="G14" s="631"/>
      <c r="H14" s="630" t="s">
        <v>28</v>
      </c>
      <c r="I14" s="630" t="s">
        <v>28</v>
      </c>
      <c r="J14" s="509"/>
    </row>
    <row r="15" spans="1:10" ht="16.5" customHeight="1">
      <c r="A15" s="105">
        <v>13</v>
      </c>
      <c r="B15" s="620" t="s">
        <v>241</v>
      </c>
      <c r="C15" s="631"/>
      <c r="D15" s="634" t="s">
        <v>11</v>
      </c>
      <c r="E15" s="631"/>
      <c r="F15" s="634" t="s">
        <v>11</v>
      </c>
      <c r="G15" s="634" t="s">
        <v>74</v>
      </c>
      <c r="H15" s="631"/>
      <c r="I15" s="632" t="s">
        <v>74</v>
      </c>
      <c r="J15" s="509"/>
    </row>
    <row r="16" spans="1:10" ht="16.5" customHeight="1">
      <c r="A16" s="105">
        <v>14</v>
      </c>
      <c r="B16" s="645" t="s">
        <v>267</v>
      </c>
      <c r="C16" s="633" t="s">
        <v>16</v>
      </c>
      <c r="D16" s="633" t="s">
        <v>16</v>
      </c>
      <c r="E16" s="633" t="s">
        <v>69</v>
      </c>
      <c r="F16" s="633" t="s">
        <v>69</v>
      </c>
      <c r="G16" s="633" t="s">
        <v>69</v>
      </c>
      <c r="H16" s="636"/>
      <c r="I16" s="636"/>
      <c r="J16" s="509"/>
    </row>
    <row r="17" spans="1:10">
      <c r="A17" s="105">
        <v>15</v>
      </c>
      <c r="B17" s="645" t="s">
        <v>183</v>
      </c>
      <c r="C17" s="633" t="s">
        <v>99</v>
      </c>
      <c r="D17" s="636"/>
      <c r="E17" s="636"/>
      <c r="F17" s="636"/>
      <c r="G17" s="633" t="s">
        <v>24</v>
      </c>
      <c r="H17" s="633" t="s">
        <v>11</v>
      </c>
      <c r="I17" s="633" t="s">
        <v>11</v>
      </c>
      <c r="J17" s="509"/>
    </row>
    <row r="18" spans="1:10" ht="16.5" customHeight="1">
      <c r="A18" s="105">
        <v>16</v>
      </c>
      <c r="B18" s="106" t="s">
        <v>268</v>
      </c>
      <c r="C18" s="632" t="s">
        <v>103</v>
      </c>
      <c r="D18" s="632" t="s">
        <v>103</v>
      </c>
      <c r="E18" s="632" t="s">
        <v>103</v>
      </c>
      <c r="F18" s="632" t="s">
        <v>103</v>
      </c>
      <c r="G18" s="632" t="s">
        <v>103</v>
      </c>
      <c r="H18" s="653"/>
      <c r="I18" s="653"/>
      <c r="J18" s="509"/>
    </row>
    <row r="19" spans="1:10" ht="16.5" customHeight="1">
      <c r="A19" s="105">
        <v>17</v>
      </c>
      <c r="B19" s="385" t="s">
        <v>187</v>
      </c>
      <c r="C19" s="632" t="s">
        <v>74</v>
      </c>
      <c r="D19" s="632" t="s">
        <v>74</v>
      </c>
      <c r="E19" s="632" t="s">
        <v>74</v>
      </c>
      <c r="F19" s="632" t="s">
        <v>74</v>
      </c>
      <c r="G19" s="632" t="s">
        <v>74</v>
      </c>
      <c r="H19" s="631"/>
      <c r="I19" s="631"/>
      <c r="J19" s="509"/>
    </row>
    <row r="20" spans="1:10" ht="16.5" customHeight="1">
      <c r="A20" s="105">
        <v>18</v>
      </c>
      <c r="B20" s="385" t="s">
        <v>188</v>
      </c>
      <c r="C20" s="630" t="s">
        <v>74</v>
      </c>
      <c r="D20" s="631"/>
      <c r="E20" s="630" t="s">
        <v>74</v>
      </c>
      <c r="F20" s="630" t="s">
        <v>74</v>
      </c>
      <c r="G20" s="630" t="s">
        <v>74</v>
      </c>
      <c r="H20" s="631"/>
      <c r="I20" s="631"/>
      <c r="J20" s="509"/>
    </row>
    <row r="21" spans="1:10" ht="16.5" customHeight="1">
      <c r="A21" s="105">
        <v>19</v>
      </c>
      <c r="B21" s="385" t="s">
        <v>236</v>
      </c>
      <c r="C21" s="631"/>
      <c r="D21" s="631"/>
      <c r="E21" s="631"/>
      <c r="F21" s="631"/>
      <c r="G21" s="631"/>
      <c r="H21" s="631"/>
      <c r="I21" s="631"/>
      <c r="J21" s="509"/>
    </row>
    <row r="22" spans="1:10" ht="16.5" customHeight="1">
      <c r="A22" s="105"/>
      <c r="B22" s="1201"/>
      <c r="C22" s="1202"/>
      <c r="D22" s="1202"/>
      <c r="E22" s="1202"/>
      <c r="F22" s="1202"/>
      <c r="G22" s="1202"/>
      <c r="H22" s="1202"/>
      <c r="I22" s="1203"/>
      <c r="J22" s="657"/>
    </row>
    <row r="23" spans="1:10">
      <c r="A23" s="99"/>
      <c r="B23" s="524" t="s">
        <v>124</v>
      </c>
      <c r="C23" s="100"/>
      <c r="D23" s="100"/>
      <c r="E23" s="100"/>
      <c r="F23" s="100"/>
      <c r="G23" s="100"/>
      <c r="H23" s="100"/>
      <c r="I23" s="101"/>
      <c r="J23" s="188"/>
    </row>
    <row r="24" spans="1:10">
      <c r="A24" s="105">
        <v>1</v>
      </c>
      <c r="B24" s="106" t="s">
        <v>75</v>
      </c>
      <c r="C24" s="560"/>
      <c r="D24" s="560"/>
      <c r="E24" s="612" t="s">
        <v>269</v>
      </c>
      <c r="F24" s="560"/>
      <c r="G24" s="560"/>
      <c r="H24" s="560"/>
      <c r="I24" s="560"/>
      <c r="J24" s="98"/>
    </row>
    <row r="25" spans="1:10">
      <c r="A25" s="105">
        <v>2</v>
      </c>
      <c r="B25" s="106" t="s">
        <v>95</v>
      </c>
      <c r="C25" s="667"/>
      <c r="D25" s="667"/>
      <c r="E25" s="667"/>
      <c r="F25" s="667"/>
      <c r="G25" s="667"/>
      <c r="H25" s="667"/>
      <c r="I25" s="668"/>
      <c r="J25" s="98"/>
    </row>
    <row r="26" spans="1:10">
      <c r="A26" s="105">
        <v>3</v>
      </c>
      <c r="B26" s="105" t="s">
        <v>246</v>
      </c>
      <c r="C26" s="630" t="s">
        <v>80</v>
      </c>
      <c r="D26" s="202" t="s">
        <v>69</v>
      </c>
      <c r="E26" s="662"/>
      <c r="F26" s="202" t="s">
        <v>69</v>
      </c>
      <c r="G26" s="202" t="s">
        <v>69</v>
      </c>
      <c r="H26" s="662"/>
      <c r="I26" s="632" t="s">
        <v>80</v>
      </c>
      <c r="J26" s="202"/>
    </row>
    <row r="27" spans="1:10">
      <c r="A27" s="105">
        <v>4</v>
      </c>
      <c r="B27" s="105" t="s">
        <v>255</v>
      </c>
      <c r="C27" s="634" t="s">
        <v>11</v>
      </c>
      <c r="D27" s="662"/>
      <c r="E27" s="634" t="s">
        <v>69</v>
      </c>
      <c r="F27" s="632" t="s">
        <v>99</v>
      </c>
      <c r="G27" s="202" t="s">
        <v>11</v>
      </c>
      <c r="H27" s="630" t="s">
        <v>73</v>
      </c>
      <c r="I27" s="630" t="s">
        <v>73</v>
      </c>
      <c r="J27" s="202"/>
    </row>
    <row r="28" spans="1:10">
      <c r="A28" s="105">
        <v>5</v>
      </c>
      <c r="B28" s="106" t="s">
        <v>114</v>
      </c>
      <c r="C28" s="618" t="s">
        <v>99</v>
      </c>
      <c r="D28" s="563" t="s">
        <v>11</v>
      </c>
      <c r="E28" s="577" t="s">
        <v>11</v>
      </c>
      <c r="F28" s="563" t="s">
        <v>11</v>
      </c>
      <c r="G28" s="668"/>
      <c r="H28" s="618" t="s">
        <v>80</v>
      </c>
      <c r="I28" s="563" t="s">
        <v>230</v>
      </c>
      <c r="J28" s="98"/>
    </row>
    <row r="29" spans="1:10">
      <c r="C29" s="189"/>
      <c r="D29" s="189"/>
      <c r="E29" s="189"/>
      <c r="F29" s="189"/>
      <c r="G29" s="189"/>
      <c r="H29" s="189"/>
      <c r="I29" s="189"/>
      <c r="J29" s="189"/>
    </row>
    <row r="30" spans="1:10">
      <c r="C30" s="398"/>
      <c r="D30" s="81" t="s">
        <v>215</v>
      </c>
    </row>
    <row r="31" spans="1:10">
      <c r="C31" s="482"/>
      <c r="D31" s="81" t="s">
        <v>216</v>
      </c>
    </row>
    <row r="32" spans="1:10">
      <c r="C32" s="233"/>
      <c r="D32" s="81" t="s">
        <v>217</v>
      </c>
    </row>
    <row r="33" spans="3:4">
      <c r="C33" s="483"/>
      <c r="D33" s="81" t="s">
        <v>218</v>
      </c>
    </row>
  </sheetData>
  <mergeCells count="2">
    <mergeCell ref="B22:I22"/>
    <mergeCell ref="B1:B2"/>
  </mergeCells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6"/>
  <sheetViews>
    <sheetView workbookViewId="0">
      <selection activeCell="D12" sqref="D12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45495</v>
      </c>
      <c r="D1" s="628">
        <v>45496</v>
      </c>
      <c r="E1" s="628">
        <v>45497</v>
      </c>
      <c r="F1" s="628">
        <v>45498</v>
      </c>
      <c r="G1" s="628">
        <v>45499</v>
      </c>
      <c r="H1" s="628">
        <v>45500</v>
      </c>
      <c r="I1" s="628">
        <v>45501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182</v>
      </c>
      <c r="C3" s="631"/>
      <c r="D3" s="630" t="s">
        <v>11</v>
      </c>
      <c r="E3" s="630" t="s">
        <v>11</v>
      </c>
      <c r="F3" s="630" t="s">
        <v>11</v>
      </c>
      <c r="G3" s="630" t="s">
        <v>11</v>
      </c>
      <c r="H3" s="1210" t="s">
        <v>270</v>
      </c>
      <c r="I3" s="1211"/>
      <c r="J3" s="202"/>
    </row>
    <row r="4" spans="1:10">
      <c r="A4" s="105">
        <v>2</v>
      </c>
      <c r="B4" s="620" t="s">
        <v>175</v>
      </c>
      <c r="C4" s="631"/>
      <c r="D4" s="631"/>
      <c r="E4" s="632" t="s">
        <v>69</v>
      </c>
      <c r="F4" s="632" t="s">
        <v>69</v>
      </c>
      <c r="G4" s="632" t="s">
        <v>69</v>
      </c>
      <c r="H4" s="632" t="s">
        <v>69</v>
      </c>
      <c r="I4" s="632" t="s">
        <v>69</v>
      </c>
      <c r="J4" s="509"/>
    </row>
    <row r="5" spans="1:10">
      <c r="A5" s="105">
        <v>3</v>
      </c>
      <c r="B5" s="620" t="s">
        <v>208</v>
      </c>
      <c r="C5" s="632" t="s">
        <v>11</v>
      </c>
      <c r="D5" s="632" t="s">
        <v>81</v>
      </c>
      <c r="E5" s="631"/>
      <c r="F5" s="631"/>
      <c r="G5" s="631"/>
      <c r="H5" s="631"/>
      <c r="I5" s="631"/>
      <c r="J5" s="509"/>
    </row>
    <row r="6" spans="1:10" ht="16.5" customHeight="1">
      <c r="A6" s="105">
        <v>4</v>
      </c>
      <c r="B6" s="620" t="s">
        <v>248</v>
      </c>
      <c r="C6" s="634" t="s">
        <v>18</v>
      </c>
      <c r="D6" s="634" t="s">
        <v>18</v>
      </c>
      <c r="E6" s="631"/>
      <c r="F6" s="634" t="s">
        <v>18</v>
      </c>
      <c r="G6" s="634" t="s">
        <v>18</v>
      </c>
      <c r="H6" s="631"/>
      <c r="I6" s="632" t="s">
        <v>18</v>
      </c>
      <c r="J6" s="509"/>
    </row>
    <row r="7" spans="1:10">
      <c r="A7" s="105">
        <v>5</v>
      </c>
      <c r="B7" s="385" t="s">
        <v>256</v>
      </c>
      <c r="C7" s="631"/>
      <c r="D7" s="632" t="s">
        <v>11</v>
      </c>
      <c r="E7" s="632" t="s">
        <v>11</v>
      </c>
      <c r="F7" s="632" t="s">
        <v>11</v>
      </c>
      <c r="G7" s="632" t="s">
        <v>117</v>
      </c>
      <c r="H7" s="631"/>
      <c r="I7" s="631"/>
      <c r="J7" s="202"/>
    </row>
    <row r="8" spans="1:10" ht="15.75" customHeight="1">
      <c r="A8" s="105">
        <v>6</v>
      </c>
      <c r="B8" s="385" t="s">
        <v>257</v>
      </c>
      <c r="C8" s="654" t="s">
        <v>16</v>
      </c>
      <c r="D8" s="654" t="s">
        <v>16</v>
      </c>
      <c r="E8" s="654" t="s">
        <v>16</v>
      </c>
      <c r="F8" s="654" t="s">
        <v>16</v>
      </c>
      <c r="G8" s="654" t="s">
        <v>16</v>
      </c>
      <c r="H8" s="631"/>
      <c r="I8" s="653"/>
      <c r="J8" s="202"/>
    </row>
    <row r="9" spans="1:10">
      <c r="A9" s="105">
        <v>7</v>
      </c>
      <c r="B9" s="106" t="s">
        <v>226</v>
      </c>
      <c r="C9" s="420"/>
      <c r="D9" s="631"/>
      <c r="E9" s="631"/>
      <c r="F9" s="634" t="s">
        <v>230</v>
      </c>
      <c r="G9" s="631"/>
      <c r="H9" s="631"/>
      <c r="I9" s="631"/>
      <c r="J9" s="509"/>
    </row>
    <row r="10" spans="1:10" ht="59.25" customHeight="1">
      <c r="A10" s="105">
        <v>9</v>
      </c>
      <c r="B10" s="620" t="s">
        <v>241</v>
      </c>
      <c r="C10" s="631"/>
      <c r="D10" s="634" t="s">
        <v>11</v>
      </c>
      <c r="E10" s="634" t="s">
        <v>11</v>
      </c>
      <c r="F10" s="631"/>
      <c r="G10" s="631"/>
      <c r="H10" s="632" t="s">
        <v>271</v>
      </c>
      <c r="I10" s="634" t="s">
        <v>74</v>
      </c>
      <c r="J10" s="509"/>
    </row>
    <row r="11" spans="1:10" ht="16.5" customHeight="1">
      <c r="A11" s="105">
        <v>10</v>
      </c>
      <c r="B11" s="645" t="s">
        <v>267</v>
      </c>
      <c r="C11" s="633" t="s">
        <v>18</v>
      </c>
      <c r="D11" s="633" t="s">
        <v>18</v>
      </c>
      <c r="E11" s="633" t="s">
        <v>18</v>
      </c>
      <c r="F11" s="633" t="s">
        <v>11</v>
      </c>
      <c r="G11" s="633" t="s">
        <v>11</v>
      </c>
      <c r="H11" s="636"/>
      <c r="I11" s="636"/>
      <c r="J11" s="509"/>
    </row>
    <row r="12" spans="1:10" ht="45">
      <c r="A12" s="105">
        <v>11</v>
      </c>
      <c r="B12" s="645" t="s">
        <v>183</v>
      </c>
      <c r="C12" s="633" t="s">
        <v>11</v>
      </c>
      <c r="D12" s="636"/>
      <c r="E12" s="636"/>
      <c r="F12" s="633" t="s">
        <v>11</v>
      </c>
      <c r="G12" s="633" t="s">
        <v>11</v>
      </c>
      <c r="H12" s="633" t="s">
        <v>11</v>
      </c>
      <c r="I12" s="633" t="s">
        <v>272</v>
      </c>
      <c r="J12" s="509"/>
    </row>
    <row r="13" spans="1:10" ht="24" customHeight="1">
      <c r="A13" s="105">
        <v>12</v>
      </c>
      <c r="B13" s="385" t="s">
        <v>187</v>
      </c>
      <c r="C13" s="630" t="s">
        <v>38</v>
      </c>
      <c r="D13" s="1204" t="s">
        <v>270</v>
      </c>
      <c r="E13" s="1205"/>
      <c r="F13" s="1205"/>
      <c r="G13" s="1205"/>
      <c r="H13" s="1205"/>
      <c r="I13" s="1206"/>
      <c r="J13" s="509"/>
    </row>
    <row r="14" spans="1:10" ht="16.5" customHeight="1">
      <c r="A14" s="105">
        <v>13</v>
      </c>
      <c r="B14" s="383" t="s">
        <v>273</v>
      </c>
      <c r="C14" s="661" t="s">
        <v>40</v>
      </c>
      <c r="D14" s="631"/>
      <c r="E14" s="630" t="s">
        <v>40</v>
      </c>
      <c r="F14" s="631"/>
      <c r="G14" s="630" t="s">
        <v>40</v>
      </c>
      <c r="H14" s="630" t="s">
        <v>40</v>
      </c>
      <c r="I14" s="630" t="s">
        <v>40</v>
      </c>
      <c r="J14" s="188"/>
    </row>
    <row r="15" spans="1:10" ht="16.5" customHeight="1">
      <c r="A15" s="105">
        <v>14</v>
      </c>
      <c r="B15" s="383" t="s">
        <v>274</v>
      </c>
      <c r="C15" s="649" t="s">
        <v>74</v>
      </c>
      <c r="D15" s="649" t="s">
        <v>74</v>
      </c>
      <c r="E15" s="643"/>
      <c r="F15" s="643"/>
      <c r="G15" s="643"/>
      <c r="H15" s="643"/>
      <c r="I15" s="643"/>
      <c r="J15" s="657"/>
    </row>
    <row r="16" spans="1:10">
      <c r="A16" s="99"/>
      <c r="B16" s="524" t="s">
        <v>124</v>
      </c>
      <c r="C16" s="100"/>
      <c r="D16" s="100"/>
      <c r="E16" s="100"/>
      <c r="F16" s="100"/>
      <c r="G16" s="100"/>
      <c r="H16" s="100"/>
      <c r="I16" s="101"/>
      <c r="J16" s="188"/>
    </row>
    <row r="17" spans="1:10">
      <c r="A17" s="105">
        <v>1</v>
      </c>
      <c r="B17" s="106" t="s">
        <v>75</v>
      </c>
      <c r="C17" s="560"/>
      <c r="D17" s="560"/>
      <c r="E17" s="612" t="s">
        <v>76</v>
      </c>
      <c r="F17" s="560"/>
      <c r="G17" s="560"/>
      <c r="H17" s="612" t="s">
        <v>103</v>
      </c>
      <c r="I17" s="560"/>
      <c r="J17" s="98"/>
    </row>
    <row r="18" spans="1:10">
      <c r="A18" s="105">
        <v>2</v>
      </c>
      <c r="B18" s="106" t="s">
        <v>95</v>
      </c>
      <c r="C18" s="613" t="s">
        <v>11</v>
      </c>
      <c r="D18" s="617" t="s">
        <v>11</v>
      </c>
      <c r="E18" s="561"/>
      <c r="F18" s="613" t="s">
        <v>230</v>
      </c>
      <c r="G18" s="613" t="s">
        <v>11</v>
      </c>
      <c r="H18" s="577" t="s">
        <v>73</v>
      </c>
      <c r="I18" s="591"/>
      <c r="J18" s="98"/>
    </row>
    <row r="19" spans="1:10">
      <c r="A19" s="105">
        <v>3</v>
      </c>
      <c r="B19" s="105" t="s">
        <v>246</v>
      </c>
      <c r="C19" s="632" t="s">
        <v>69</v>
      </c>
      <c r="D19" s="632" t="s">
        <v>69</v>
      </c>
      <c r="E19" s="631"/>
      <c r="F19" s="202" t="s">
        <v>69</v>
      </c>
      <c r="G19" s="202" t="s">
        <v>80</v>
      </c>
      <c r="H19" s="631"/>
      <c r="I19" s="202" t="s">
        <v>73</v>
      </c>
      <c r="J19" s="202"/>
    </row>
    <row r="20" spans="1:10">
      <c r="A20" s="105">
        <v>4</v>
      </c>
      <c r="B20" s="105" t="s">
        <v>255</v>
      </c>
      <c r="C20" s="631"/>
      <c r="D20" s="630" t="s">
        <v>74</v>
      </c>
      <c r="E20" s="632" t="s">
        <v>73</v>
      </c>
      <c r="F20" s="202" t="s">
        <v>11</v>
      </c>
      <c r="G20" s="631"/>
      <c r="H20" s="202" t="s">
        <v>80</v>
      </c>
      <c r="I20" s="634" t="s">
        <v>80</v>
      </c>
      <c r="J20" s="202"/>
    </row>
    <row r="21" spans="1:10">
      <c r="A21" s="105">
        <v>5</v>
      </c>
      <c r="B21" s="106" t="s">
        <v>114</v>
      </c>
      <c r="C21" s="615" t="s">
        <v>275</v>
      </c>
      <c r="D21" s="615" t="s">
        <v>276</v>
      </c>
      <c r="E21" s="599" t="s">
        <v>80</v>
      </c>
      <c r="F21" s="591"/>
      <c r="G21" s="618" t="s">
        <v>73</v>
      </c>
      <c r="H21" s="560" t="s">
        <v>230</v>
      </c>
      <c r="I21" s="560" t="s">
        <v>230</v>
      </c>
      <c r="J21" s="98"/>
    </row>
    <row r="22" spans="1:10">
      <c r="C22" s="189"/>
      <c r="D22" s="189"/>
      <c r="E22" s="189"/>
      <c r="F22" s="189"/>
      <c r="G22" s="189"/>
      <c r="H22" s="189"/>
      <c r="I22" s="189"/>
      <c r="J22" s="189"/>
    </row>
    <row r="23" spans="1:10">
      <c r="C23" s="398"/>
      <c r="D23" s="81" t="s">
        <v>215</v>
      </c>
    </row>
    <row r="24" spans="1:10">
      <c r="C24" s="482"/>
      <c r="D24" s="81" t="s">
        <v>216</v>
      </c>
    </row>
    <row r="25" spans="1:10">
      <c r="C25" s="233"/>
      <c r="D25" s="81" t="s">
        <v>217</v>
      </c>
    </row>
    <row r="26" spans="1:10">
      <c r="C26" s="483"/>
      <c r="D26" s="81" t="s">
        <v>218</v>
      </c>
    </row>
  </sheetData>
  <mergeCells count="3">
    <mergeCell ref="H3:I3"/>
    <mergeCell ref="D13:I13"/>
    <mergeCell ref="B1:B2"/>
  </mergeCells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6"/>
  <sheetViews>
    <sheetView workbookViewId="0">
      <selection activeCell="I22" sqref="I22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45502</v>
      </c>
      <c r="D1" s="628">
        <v>45503</v>
      </c>
      <c r="E1" s="628">
        <v>45504</v>
      </c>
      <c r="F1" s="628">
        <v>45505</v>
      </c>
      <c r="G1" s="628">
        <v>45506</v>
      </c>
      <c r="H1" s="628">
        <v>45507</v>
      </c>
      <c r="I1" s="628">
        <v>45508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182</v>
      </c>
      <c r="C3" s="1204" t="s">
        <v>270</v>
      </c>
      <c r="D3" s="1205"/>
      <c r="E3" s="1205"/>
      <c r="F3" s="1205"/>
      <c r="G3" s="1205"/>
      <c r="H3" s="1205"/>
      <c r="I3" s="1206"/>
      <c r="J3" s="202"/>
    </row>
    <row r="4" spans="1:10">
      <c r="A4" s="105">
        <v>2</v>
      </c>
      <c r="B4" s="620" t="s">
        <v>175</v>
      </c>
      <c r="C4" s="632" t="s">
        <v>69</v>
      </c>
      <c r="D4" s="632" t="s">
        <v>69</v>
      </c>
      <c r="E4" s="632" t="s">
        <v>69</v>
      </c>
      <c r="F4" s="631"/>
      <c r="G4" s="632" t="s">
        <v>69</v>
      </c>
      <c r="H4" s="632" t="s">
        <v>69</v>
      </c>
      <c r="I4" s="631"/>
      <c r="J4" s="509"/>
    </row>
    <row r="5" spans="1:10">
      <c r="A5" s="105">
        <v>3</v>
      </c>
      <c r="B5" s="620" t="s">
        <v>208</v>
      </c>
      <c r="C5" s="1204" t="s">
        <v>55</v>
      </c>
      <c r="D5" s="1205"/>
      <c r="E5" s="1205"/>
      <c r="F5" s="1205"/>
      <c r="G5" s="1205"/>
      <c r="H5" s="1205"/>
      <c r="I5" s="1206"/>
      <c r="J5" s="509"/>
    </row>
    <row r="6" spans="1:10" ht="16.5" customHeight="1">
      <c r="A6" s="105">
        <v>4</v>
      </c>
      <c r="B6" s="620" t="s">
        <v>248</v>
      </c>
      <c r="C6" s="634" t="s">
        <v>18</v>
      </c>
      <c r="D6" s="634" t="s">
        <v>18</v>
      </c>
      <c r="E6" s="631"/>
      <c r="F6" s="634" t="s">
        <v>18</v>
      </c>
      <c r="G6" s="634" t="s">
        <v>18</v>
      </c>
      <c r="H6" s="631"/>
      <c r="I6" s="634" t="s">
        <v>18</v>
      </c>
      <c r="J6" s="509"/>
    </row>
    <row r="7" spans="1:10">
      <c r="A7" s="105">
        <v>5</v>
      </c>
      <c r="B7" s="385" t="s">
        <v>256</v>
      </c>
      <c r="C7" s="631"/>
      <c r="D7" s="632" t="s">
        <v>11</v>
      </c>
      <c r="E7" s="631"/>
      <c r="F7" s="632" t="s">
        <v>11</v>
      </c>
      <c r="G7" s="632" t="s">
        <v>11</v>
      </c>
      <c r="H7" s="631"/>
      <c r="I7" s="632" t="s">
        <v>11</v>
      </c>
      <c r="J7" s="202"/>
    </row>
    <row r="8" spans="1:10" ht="15.75" customHeight="1">
      <c r="A8" s="105">
        <v>6</v>
      </c>
      <c r="B8" s="385" t="s">
        <v>257</v>
      </c>
      <c r="C8" s="654" t="s">
        <v>16</v>
      </c>
      <c r="D8" s="654" t="s">
        <v>16</v>
      </c>
      <c r="E8" s="646"/>
      <c r="F8" s="654" t="s">
        <v>16</v>
      </c>
      <c r="G8" s="654" t="s">
        <v>40</v>
      </c>
      <c r="H8" s="630" t="s">
        <v>16</v>
      </c>
      <c r="I8" s="653"/>
      <c r="J8" s="202"/>
    </row>
    <row r="9" spans="1:10">
      <c r="A9" s="105">
        <v>7</v>
      </c>
      <c r="B9" s="106" t="s">
        <v>226</v>
      </c>
      <c r="C9" s="420"/>
      <c r="D9" s="631"/>
      <c r="E9" s="631"/>
      <c r="F9" s="631"/>
      <c r="G9" s="631"/>
      <c r="H9" s="631"/>
      <c r="I9" s="631"/>
      <c r="J9" s="509"/>
    </row>
    <row r="10" spans="1:10">
      <c r="A10" s="105">
        <v>9</v>
      </c>
      <c r="B10" s="655" t="s">
        <v>277</v>
      </c>
      <c r="C10" s="631"/>
      <c r="D10" s="634" t="s">
        <v>159</v>
      </c>
      <c r="E10" s="634" t="s">
        <v>159</v>
      </c>
      <c r="F10" s="634" t="s">
        <v>159</v>
      </c>
      <c r="G10" s="631"/>
      <c r="H10" s="634" t="s">
        <v>159</v>
      </c>
      <c r="I10" s="634" t="s">
        <v>159</v>
      </c>
      <c r="J10" s="509"/>
    </row>
    <row r="11" spans="1:10" ht="16.5" customHeight="1">
      <c r="A11" s="105">
        <v>10</v>
      </c>
      <c r="B11" s="645" t="s">
        <v>267</v>
      </c>
      <c r="C11" s="633" t="s">
        <v>11</v>
      </c>
      <c r="D11" s="636"/>
      <c r="E11" s="633" t="s">
        <v>11</v>
      </c>
      <c r="F11" s="633" t="s">
        <v>30</v>
      </c>
      <c r="G11" s="636"/>
      <c r="H11" s="633" t="s">
        <v>69</v>
      </c>
      <c r="I11" s="633" t="s">
        <v>30</v>
      </c>
      <c r="J11" s="509"/>
    </row>
    <row r="12" spans="1:10">
      <c r="A12" s="105">
        <v>11</v>
      </c>
      <c r="B12" s="645" t="s">
        <v>183</v>
      </c>
      <c r="C12" s="633" t="s">
        <v>24</v>
      </c>
      <c r="D12" s="633" t="s">
        <v>11</v>
      </c>
      <c r="E12" s="648"/>
      <c r="F12" s="633" t="s">
        <v>11</v>
      </c>
      <c r="G12" s="648"/>
      <c r="H12" s="633" t="s">
        <v>11</v>
      </c>
      <c r="I12" s="633" t="s">
        <v>11</v>
      </c>
      <c r="J12" s="509"/>
    </row>
    <row r="13" spans="1:10" ht="24" customHeight="1">
      <c r="A13" s="105">
        <v>12</v>
      </c>
      <c r="B13" s="385" t="s">
        <v>187</v>
      </c>
      <c r="C13" s="1204" t="s">
        <v>55</v>
      </c>
      <c r="D13" s="1205"/>
      <c r="E13" s="1205"/>
      <c r="F13" s="1205"/>
      <c r="G13" s="1205"/>
      <c r="H13" s="1205"/>
      <c r="I13" s="1206"/>
      <c r="J13" s="509"/>
    </row>
    <row r="14" spans="1:10" ht="16.5" customHeight="1">
      <c r="A14" s="105">
        <v>13</v>
      </c>
      <c r="B14" s="383" t="s">
        <v>273</v>
      </c>
      <c r="C14" s="630" t="s">
        <v>16</v>
      </c>
      <c r="D14" s="630" t="s">
        <v>16</v>
      </c>
      <c r="E14" s="631"/>
      <c r="F14" s="630" t="s">
        <v>16</v>
      </c>
      <c r="G14" s="630" t="s">
        <v>16</v>
      </c>
      <c r="H14" s="631"/>
      <c r="I14" s="630" t="s">
        <v>16</v>
      </c>
      <c r="J14" s="188"/>
    </row>
    <row r="15" spans="1:10" ht="16.5" customHeight="1">
      <c r="A15" s="105">
        <v>14</v>
      </c>
      <c r="B15" s="383" t="s">
        <v>274</v>
      </c>
      <c r="C15" s="650" t="s">
        <v>74</v>
      </c>
      <c r="D15" s="642"/>
      <c r="E15" s="659" t="s">
        <v>74</v>
      </c>
      <c r="F15" s="650" t="s">
        <v>74</v>
      </c>
      <c r="G15" s="643"/>
      <c r="H15" s="659" t="s">
        <v>28</v>
      </c>
      <c r="I15" s="660" t="s">
        <v>74</v>
      </c>
      <c r="J15" s="657"/>
    </row>
    <row r="16" spans="1:10">
      <c r="A16" s="99"/>
      <c r="B16" s="524" t="s">
        <v>124</v>
      </c>
      <c r="C16" s="100"/>
      <c r="D16" s="100"/>
      <c r="E16" s="100"/>
      <c r="F16" s="100"/>
      <c r="G16" s="100"/>
      <c r="H16" s="100"/>
      <c r="I16" s="101"/>
      <c r="J16" s="188"/>
    </row>
    <row r="17" spans="1:10">
      <c r="A17" s="105">
        <v>1</v>
      </c>
      <c r="B17" s="106" t="s">
        <v>75</v>
      </c>
      <c r="C17" s="560"/>
      <c r="D17" s="560"/>
      <c r="E17" s="612" t="s">
        <v>10</v>
      </c>
      <c r="F17" s="560"/>
      <c r="G17" s="560"/>
      <c r="H17" s="560"/>
      <c r="I17" s="560"/>
      <c r="J17" s="98"/>
    </row>
    <row r="18" spans="1:10">
      <c r="A18" s="105">
        <v>2</v>
      </c>
      <c r="B18" s="106" t="s">
        <v>95</v>
      </c>
      <c r="C18" s="577" t="s">
        <v>69</v>
      </c>
      <c r="D18" s="577" t="s">
        <v>69</v>
      </c>
      <c r="E18" s="613" t="s">
        <v>69</v>
      </c>
      <c r="F18" s="617" t="s">
        <v>69</v>
      </c>
      <c r="G18" s="561"/>
      <c r="H18" s="577" t="s">
        <v>69</v>
      </c>
      <c r="I18" s="618" t="s">
        <v>69</v>
      </c>
      <c r="J18" s="98"/>
    </row>
    <row r="19" spans="1:10">
      <c r="A19" s="105">
        <v>3</v>
      </c>
      <c r="B19" s="105" t="s">
        <v>246</v>
      </c>
      <c r="C19" s="632" t="s">
        <v>11</v>
      </c>
      <c r="D19" s="202" t="s">
        <v>74</v>
      </c>
      <c r="E19" s="630" t="s">
        <v>11</v>
      </c>
      <c r="F19" s="631"/>
      <c r="G19" s="630" t="s">
        <v>11</v>
      </c>
      <c r="H19" s="630" t="s">
        <v>74</v>
      </c>
      <c r="I19" s="630" t="s">
        <v>74</v>
      </c>
      <c r="J19" s="202"/>
    </row>
    <row r="20" spans="1:10">
      <c r="A20" s="105">
        <v>4</v>
      </c>
      <c r="B20" s="105" t="s">
        <v>255</v>
      </c>
      <c r="C20" s="630" t="s">
        <v>11</v>
      </c>
      <c r="D20" s="631"/>
      <c r="E20" s="631"/>
      <c r="F20" s="630" t="s">
        <v>11</v>
      </c>
      <c r="G20" s="634" t="s">
        <v>11</v>
      </c>
      <c r="H20" s="632" t="s">
        <v>11</v>
      </c>
      <c r="I20" s="630" t="s">
        <v>11</v>
      </c>
      <c r="J20" s="202"/>
    </row>
    <row r="21" spans="1:10">
      <c r="A21" s="105">
        <v>5</v>
      </c>
      <c r="B21" s="106" t="s">
        <v>114</v>
      </c>
      <c r="C21" s="591"/>
      <c r="D21" s="563" t="s">
        <v>11</v>
      </c>
      <c r="E21" s="592" t="s">
        <v>11</v>
      </c>
      <c r="F21" s="591"/>
      <c r="G21" s="560" t="s">
        <v>69</v>
      </c>
      <c r="H21" s="618" t="s">
        <v>11</v>
      </c>
      <c r="I21" s="591"/>
      <c r="J21" s="98"/>
    </row>
    <row r="22" spans="1:10">
      <c r="C22" s="189"/>
      <c r="D22" s="189"/>
      <c r="E22" s="189"/>
      <c r="F22" s="189"/>
      <c r="G22" s="189"/>
      <c r="H22" s="189"/>
      <c r="I22" s="189"/>
      <c r="J22" s="189"/>
    </row>
    <row r="23" spans="1:10">
      <c r="C23" s="398"/>
      <c r="D23" s="81" t="s">
        <v>215</v>
      </c>
    </row>
    <row r="24" spans="1:10">
      <c r="C24" s="482"/>
      <c r="D24" s="81" t="s">
        <v>216</v>
      </c>
    </row>
    <row r="25" spans="1:10">
      <c r="C25" s="233"/>
      <c r="D25" s="81" t="s">
        <v>217</v>
      </c>
    </row>
    <row r="26" spans="1:10">
      <c r="C26" s="483"/>
      <c r="D26" s="81" t="s">
        <v>218</v>
      </c>
    </row>
  </sheetData>
  <mergeCells count="4">
    <mergeCell ref="C3:I3"/>
    <mergeCell ref="C5:I5"/>
    <mergeCell ref="C13:I13"/>
    <mergeCell ref="B1:B2"/>
  </mergeCells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28"/>
  <sheetViews>
    <sheetView workbookViewId="0">
      <selection activeCell="P16" sqref="P16"/>
    </sheetView>
  </sheetViews>
  <sheetFormatPr defaultColWidth="9.140625" defaultRowHeight="15"/>
  <cols>
    <col min="1" max="1" width="9.140625" style="81"/>
    <col min="2" max="2" width="24.28515625" style="81" customWidth="1"/>
    <col min="3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45509</v>
      </c>
      <c r="D1" s="628">
        <v>45510</v>
      </c>
      <c r="E1" s="628">
        <v>45511</v>
      </c>
      <c r="F1" s="628">
        <v>45512</v>
      </c>
      <c r="G1" s="628">
        <v>45513</v>
      </c>
      <c r="H1" s="628">
        <v>45514</v>
      </c>
      <c r="I1" s="628">
        <v>45515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182</v>
      </c>
      <c r="C3" s="1204" t="s">
        <v>55</v>
      </c>
      <c r="D3" s="1205"/>
      <c r="E3" s="1205"/>
      <c r="F3" s="1205"/>
      <c r="G3" s="1206"/>
      <c r="H3" s="630" t="s">
        <v>11</v>
      </c>
      <c r="I3" s="632" t="s">
        <v>11</v>
      </c>
      <c r="J3" s="202"/>
    </row>
    <row r="4" spans="1:10">
      <c r="A4" s="105">
        <v>2</v>
      </c>
      <c r="B4" s="620" t="s">
        <v>175</v>
      </c>
      <c r="C4" s="632" t="s">
        <v>69</v>
      </c>
      <c r="D4" s="632" t="s">
        <v>69</v>
      </c>
      <c r="E4" s="632" t="s">
        <v>69</v>
      </c>
      <c r="F4" s="631"/>
      <c r="G4" s="632" t="s">
        <v>69</v>
      </c>
      <c r="H4" s="632" t="s">
        <v>18</v>
      </c>
      <c r="I4" s="631"/>
      <c r="J4" s="509"/>
    </row>
    <row r="5" spans="1:10">
      <c r="A5" s="105">
        <v>3</v>
      </c>
      <c r="B5" s="620" t="s">
        <v>208</v>
      </c>
      <c r="C5" s="1204" t="s">
        <v>55</v>
      </c>
      <c r="D5" s="1205"/>
      <c r="E5" s="1205"/>
      <c r="F5" s="1205"/>
      <c r="G5" s="1205"/>
      <c r="H5" s="1205"/>
      <c r="I5" s="1206"/>
      <c r="J5" s="509"/>
    </row>
    <row r="6" spans="1:10" ht="16.5" customHeight="1">
      <c r="A6" s="105">
        <v>4</v>
      </c>
      <c r="B6" s="620" t="s">
        <v>248</v>
      </c>
      <c r="C6" s="634" t="s">
        <v>18</v>
      </c>
      <c r="D6" s="634" t="s">
        <v>18</v>
      </c>
      <c r="E6" s="631"/>
      <c r="F6" s="634" t="s">
        <v>18</v>
      </c>
      <c r="G6" s="634" t="s">
        <v>18</v>
      </c>
      <c r="H6" s="631"/>
      <c r="I6" s="634" t="s">
        <v>18</v>
      </c>
      <c r="J6" s="509"/>
    </row>
    <row r="7" spans="1:10">
      <c r="A7" s="105">
        <v>5</v>
      </c>
      <c r="B7" s="385" t="s">
        <v>256</v>
      </c>
      <c r="C7" s="631"/>
      <c r="D7" s="632" t="s">
        <v>28</v>
      </c>
      <c r="E7" s="630" t="s">
        <v>103</v>
      </c>
      <c r="F7" s="632" t="s">
        <v>11</v>
      </c>
      <c r="G7" s="632" t="s">
        <v>11</v>
      </c>
      <c r="H7" s="632" t="s">
        <v>24</v>
      </c>
      <c r="I7" s="631"/>
      <c r="J7" s="202"/>
    </row>
    <row r="8" spans="1:10">
      <c r="A8" s="105">
        <v>6</v>
      </c>
      <c r="B8" s="385" t="s">
        <v>278</v>
      </c>
      <c r="C8" s="631"/>
      <c r="D8" s="631"/>
      <c r="E8" s="631"/>
      <c r="F8" s="630" t="s">
        <v>11</v>
      </c>
      <c r="G8" s="630" t="s">
        <v>28</v>
      </c>
      <c r="H8" s="630" t="s">
        <v>28</v>
      </c>
      <c r="I8" s="630" t="s">
        <v>11</v>
      </c>
      <c r="J8" s="202"/>
    </row>
    <row r="9" spans="1:10" ht="15.75" customHeight="1">
      <c r="A9" s="105">
        <v>7</v>
      </c>
      <c r="B9" s="385" t="s">
        <v>257</v>
      </c>
      <c r="C9" s="654" t="s">
        <v>16</v>
      </c>
      <c r="D9" s="654" t="s">
        <v>16</v>
      </c>
      <c r="E9" s="646"/>
      <c r="F9" s="646"/>
      <c r="G9" s="654" t="s">
        <v>15</v>
      </c>
      <c r="H9" s="630" t="s">
        <v>30</v>
      </c>
      <c r="I9" s="630" t="s">
        <v>16</v>
      </c>
      <c r="J9" s="202"/>
    </row>
    <row r="10" spans="1:10">
      <c r="A10" s="105">
        <v>8</v>
      </c>
      <c r="B10" s="106" t="s">
        <v>226</v>
      </c>
      <c r="C10" s="420"/>
      <c r="D10" s="631"/>
      <c r="E10" s="631" t="s">
        <v>227</v>
      </c>
      <c r="F10" s="631" t="s">
        <v>227</v>
      </c>
      <c r="G10" s="631"/>
      <c r="H10" s="634" t="s">
        <v>69</v>
      </c>
      <c r="I10" s="631" t="s">
        <v>227</v>
      </c>
      <c r="J10" s="509"/>
    </row>
    <row r="11" spans="1:10">
      <c r="A11" s="105">
        <v>9</v>
      </c>
      <c r="B11" s="655" t="s">
        <v>277</v>
      </c>
      <c r="C11" s="634" t="s">
        <v>159</v>
      </c>
      <c r="D11" s="634" t="s">
        <v>159</v>
      </c>
      <c r="E11" s="634" t="s">
        <v>159</v>
      </c>
      <c r="F11" s="631"/>
      <c r="G11" s="631"/>
      <c r="H11" s="634" t="s">
        <v>159</v>
      </c>
      <c r="I11" s="634" t="s">
        <v>159</v>
      </c>
      <c r="J11" s="509"/>
    </row>
    <row r="12" spans="1:10" ht="16.5" customHeight="1">
      <c r="A12" s="105">
        <v>10</v>
      </c>
      <c r="B12" s="645" t="s">
        <v>267</v>
      </c>
      <c r="C12" s="633" t="s">
        <v>11</v>
      </c>
      <c r="D12" s="636"/>
      <c r="E12" s="633" t="s">
        <v>18</v>
      </c>
      <c r="F12" s="636"/>
      <c r="G12" s="633" t="s">
        <v>11</v>
      </c>
      <c r="H12" s="633" t="s">
        <v>11</v>
      </c>
      <c r="I12" s="633" t="s">
        <v>73</v>
      </c>
      <c r="J12" s="509"/>
    </row>
    <row r="13" spans="1:10">
      <c r="A13" s="105">
        <v>11</v>
      </c>
      <c r="B13" s="645" t="s">
        <v>183</v>
      </c>
      <c r="C13" s="636"/>
      <c r="D13" s="633" t="s">
        <v>11</v>
      </c>
      <c r="E13" s="633" t="s">
        <v>11</v>
      </c>
      <c r="F13" s="633" t="s">
        <v>11</v>
      </c>
      <c r="G13" s="636"/>
      <c r="H13" s="633" t="s">
        <v>11</v>
      </c>
      <c r="I13" s="640" t="s">
        <v>73</v>
      </c>
      <c r="J13" s="509"/>
    </row>
    <row r="14" spans="1:10" ht="24" customHeight="1">
      <c r="A14" s="105">
        <v>12</v>
      </c>
      <c r="B14" s="385" t="s">
        <v>187</v>
      </c>
      <c r="C14" s="653"/>
      <c r="D14" s="630" t="s">
        <v>74</v>
      </c>
      <c r="E14" s="630" t="s">
        <v>74</v>
      </c>
      <c r="F14" s="630" t="s">
        <v>74</v>
      </c>
      <c r="G14" s="630" t="s">
        <v>11</v>
      </c>
      <c r="H14" s="653"/>
      <c r="I14" s="653"/>
      <c r="J14" s="509"/>
    </row>
    <row r="15" spans="1:10" ht="16.5" customHeight="1">
      <c r="A15" s="105">
        <v>13</v>
      </c>
      <c r="B15" s="383" t="s">
        <v>273</v>
      </c>
      <c r="C15" s="631"/>
      <c r="D15" s="630" t="s">
        <v>16</v>
      </c>
      <c r="E15" s="630" t="s">
        <v>16</v>
      </c>
      <c r="F15" s="630" t="s">
        <v>16</v>
      </c>
      <c r="G15" s="631"/>
      <c r="H15" s="630" t="s">
        <v>16</v>
      </c>
      <c r="I15" s="630" t="s">
        <v>30</v>
      </c>
      <c r="J15" s="188"/>
    </row>
    <row r="16" spans="1:10" ht="16.5" customHeight="1">
      <c r="A16" s="105">
        <v>14</v>
      </c>
      <c r="B16" s="383" t="s">
        <v>279</v>
      </c>
      <c r="C16" s="632" t="s">
        <v>46</v>
      </c>
      <c r="D16" s="632" t="s">
        <v>46</v>
      </c>
      <c r="E16" s="632" t="s">
        <v>46</v>
      </c>
      <c r="F16" s="632" t="s">
        <v>46</v>
      </c>
      <c r="G16" s="631"/>
      <c r="H16" s="631"/>
      <c r="I16" s="632" t="s">
        <v>46</v>
      </c>
      <c r="J16" s="188"/>
    </row>
    <row r="17" spans="1:10" ht="27.75" customHeight="1">
      <c r="A17" s="105">
        <v>15</v>
      </c>
      <c r="B17" s="383" t="s">
        <v>274</v>
      </c>
      <c r="C17" s="649" t="s">
        <v>280</v>
      </c>
      <c r="D17" s="649" t="s">
        <v>74</v>
      </c>
      <c r="E17" s="649" t="s">
        <v>281</v>
      </c>
      <c r="F17" s="649" t="s">
        <v>74</v>
      </c>
      <c r="G17" s="649" t="s">
        <v>74</v>
      </c>
      <c r="H17" s="643"/>
      <c r="I17" s="643"/>
      <c r="J17" s="657"/>
    </row>
    <row r="18" spans="1:10">
      <c r="A18" s="99"/>
      <c r="B18" s="524" t="s">
        <v>124</v>
      </c>
      <c r="C18" s="100"/>
      <c r="D18" s="100"/>
      <c r="E18" s="100"/>
      <c r="F18" s="100"/>
      <c r="G18" s="100"/>
      <c r="H18" s="100"/>
      <c r="I18" s="101"/>
      <c r="J18" s="188"/>
    </row>
    <row r="19" spans="1:10">
      <c r="A19" s="105">
        <v>1</v>
      </c>
      <c r="B19" s="106" t="s">
        <v>75</v>
      </c>
      <c r="C19" s="563" t="s">
        <v>65</v>
      </c>
      <c r="D19" s="563" t="s">
        <v>99</v>
      </c>
      <c r="E19" s="591"/>
      <c r="F19" s="591"/>
      <c r="G19" s="591"/>
      <c r="H19" s="591"/>
      <c r="I19" s="591"/>
      <c r="J19" s="98"/>
    </row>
    <row r="20" spans="1:10" ht="30">
      <c r="A20" s="105">
        <v>2</v>
      </c>
      <c r="B20" s="106" t="s">
        <v>95</v>
      </c>
      <c r="C20" s="561"/>
      <c r="D20" s="601" t="s">
        <v>69</v>
      </c>
      <c r="E20" s="601" t="s">
        <v>69</v>
      </c>
      <c r="F20" s="601" t="s">
        <v>224</v>
      </c>
      <c r="G20" s="601" t="s">
        <v>69</v>
      </c>
      <c r="H20" s="601" t="s">
        <v>80</v>
      </c>
      <c r="I20" s="591"/>
      <c r="J20" s="98"/>
    </row>
    <row r="21" spans="1:10" ht="30">
      <c r="A21" s="105">
        <v>3</v>
      </c>
      <c r="B21" s="105" t="s">
        <v>246</v>
      </c>
      <c r="C21" s="652" t="s">
        <v>282</v>
      </c>
      <c r="D21" s="631"/>
      <c r="E21" s="631"/>
      <c r="F21" s="631"/>
      <c r="G21" s="631"/>
      <c r="H21" s="631"/>
      <c r="I21" s="631"/>
      <c r="J21" s="202"/>
    </row>
    <row r="22" spans="1:10">
      <c r="A22" s="105">
        <v>4</v>
      </c>
      <c r="B22" s="105" t="s">
        <v>255</v>
      </c>
      <c r="C22" s="631"/>
      <c r="D22" s="631"/>
      <c r="E22" s="631"/>
      <c r="F22" s="631"/>
      <c r="G22" s="631"/>
      <c r="H22" s="652" t="s">
        <v>73</v>
      </c>
      <c r="I22" s="652" t="s">
        <v>73</v>
      </c>
      <c r="J22" s="202"/>
    </row>
    <row r="23" spans="1:10" ht="30">
      <c r="A23" s="105">
        <v>5</v>
      </c>
      <c r="B23" s="106" t="s">
        <v>114</v>
      </c>
      <c r="C23" s="601" t="s">
        <v>174</v>
      </c>
      <c r="D23" s="601" t="s">
        <v>213</v>
      </c>
      <c r="E23" s="601" t="s">
        <v>283</v>
      </c>
      <c r="F23" s="601" t="s">
        <v>11</v>
      </c>
      <c r="G23" s="658" t="s">
        <v>11</v>
      </c>
      <c r="H23" s="591"/>
      <c r="I23" s="601" t="s">
        <v>191</v>
      </c>
      <c r="J23" s="98"/>
    </row>
    <row r="24" spans="1:10">
      <c r="C24" s="189"/>
      <c r="D24" s="189"/>
      <c r="E24" s="189"/>
      <c r="F24" s="189"/>
      <c r="G24" s="189"/>
      <c r="H24" s="189"/>
      <c r="I24" s="189"/>
      <c r="J24" s="189"/>
    </row>
    <row r="25" spans="1:10">
      <c r="C25" s="398"/>
      <c r="D25" s="81" t="s">
        <v>215</v>
      </c>
    </row>
    <row r="26" spans="1:10">
      <c r="C26" s="482"/>
      <c r="D26" s="81" t="s">
        <v>216</v>
      </c>
    </row>
    <row r="27" spans="1:10">
      <c r="C27" s="233"/>
      <c r="D27" s="81" t="s">
        <v>217</v>
      </c>
    </row>
    <row r="28" spans="1:10">
      <c r="C28" s="483"/>
      <c r="D28" s="81" t="s">
        <v>218</v>
      </c>
    </row>
  </sheetData>
  <mergeCells count="3">
    <mergeCell ref="C3:G3"/>
    <mergeCell ref="C5:I5"/>
    <mergeCell ref="B1:B2"/>
  </mergeCells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J30"/>
  <sheetViews>
    <sheetView workbookViewId="0">
      <selection activeCell="I16" sqref="I16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45516</v>
      </c>
      <c r="D1" s="628">
        <v>45517</v>
      </c>
      <c r="E1" s="628">
        <v>45518</v>
      </c>
      <c r="F1" s="628">
        <v>45519</v>
      </c>
      <c r="G1" s="628">
        <v>45520</v>
      </c>
      <c r="H1" s="628">
        <v>45521</v>
      </c>
      <c r="I1" s="628">
        <v>45522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1</v>
      </c>
      <c r="B3" s="620" t="s">
        <v>182</v>
      </c>
      <c r="C3" s="653"/>
      <c r="D3" s="653"/>
      <c r="E3" s="631"/>
      <c r="F3" s="631"/>
      <c r="G3" s="631"/>
      <c r="H3" s="646"/>
      <c r="I3" s="631"/>
      <c r="J3" s="202"/>
    </row>
    <row r="4" spans="1:10">
      <c r="A4" s="105">
        <v>2</v>
      </c>
      <c r="B4" s="620" t="s">
        <v>175</v>
      </c>
      <c r="C4" s="631"/>
      <c r="D4" s="632" t="s">
        <v>10</v>
      </c>
      <c r="E4" s="632" t="s">
        <v>69</v>
      </c>
      <c r="F4" s="632" t="s">
        <v>10</v>
      </c>
      <c r="G4" s="632" t="s">
        <v>69</v>
      </c>
      <c r="H4" s="632" t="s">
        <v>69</v>
      </c>
      <c r="I4" s="631"/>
      <c r="J4" s="509"/>
    </row>
    <row r="5" spans="1:10">
      <c r="A5" s="105">
        <v>3</v>
      </c>
      <c r="B5" s="579" t="s">
        <v>208</v>
      </c>
      <c r="C5" s="631"/>
      <c r="D5" s="631"/>
      <c r="E5" s="631"/>
      <c r="F5" s="631"/>
      <c r="G5" s="631"/>
      <c r="H5" s="632" t="s">
        <v>67</v>
      </c>
      <c r="I5" s="632" t="s">
        <v>67</v>
      </c>
      <c r="J5" s="509"/>
    </row>
    <row r="6" spans="1:10">
      <c r="A6" s="105">
        <v>4</v>
      </c>
      <c r="B6" s="383" t="s">
        <v>279</v>
      </c>
      <c r="C6" s="632" t="s">
        <v>46</v>
      </c>
      <c r="D6" s="632" t="s">
        <v>46</v>
      </c>
      <c r="E6" s="632" t="s">
        <v>46</v>
      </c>
      <c r="F6" s="632" t="s">
        <v>46</v>
      </c>
      <c r="G6" s="631"/>
      <c r="H6" s="631"/>
      <c r="I6" s="632" t="s">
        <v>46</v>
      </c>
      <c r="J6" s="509"/>
    </row>
    <row r="7" spans="1:10" ht="16.5" customHeight="1">
      <c r="A7" s="105">
        <v>5</v>
      </c>
      <c r="B7" s="620" t="s">
        <v>284</v>
      </c>
      <c r="C7" s="630" t="s">
        <v>16</v>
      </c>
      <c r="D7" s="631"/>
      <c r="E7" s="631"/>
      <c r="F7" s="630" t="s">
        <v>117</v>
      </c>
      <c r="G7" s="630" t="s">
        <v>30</v>
      </c>
      <c r="H7" s="630" t="s">
        <v>16</v>
      </c>
      <c r="I7" s="630" t="s">
        <v>16</v>
      </c>
      <c r="J7" s="509"/>
    </row>
    <row r="8" spans="1:10">
      <c r="A8" s="105">
        <v>6</v>
      </c>
      <c r="B8" s="385" t="s">
        <v>256</v>
      </c>
      <c r="C8" s="631"/>
      <c r="D8" s="632" t="s">
        <v>28</v>
      </c>
      <c r="E8" s="632" t="s">
        <v>76</v>
      </c>
      <c r="F8" s="632" t="s">
        <v>40</v>
      </c>
      <c r="G8" s="631"/>
      <c r="H8" s="632" t="s">
        <v>30</v>
      </c>
      <c r="I8" s="631"/>
      <c r="J8" s="202"/>
    </row>
    <row r="9" spans="1:10">
      <c r="A9" s="105">
        <v>7</v>
      </c>
      <c r="B9" s="385" t="s">
        <v>278</v>
      </c>
      <c r="C9" s="631"/>
      <c r="D9" s="630" t="s">
        <v>81</v>
      </c>
      <c r="E9" s="630" t="s">
        <v>11</v>
      </c>
      <c r="F9" s="630" t="s">
        <v>11</v>
      </c>
      <c r="G9" s="631"/>
      <c r="H9" s="630" t="s">
        <v>11</v>
      </c>
      <c r="I9" s="630" t="s">
        <v>11</v>
      </c>
      <c r="J9" s="202"/>
    </row>
    <row r="10" spans="1:10" ht="15.75" customHeight="1">
      <c r="A10" s="105">
        <v>8</v>
      </c>
      <c r="B10" s="620" t="s">
        <v>285</v>
      </c>
      <c r="C10" s="646"/>
      <c r="D10" s="654" t="s">
        <v>16</v>
      </c>
      <c r="E10" s="654" t="s">
        <v>16</v>
      </c>
      <c r="F10" s="654" t="s">
        <v>16</v>
      </c>
      <c r="G10" s="654" t="s">
        <v>16</v>
      </c>
      <c r="H10" s="631"/>
      <c r="I10" s="630" t="s">
        <v>30</v>
      </c>
      <c r="J10" s="202"/>
    </row>
    <row r="11" spans="1:10">
      <c r="A11" s="105">
        <v>9</v>
      </c>
      <c r="B11" s="106" t="s">
        <v>226</v>
      </c>
      <c r="C11" s="420"/>
      <c r="D11" s="631"/>
      <c r="E11" s="631"/>
      <c r="F11" s="631"/>
      <c r="G11" s="631"/>
      <c r="H11" s="632" t="s">
        <v>11</v>
      </c>
      <c r="I11" s="631"/>
      <c r="J11" s="509"/>
    </row>
    <row r="12" spans="1:10">
      <c r="A12" s="105">
        <v>10</v>
      </c>
      <c r="B12" s="655" t="s">
        <v>277</v>
      </c>
      <c r="C12" s="634" t="s">
        <v>159</v>
      </c>
      <c r="D12" s="634" t="s">
        <v>159</v>
      </c>
      <c r="E12" s="634" t="s">
        <v>159</v>
      </c>
      <c r="F12" s="631"/>
      <c r="G12" s="631"/>
      <c r="H12" s="634" t="s">
        <v>159</v>
      </c>
      <c r="I12" s="634" t="s">
        <v>159</v>
      </c>
      <c r="J12" s="509"/>
    </row>
    <row r="13" spans="1:10" ht="16.5" customHeight="1">
      <c r="A13" s="105">
        <v>11</v>
      </c>
      <c r="B13" s="645" t="s">
        <v>267</v>
      </c>
      <c r="C13" s="636"/>
      <c r="D13" s="633" t="s">
        <v>11</v>
      </c>
      <c r="E13" s="633" t="s">
        <v>40</v>
      </c>
      <c r="F13" s="633" t="s">
        <v>11</v>
      </c>
      <c r="G13" s="633" t="s">
        <v>11</v>
      </c>
      <c r="H13" s="633" t="s">
        <v>74</v>
      </c>
      <c r="I13" s="636"/>
      <c r="J13" s="509"/>
    </row>
    <row r="14" spans="1:10">
      <c r="A14" s="105">
        <v>12</v>
      </c>
      <c r="B14" s="645" t="s">
        <v>183</v>
      </c>
      <c r="C14" s="633" t="s">
        <v>11</v>
      </c>
      <c r="D14" s="636"/>
      <c r="E14" s="656" t="s">
        <v>286</v>
      </c>
      <c r="F14" s="633" t="s">
        <v>69</v>
      </c>
      <c r="G14" s="633" t="s">
        <v>69</v>
      </c>
      <c r="H14" s="633" t="s">
        <v>69</v>
      </c>
      <c r="I14" s="633" t="s">
        <v>69</v>
      </c>
      <c r="J14" s="509"/>
    </row>
    <row r="15" spans="1:10" ht="32.25" customHeight="1">
      <c r="A15" s="105">
        <v>13</v>
      </c>
      <c r="B15" s="383" t="s">
        <v>287</v>
      </c>
      <c r="C15" s="634" t="s">
        <v>28</v>
      </c>
      <c r="D15" s="632" t="s">
        <v>288</v>
      </c>
      <c r="E15" s="631"/>
      <c r="F15" s="632" t="s">
        <v>288</v>
      </c>
      <c r="G15" s="634" t="s">
        <v>74</v>
      </c>
      <c r="H15" s="653"/>
      <c r="I15" s="632" t="s">
        <v>74</v>
      </c>
      <c r="J15" s="509"/>
    </row>
    <row r="16" spans="1:10" ht="16.5" customHeight="1">
      <c r="A16" s="105">
        <v>14</v>
      </c>
      <c r="B16" s="620" t="s">
        <v>289</v>
      </c>
      <c r="C16" s="634" t="s">
        <v>143</v>
      </c>
      <c r="D16" s="634" t="s">
        <v>20</v>
      </c>
      <c r="E16" s="634" t="s">
        <v>61</v>
      </c>
      <c r="F16" s="631"/>
      <c r="G16" s="631"/>
      <c r="H16" s="634" t="s">
        <v>61</v>
      </c>
      <c r="I16" s="634" t="s">
        <v>61</v>
      </c>
      <c r="J16" s="188"/>
    </row>
    <row r="17" spans="1:10" ht="16.5" customHeight="1">
      <c r="A17" s="105">
        <v>15</v>
      </c>
      <c r="B17" s="383" t="s">
        <v>187</v>
      </c>
      <c r="C17" s="649" t="s">
        <v>74</v>
      </c>
      <c r="D17" s="649" t="s">
        <v>74</v>
      </c>
      <c r="E17" s="649" t="s">
        <v>74</v>
      </c>
      <c r="F17" s="649" t="s">
        <v>74</v>
      </c>
      <c r="G17" s="649" t="s">
        <v>74</v>
      </c>
      <c r="H17" s="631"/>
      <c r="I17" s="631"/>
      <c r="J17" s="188"/>
    </row>
    <row r="18" spans="1:10" ht="16.5" customHeight="1">
      <c r="A18" s="105">
        <v>16</v>
      </c>
      <c r="B18" s="383" t="s">
        <v>274</v>
      </c>
      <c r="C18" s="650" t="s">
        <v>74</v>
      </c>
      <c r="D18" s="650" t="s">
        <v>74</v>
      </c>
      <c r="E18" s="650" t="s">
        <v>74</v>
      </c>
      <c r="F18" s="650" t="s">
        <v>74</v>
      </c>
      <c r="G18" s="642"/>
      <c r="H18" s="630" t="s">
        <v>16</v>
      </c>
      <c r="I18" s="643"/>
      <c r="J18" s="188"/>
    </row>
    <row r="19" spans="1:10" ht="27.75" customHeight="1">
      <c r="A19" s="105">
        <v>17</v>
      </c>
      <c r="B19" s="383" t="s">
        <v>290</v>
      </c>
      <c r="C19" s="650" t="s">
        <v>27</v>
      </c>
      <c r="D19" s="650" t="s">
        <v>11</v>
      </c>
      <c r="E19" s="642"/>
      <c r="F19" s="642"/>
      <c r="G19" s="650" t="s">
        <v>27</v>
      </c>
      <c r="H19" s="630" t="s">
        <v>27</v>
      </c>
      <c r="I19" s="650" t="s">
        <v>27</v>
      </c>
      <c r="J19" s="657"/>
    </row>
    <row r="20" spans="1:10">
      <c r="A20" s="99"/>
      <c r="B20" s="524" t="s">
        <v>124</v>
      </c>
      <c r="C20" s="100"/>
      <c r="D20" s="100"/>
      <c r="E20" s="100"/>
      <c r="F20" s="100"/>
      <c r="G20" s="100"/>
      <c r="H20" s="100"/>
      <c r="I20" s="101"/>
      <c r="J20" s="188"/>
    </row>
    <row r="21" spans="1:10" ht="33" customHeight="1">
      <c r="A21" s="105">
        <v>1</v>
      </c>
      <c r="B21" s="106" t="s">
        <v>75</v>
      </c>
      <c r="C21" s="615" t="s">
        <v>291</v>
      </c>
      <c r="D21" s="560"/>
      <c r="E21" s="618" t="s">
        <v>99</v>
      </c>
      <c r="F21" s="560"/>
      <c r="G21" s="560"/>
      <c r="H21" s="560"/>
      <c r="I21" s="560"/>
      <c r="J21" s="98"/>
    </row>
    <row r="22" spans="1:10" ht="30">
      <c r="A22" s="105">
        <v>2</v>
      </c>
      <c r="B22" s="106" t="s">
        <v>95</v>
      </c>
      <c r="C22" s="577" t="s">
        <v>69</v>
      </c>
      <c r="D22" s="577" t="s">
        <v>69</v>
      </c>
      <c r="E22" s="561"/>
      <c r="F22" s="577" t="s">
        <v>11</v>
      </c>
      <c r="G22" s="617" t="s">
        <v>292</v>
      </c>
      <c r="H22" s="616" t="s">
        <v>11</v>
      </c>
      <c r="I22" s="591"/>
      <c r="J22" s="98"/>
    </row>
    <row r="23" spans="1:10">
      <c r="A23" s="105">
        <v>3</v>
      </c>
      <c r="B23" s="105" t="s">
        <v>246</v>
      </c>
      <c r="C23" s="1204" t="s">
        <v>270</v>
      </c>
      <c r="D23" s="1205"/>
      <c r="E23" s="1205"/>
      <c r="F23" s="1205"/>
      <c r="G23" s="1205"/>
      <c r="H23" s="1205"/>
      <c r="I23" s="1206"/>
      <c r="J23" s="202"/>
    </row>
    <row r="24" spans="1:10" ht="30">
      <c r="A24" s="105">
        <v>4</v>
      </c>
      <c r="B24" s="105" t="s">
        <v>255</v>
      </c>
      <c r="C24" s="632" t="s">
        <v>293</v>
      </c>
      <c r="D24" s="631"/>
      <c r="E24" s="634" t="s">
        <v>294</v>
      </c>
      <c r="F24" s="202" t="s">
        <v>69</v>
      </c>
      <c r="G24" s="631"/>
      <c r="H24" s="202" t="s">
        <v>69</v>
      </c>
      <c r="I24" s="202" t="s">
        <v>69</v>
      </c>
      <c r="J24" s="202"/>
    </row>
    <row r="25" spans="1:10" ht="30">
      <c r="A25" s="105">
        <v>5</v>
      </c>
      <c r="B25" s="106" t="s">
        <v>114</v>
      </c>
      <c r="C25" s="561"/>
      <c r="D25" s="577" t="s">
        <v>11</v>
      </c>
      <c r="E25" s="577" t="s">
        <v>11</v>
      </c>
      <c r="F25" s="561"/>
      <c r="G25" s="560" t="s">
        <v>69</v>
      </c>
      <c r="H25" s="560" t="s">
        <v>74</v>
      </c>
      <c r="I25" s="617" t="s">
        <v>292</v>
      </c>
      <c r="J25" s="98"/>
    </row>
    <row r="26" spans="1:10">
      <c r="C26" s="189"/>
      <c r="D26" s="189"/>
      <c r="E26" s="189"/>
      <c r="F26" s="189"/>
      <c r="G26" s="189"/>
      <c r="H26" s="189"/>
      <c r="I26" s="189"/>
      <c r="J26" s="189"/>
    </row>
    <row r="27" spans="1:10">
      <c r="C27" s="398"/>
      <c r="D27" s="81" t="s">
        <v>215</v>
      </c>
    </row>
    <row r="28" spans="1:10">
      <c r="C28" s="482"/>
      <c r="D28" s="81" t="s">
        <v>216</v>
      </c>
    </row>
    <row r="29" spans="1:10">
      <c r="C29" s="233"/>
      <c r="D29" s="81" t="s">
        <v>217</v>
      </c>
    </row>
    <row r="30" spans="1:10">
      <c r="C30" s="483"/>
      <c r="D30" s="81" t="s">
        <v>218</v>
      </c>
    </row>
  </sheetData>
  <mergeCells count="2">
    <mergeCell ref="C23:I23"/>
    <mergeCell ref="B1:B2"/>
  </mergeCells>
  <pageMargins left="0.7" right="0.7" top="0.75" bottom="0.75" header="0.3" footer="0.3"/>
  <pageSetup paperSize="9" scale="76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J31"/>
  <sheetViews>
    <sheetView topLeftCell="B1" workbookViewId="0">
      <selection activeCell="I14" sqref="I14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9" width="14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45530</v>
      </c>
      <c r="D1" s="628">
        <v>45531</v>
      </c>
      <c r="E1" s="628">
        <v>45532</v>
      </c>
      <c r="F1" s="628">
        <v>45533</v>
      </c>
      <c r="G1" s="628">
        <v>45534</v>
      </c>
      <c r="H1" s="628">
        <v>45535</v>
      </c>
      <c r="I1" s="628">
        <v>45505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 ht="16.5" customHeight="1">
      <c r="A3" s="105">
        <v>14</v>
      </c>
      <c r="B3" s="383" t="s">
        <v>257</v>
      </c>
      <c r="C3" s="630" t="s">
        <v>40</v>
      </c>
      <c r="D3" s="630" t="s">
        <v>40</v>
      </c>
      <c r="E3" s="630" t="s">
        <v>40</v>
      </c>
      <c r="F3" s="630" t="s">
        <v>40</v>
      </c>
      <c r="G3" s="642"/>
      <c r="H3" s="631"/>
      <c r="I3" s="643"/>
      <c r="J3" s="188"/>
    </row>
    <row r="4" spans="1:10" ht="16.5" customHeight="1">
      <c r="A4" s="105"/>
      <c r="B4" s="644" t="s">
        <v>186</v>
      </c>
      <c r="C4" s="631"/>
      <c r="D4" s="631"/>
      <c r="E4" s="631"/>
      <c r="F4" s="631"/>
      <c r="G4" s="642"/>
      <c r="H4" s="630" t="s">
        <v>69</v>
      </c>
      <c r="I4" s="631"/>
      <c r="J4" s="188"/>
    </row>
    <row r="5" spans="1:10" ht="30">
      <c r="A5" s="105">
        <v>2</v>
      </c>
      <c r="B5" s="620" t="s">
        <v>175</v>
      </c>
      <c r="C5" s="630" t="s">
        <v>295</v>
      </c>
      <c r="D5" s="630" t="s">
        <v>69</v>
      </c>
      <c r="E5" s="630" t="s">
        <v>69</v>
      </c>
      <c r="F5" s="630" t="s">
        <v>69</v>
      </c>
      <c r="G5" s="632" t="s">
        <v>69</v>
      </c>
      <c r="H5" s="631"/>
      <c r="I5" s="631"/>
      <c r="J5" s="509"/>
    </row>
    <row r="6" spans="1:10" ht="32.25" customHeight="1">
      <c r="A6" s="105">
        <v>11</v>
      </c>
      <c r="B6" s="383" t="s">
        <v>296</v>
      </c>
      <c r="C6" s="630" t="s">
        <v>297</v>
      </c>
      <c r="D6" s="630" t="s">
        <v>297</v>
      </c>
      <c r="E6" s="631"/>
      <c r="F6" s="630" t="s">
        <v>297</v>
      </c>
      <c r="G6" s="630" t="s">
        <v>297</v>
      </c>
      <c r="H6" s="630" t="s">
        <v>297</v>
      </c>
      <c r="I6" s="631"/>
      <c r="J6" s="509"/>
    </row>
    <row r="7" spans="1:10">
      <c r="A7" s="105">
        <v>3</v>
      </c>
      <c r="B7" s="579" t="s">
        <v>208</v>
      </c>
      <c r="C7" s="631"/>
      <c r="D7" s="632" t="s">
        <v>36</v>
      </c>
      <c r="E7" s="632" t="s">
        <v>36</v>
      </c>
      <c r="F7" s="631"/>
      <c r="G7" s="632" t="s">
        <v>231</v>
      </c>
      <c r="H7" s="632" t="s">
        <v>76</v>
      </c>
      <c r="I7" s="632" t="s">
        <v>36</v>
      </c>
      <c r="J7" s="509"/>
    </row>
    <row r="8" spans="1:10">
      <c r="A8" s="105">
        <v>4</v>
      </c>
      <c r="B8" s="383" t="s">
        <v>279</v>
      </c>
      <c r="C8" s="632" t="s">
        <v>46</v>
      </c>
      <c r="D8" s="632" t="s">
        <v>46</v>
      </c>
      <c r="E8" s="632" t="s">
        <v>46</v>
      </c>
      <c r="F8" s="632" t="s">
        <v>46</v>
      </c>
      <c r="G8" s="631"/>
      <c r="H8" s="631"/>
      <c r="I8" s="632" t="s">
        <v>23</v>
      </c>
      <c r="J8" s="509"/>
    </row>
    <row r="9" spans="1:10">
      <c r="A9" s="105">
        <v>6</v>
      </c>
      <c r="B9" s="385" t="s">
        <v>256</v>
      </c>
      <c r="C9" s="632" t="s">
        <v>69</v>
      </c>
      <c r="D9" s="632" t="s">
        <v>69</v>
      </c>
      <c r="E9" s="632" t="s">
        <v>69</v>
      </c>
      <c r="F9" s="632" t="s">
        <v>69</v>
      </c>
      <c r="G9" s="631"/>
      <c r="H9" s="631"/>
      <c r="I9" s="631"/>
      <c r="J9" s="202"/>
    </row>
    <row r="10" spans="1:10" ht="17.25" customHeight="1">
      <c r="A10" s="105"/>
      <c r="B10" s="385" t="s">
        <v>298</v>
      </c>
      <c r="C10" s="631"/>
      <c r="D10" s="631"/>
      <c r="E10" s="631"/>
      <c r="F10" s="631"/>
      <c r="G10" s="631"/>
      <c r="H10" s="631"/>
      <c r="I10" s="631"/>
      <c r="J10" s="202"/>
    </row>
    <row r="11" spans="1:10">
      <c r="A11" s="105">
        <v>7</v>
      </c>
      <c r="B11" s="106" t="s">
        <v>226</v>
      </c>
      <c r="C11" s="413"/>
      <c r="D11" s="631" t="s">
        <v>227</v>
      </c>
      <c r="E11" s="631" t="s">
        <v>227</v>
      </c>
      <c r="F11" s="631"/>
      <c r="G11" s="631"/>
      <c r="H11" s="631" t="s">
        <v>227</v>
      </c>
      <c r="I11" s="631" t="s">
        <v>227</v>
      </c>
      <c r="J11" s="509"/>
    </row>
    <row r="12" spans="1:10">
      <c r="A12" s="105"/>
      <c r="B12" s="383" t="s">
        <v>299</v>
      </c>
      <c r="C12" s="634" t="s">
        <v>96</v>
      </c>
      <c r="D12" s="634" t="s">
        <v>96</v>
      </c>
      <c r="E12" s="634" t="s">
        <v>96</v>
      </c>
      <c r="F12" s="634" t="s">
        <v>96</v>
      </c>
      <c r="G12" s="636"/>
      <c r="H12" s="636"/>
      <c r="I12" s="636"/>
      <c r="J12" s="509"/>
    </row>
    <row r="13" spans="1:10" ht="17.25" customHeight="1">
      <c r="A13" s="105">
        <v>9</v>
      </c>
      <c r="B13" s="645" t="s">
        <v>267</v>
      </c>
      <c r="C13" s="636"/>
      <c r="D13" s="636"/>
      <c r="E13" s="633" t="s">
        <v>11</v>
      </c>
      <c r="F13" s="633" t="s">
        <v>11</v>
      </c>
      <c r="G13" s="633" t="s">
        <v>11</v>
      </c>
      <c r="H13" s="633" t="s">
        <v>11</v>
      </c>
      <c r="I13" s="633" t="s">
        <v>11</v>
      </c>
      <c r="J13" s="509"/>
    </row>
    <row r="14" spans="1:10">
      <c r="A14" s="105">
        <v>1</v>
      </c>
      <c r="B14" s="645" t="s">
        <v>248</v>
      </c>
      <c r="C14" s="634" t="s">
        <v>69</v>
      </c>
      <c r="D14" s="634" t="s">
        <v>69</v>
      </c>
      <c r="E14" s="631"/>
      <c r="F14" s="634" t="s">
        <v>69</v>
      </c>
      <c r="G14" s="634" t="s">
        <v>69</v>
      </c>
      <c r="H14" s="646"/>
      <c r="I14" s="634" t="s">
        <v>69</v>
      </c>
      <c r="J14" s="202"/>
    </row>
    <row r="15" spans="1:10">
      <c r="A15" s="105">
        <v>10</v>
      </c>
      <c r="B15" s="106" t="s">
        <v>183</v>
      </c>
      <c r="C15" s="633" t="s">
        <v>11</v>
      </c>
      <c r="D15" s="633" t="s">
        <v>11</v>
      </c>
      <c r="E15" s="633" t="s">
        <v>28</v>
      </c>
      <c r="F15" s="633" t="s">
        <v>69</v>
      </c>
      <c r="G15" s="636"/>
      <c r="H15" s="636"/>
      <c r="I15" s="636"/>
      <c r="J15" s="509"/>
    </row>
    <row r="16" spans="1:10" s="189" customFormat="1" ht="17.25" customHeight="1">
      <c r="A16" s="98"/>
      <c r="B16" s="647"/>
      <c r="C16" s="648"/>
      <c r="D16" s="648"/>
      <c r="E16" s="648"/>
      <c r="F16" s="648"/>
      <c r="G16" s="648"/>
      <c r="H16" s="648"/>
      <c r="I16" s="648"/>
      <c r="J16" s="188"/>
    </row>
    <row r="17" spans="1:10" ht="16.5" customHeight="1">
      <c r="A17" s="105">
        <v>12</v>
      </c>
      <c r="B17" s="383" t="s">
        <v>187</v>
      </c>
      <c r="C17" s="649" t="s">
        <v>74</v>
      </c>
      <c r="D17" s="649" t="s">
        <v>74</v>
      </c>
      <c r="E17" s="649" t="s">
        <v>74</v>
      </c>
      <c r="F17" s="649" t="s">
        <v>74</v>
      </c>
      <c r="G17" s="649" t="s">
        <v>74</v>
      </c>
      <c r="H17" s="631"/>
      <c r="I17" s="631"/>
      <c r="J17" s="188"/>
    </row>
    <row r="18" spans="1:10" ht="16.5" customHeight="1">
      <c r="A18" s="105">
        <v>13</v>
      </c>
      <c r="B18" s="383" t="s">
        <v>274</v>
      </c>
      <c r="C18" s="650" t="s">
        <v>74</v>
      </c>
      <c r="D18" s="650" t="s">
        <v>74</v>
      </c>
      <c r="E18" s="650" t="s">
        <v>74</v>
      </c>
      <c r="F18" s="650" t="s">
        <v>74</v>
      </c>
      <c r="G18" s="650" t="s">
        <v>74</v>
      </c>
      <c r="H18" s="651"/>
      <c r="I18" s="651"/>
      <c r="J18" s="188"/>
    </row>
    <row r="20" spans="1:10">
      <c r="A20" s="99"/>
      <c r="B20" s="524" t="s">
        <v>124</v>
      </c>
      <c r="C20" s="100"/>
      <c r="D20" s="100"/>
      <c r="E20" s="100"/>
      <c r="F20" s="100"/>
      <c r="G20" s="100"/>
      <c r="H20" s="100"/>
      <c r="I20" s="101"/>
      <c r="J20" s="188"/>
    </row>
    <row r="21" spans="1:10" ht="33" customHeight="1">
      <c r="A21" s="105">
        <v>1</v>
      </c>
      <c r="B21" s="106" t="s">
        <v>75</v>
      </c>
      <c r="C21" s="591"/>
      <c r="D21" s="591"/>
      <c r="E21" s="591"/>
      <c r="F21" s="591"/>
      <c r="G21" s="591"/>
      <c r="H21" s="591"/>
      <c r="I21" s="591"/>
      <c r="J21" s="98"/>
    </row>
    <row r="22" spans="1:10" ht="45" customHeight="1">
      <c r="A22" s="105">
        <v>2</v>
      </c>
      <c r="B22" s="106" t="s">
        <v>95</v>
      </c>
      <c r="C22" s="601" t="s">
        <v>197</v>
      </c>
      <c r="D22" s="561"/>
      <c r="E22" s="601" t="s">
        <v>300</v>
      </c>
      <c r="F22" s="601" t="s">
        <v>295</v>
      </c>
      <c r="G22" s="561"/>
      <c r="H22" s="613" t="s">
        <v>80</v>
      </c>
      <c r="I22" s="601" t="s">
        <v>301</v>
      </c>
      <c r="J22" s="98"/>
    </row>
    <row r="23" spans="1:10" ht="30.75" customHeight="1">
      <c r="A23" s="105">
        <v>3</v>
      </c>
      <c r="B23" s="105" t="s">
        <v>246</v>
      </c>
      <c r="C23" s="631"/>
      <c r="D23" s="631"/>
      <c r="E23" s="631"/>
      <c r="F23" s="631"/>
      <c r="G23" s="652" t="s">
        <v>302</v>
      </c>
      <c r="H23" s="634" t="s">
        <v>104</v>
      </c>
      <c r="I23" s="631"/>
      <c r="J23" s="202"/>
    </row>
    <row r="24" spans="1:10" ht="30">
      <c r="A24" s="105">
        <v>4</v>
      </c>
      <c r="B24" s="105" t="s">
        <v>255</v>
      </c>
      <c r="C24" s="631"/>
      <c r="D24" s="652" t="s">
        <v>197</v>
      </c>
      <c r="E24" s="601" t="s">
        <v>197</v>
      </c>
      <c r="F24" s="652" t="s">
        <v>197</v>
      </c>
      <c r="G24" s="631"/>
      <c r="H24" s="630" t="s">
        <v>73</v>
      </c>
      <c r="I24" s="652" t="s">
        <v>80</v>
      </c>
      <c r="J24" s="202"/>
    </row>
    <row r="25" spans="1:10" ht="30">
      <c r="A25" s="105">
        <v>5</v>
      </c>
      <c r="B25" s="106" t="s">
        <v>114</v>
      </c>
      <c r="C25" s="601" t="s">
        <v>69</v>
      </c>
      <c r="D25" s="601" t="s">
        <v>69</v>
      </c>
      <c r="E25" s="561"/>
      <c r="F25" s="561"/>
      <c r="G25" s="601" t="s">
        <v>173</v>
      </c>
      <c r="H25" s="618" t="s">
        <v>73</v>
      </c>
      <c r="I25" s="587" t="s">
        <v>73</v>
      </c>
      <c r="J25" s="98"/>
    </row>
    <row r="26" spans="1:10" ht="30">
      <c r="A26" s="1"/>
      <c r="B26" s="579"/>
      <c r="C26" s="577"/>
      <c r="D26" s="577"/>
      <c r="E26" s="577" t="s">
        <v>303</v>
      </c>
      <c r="F26" s="577"/>
      <c r="G26" s="577"/>
      <c r="H26" s="560"/>
      <c r="I26" s="564"/>
      <c r="J26" s="187"/>
    </row>
    <row r="27" spans="1:10">
      <c r="C27" s="187"/>
      <c r="D27" s="187"/>
      <c r="E27" s="187"/>
      <c r="F27" s="187"/>
      <c r="G27" s="187"/>
      <c r="H27" s="187"/>
      <c r="I27" s="187"/>
      <c r="J27" s="189"/>
    </row>
    <row r="28" spans="1:10">
      <c r="C28" s="481"/>
      <c r="D28" s="1" t="s">
        <v>215</v>
      </c>
      <c r="E28" s="1"/>
      <c r="F28" s="1"/>
      <c r="G28" s="1"/>
      <c r="H28" s="1"/>
      <c r="I28" s="1"/>
    </row>
    <row r="29" spans="1:10">
      <c r="C29" s="482"/>
      <c r="D29" s="81" t="s">
        <v>216</v>
      </c>
    </row>
    <row r="30" spans="1:10">
      <c r="C30" s="233"/>
      <c r="D30" s="81" t="s">
        <v>217</v>
      </c>
    </row>
    <row r="31" spans="1:10">
      <c r="C31" s="483"/>
      <c r="D31" s="81" t="s">
        <v>218</v>
      </c>
    </row>
  </sheetData>
  <mergeCells count="1">
    <mergeCell ref="B1:B2"/>
  </mergeCells>
  <pageMargins left="0.7" right="0.7" top="0.75" bottom="0.75" header="0.3" footer="0.3"/>
  <pageSetup paperSize="9" scale="76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J27"/>
  <sheetViews>
    <sheetView topLeftCell="B1" workbookViewId="0">
      <selection activeCell="I18" sqref="I18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8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628">
        <v>45537</v>
      </c>
      <c r="D1" s="628">
        <v>45538</v>
      </c>
      <c r="E1" s="628">
        <v>45539</v>
      </c>
      <c r="F1" s="628">
        <v>45540</v>
      </c>
      <c r="G1" s="628">
        <v>45541</v>
      </c>
      <c r="H1" s="628">
        <v>45542</v>
      </c>
      <c r="I1" s="628">
        <v>45543</v>
      </c>
      <c r="J1" s="1"/>
    </row>
    <row r="2" spans="1:10">
      <c r="A2" s="1"/>
      <c r="B2" s="1151"/>
      <c r="C2" s="576" t="s">
        <v>199</v>
      </c>
      <c r="D2" s="576" t="s">
        <v>200</v>
      </c>
      <c r="E2" s="576" t="s">
        <v>201</v>
      </c>
      <c r="F2" s="576" t="s">
        <v>202</v>
      </c>
      <c r="G2" s="576" t="s">
        <v>203</v>
      </c>
      <c r="H2" s="576" t="s">
        <v>204</v>
      </c>
      <c r="I2" s="576" t="s">
        <v>205</v>
      </c>
      <c r="J2" s="629" t="s">
        <v>8</v>
      </c>
    </row>
    <row r="3" spans="1:10">
      <c r="A3" s="105">
        <v>2</v>
      </c>
      <c r="B3" s="620" t="s">
        <v>175</v>
      </c>
      <c r="C3" s="1204" t="s">
        <v>270</v>
      </c>
      <c r="D3" s="1205"/>
      <c r="E3" s="1205"/>
      <c r="F3" s="1205"/>
      <c r="G3" s="1205"/>
      <c r="H3" s="1205"/>
      <c r="I3" s="1206"/>
      <c r="J3" s="509"/>
    </row>
    <row r="4" spans="1:10" ht="32.25" customHeight="1">
      <c r="A4" s="105">
        <v>11</v>
      </c>
      <c r="B4" s="383" t="s">
        <v>296</v>
      </c>
      <c r="C4" s="630" t="s">
        <v>23</v>
      </c>
      <c r="D4" s="630" t="s">
        <v>23</v>
      </c>
      <c r="E4" s="631"/>
      <c r="F4" s="630" t="s">
        <v>23</v>
      </c>
      <c r="G4" s="630" t="s">
        <v>23</v>
      </c>
      <c r="H4" s="630" t="s">
        <v>86</v>
      </c>
      <c r="I4" s="631"/>
      <c r="J4" s="509"/>
    </row>
    <row r="5" spans="1:10">
      <c r="A5" s="105">
        <v>3</v>
      </c>
      <c r="B5" s="579" t="s">
        <v>208</v>
      </c>
      <c r="C5" s="632" t="s">
        <v>99</v>
      </c>
      <c r="D5" s="632" t="s">
        <v>36</v>
      </c>
      <c r="E5" s="632" t="s">
        <v>36</v>
      </c>
      <c r="F5" s="632" t="s">
        <v>36</v>
      </c>
      <c r="G5" s="632" t="s">
        <v>99</v>
      </c>
      <c r="H5" s="632" t="s">
        <v>36</v>
      </c>
      <c r="I5" s="632" t="s">
        <v>36</v>
      </c>
      <c r="J5" s="509"/>
    </row>
    <row r="6" spans="1:10">
      <c r="A6" s="105">
        <v>4</v>
      </c>
      <c r="B6" s="383" t="s">
        <v>279</v>
      </c>
      <c r="C6" s="632" t="s">
        <v>23</v>
      </c>
      <c r="D6" s="632" t="s">
        <v>23</v>
      </c>
      <c r="E6" s="631"/>
      <c r="F6" s="631"/>
      <c r="G6" s="632" t="s">
        <v>23</v>
      </c>
      <c r="H6" s="632" t="s">
        <v>23</v>
      </c>
      <c r="I6" s="632" t="s">
        <v>23</v>
      </c>
      <c r="J6" s="509"/>
    </row>
    <row r="7" spans="1:10">
      <c r="A7" s="105">
        <v>6</v>
      </c>
      <c r="B7" s="385" t="s">
        <v>256</v>
      </c>
      <c r="C7" s="631"/>
      <c r="D7" s="630" t="s">
        <v>231</v>
      </c>
      <c r="E7" s="632" t="s">
        <v>76</v>
      </c>
      <c r="F7" s="632" t="s">
        <v>76</v>
      </c>
      <c r="G7" s="632" t="s">
        <v>144</v>
      </c>
      <c r="H7" s="630" t="s">
        <v>24</v>
      </c>
      <c r="I7" s="631"/>
      <c r="J7" s="202"/>
    </row>
    <row r="8" spans="1:10">
      <c r="A8" s="105">
        <v>7</v>
      </c>
      <c r="B8" s="106" t="s">
        <v>226</v>
      </c>
      <c r="C8" s="633" t="s">
        <v>69</v>
      </c>
      <c r="D8" s="631"/>
      <c r="E8" s="631" t="s">
        <v>227</v>
      </c>
      <c r="F8" s="631" t="s">
        <v>227</v>
      </c>
      <c r="G8" s="634" t="s">
        <v>69</v>
      </c>
      <c r="H8" s="634" t="s">
        <v>11</v>
      </c>
      <c r="I8" s="631" t="s">
        <v>227</v>
      </c>
      <c r="J8" s="509"/>
    </row>
    <row r="9" spans="1:10" ht="30">
      <c r="A9" s="105"/>
      <c r="B9" s="106" t="s">
        <v>304</v>
      </c>
      <c r="C9" s="635" t="s">
        <v>69</v>
      </c>
      <c r="D9" s="635" t="s">
        <v>15</v>
      </c>
      <c r="E9" s="636"/>
      <c r="F9" s="636"/>
      <c r="G9" s="635" t="s">
        <v>69</v>
      </c>
      <c r="H9" s="637" t="s">
        <v>15</v>
      </c>
      <c r="I9" s="635" t="s">
        <v>305</v>
      </c>
      <c r="J9" s="190"/>
    </row>
    <row r="10" spans="1:10">
      <c r="A10" s="105"/>
      <c r="B10" s="106" t="s">
        <v>306</v>
      </c>
      <c r="C10" s="636"/>
      <c r="D10" s="636"/>
      <c r="E10" s="635" t="s">
        <v>36</v>
      </c>
      <c r="F10" s="635" t="s">
        <v>36</v>
      </c>
      <c r="G10" s="635" t="s">
        <v>36</v>
      </c>
      <c r="H10" s="638"/>
      <c r="I10" s="636"/>
      <c r="J10" s="190"/>
    </row>
    <row r="11" spans="1:10">
      <c r="A11" s="105"/>
      <c r="B11" s="106" t="s">
        <v>307</v>
      </c>
      <c r="C11" s="636"/>
      <c r="D11" s="636"/>
      <c r="E11" s="636"/>
      <c r="F11" s="636"/>
      <c r="G11" s="636"/>
      <c r="H11" s="639" t="s">
        <v>49</v>
      </c>
      <c r="I11" s="640" t="s">
        <v>82</v>
      </c>
      <c r="J11" s="190"/>
    </row>
    <row r="12" spans="1:10">
      <c r="A12" s="105"/>
      <c r="B12" s="106"/>
      <c r="C12" s="1212"/>
      <c r="D12" s="1213"/>
      <c r="E12" s="1213"/>
      <c r="F12" s="1213"/>
      <c r="G12" s="1213"/>
      <c r="H12" s="1213"/>
      <c r="I12" s="1214"/>
      <c r="J12" s="190"/>
    </row>
    <row r="13" spans="1:10" ht="17.25" customHeight="1">
      <c r="A13" s="105"/>
      <c r="B13" s="385" t="s">
        <v>298</v>
      </c>
      <c r="C13" s="631"/>
      <c r="D13" s="632" t="s">
        <v>74</v>
      </c>
      <c r="E13" s="632" t="s">
        <v>74</v>
      </c>
      <c r="F13" s="632" t="s">
        <v>74</v>
      </c>
      <c r="G13" s="632" t="s">
        <v>74</v>
      </c>
      <c r="H13" s="641"/>
      <c r="I13" s="641"/>
      <c r="J13" s="202"/>
    </row>
    <row r="14" spans="1:10" s="189" customFormat="1" ht="17.25" customHeight="1">
      <c r="A14" s="98"/>
      <c r="B14" s="622" t="s">
        <v>308</v>
      </c>
      <c r="C14" s="631"/>
      <c r="D14" s="630" t="s">
        <v>44</v>
      </c>
      <c r="E14" s="630" t="s">
        <v>44</v>
      </c>
      <c r="F14" s="631"/>
      <c r="G14" s="630" t="s">
        <v>44</v>
      </c>
      <c r="H14" s="630" t="s">
        <v>23</v>
      </c>
      <c r="I14" s="630" t="s">
        <v>23</v>
      </c>
      <c r="J14" s="188"/>
    </row>
    <row r="16" spans="1:10">
      <c r="A16" s="99"/>
      <c r="B16" s="524" t="s">
        <v>124</v>
      </c>
      <c r="C16" s="100"/>
      <c r="D16" s="100"/>
      <c r="E16" s="100"/>
      <c r="F16" s="100"/>
      <c r="G16" s="100"/>
      <c r="H16" s="100"/>
      <c r="I16" s="101"/>
      <c r="J16" s="188"/>
    </row>
    <row r="17" spans="1:10" ht="33" customHeight="1">
      <c r="A17" s="105">
        <v>1</v>
      </c>
      <c r="B17" s="106" t="s">
        <v>75</v>
      </c>
      <c r="C17" s="591"/>
      <c r="D17" s="591"/>
      <c r="E17" s="591"/>
      <c r="F17" s="591"/>
      <c r="G17" s="591"/>
      <c r="H17" s="591"/>
      <c r="I17" s="591"/>
      <c r="J17" s="98"/>
    </row>
    <row r="18" spans="1:10" ht="45" customHeight="1">
      <c r="A18" s="105">
        <v>2</v>
      </c>
      <c r="B18" s="106" t="s">
        <v>95</v>
      </c>
      <c r="C18" s="577" t="s">
        <v>309</v>
      </c>
      <c r="D18" s="561"/>
      <c r="E18" s="613" t="s">
        <v>310</v>
      </c>
      <c r="F18" s="616" t="s">
        <v>96</v>
      </c>
      <c r="G18" s="577" t="s">
        <v>69</v>
      </c>
      <c r="H18" s="577" t="s">
        <v>11</v>
      </c>
      <c r="I18" s="613" t="s">
        <v>311</v>
      </c>
      <c r="J18" s="98"/>
    </row>
    <row r="19" spans="1:10" ht="49.5" customHeight="1">
      <c r="A19" s="105">
        <v>3</v>
      </c>
      <c r="B19" s="105" t="s">
        <v>246</v>
      </c>
      <c r="C19" s="632" t="s">
        <v>18</v>
      </c>
      <c r="D19" s="634" t="s">
        <v>80</v>
      </c>
      <c r="E19" s="566"/>
      <c r="F19" s="630" t="s">
        <v>11</v>
      </c>
      <c r="G19" s="632" t="s">
        <v>82</v>
      </c>
      <c r="H19" s="632" t="s">
        <v>69</v>
      </c>
      <c r="I19" s="634" t="s">
        <v>312</v>
      </c>
      <c r="J19" s="202"/>
    </row>
    <row r="20" spans="1:10">
      <c r="A20" s="105">
        <v>4</v>
      </c>
      <c r="B20" s="105" t="s">
        <v>255</v>
      </c>
      <c r="C20" s="634" t="s">
        <v>11</v>
      </c>
      <c r="D20" s="634" t="s">
        <v>73</v>
      </c>
      <c r="E20" s="616" t="s">
        <v>73</v>
      </c>
      <c r="F20" s="634" t="s">
        <v>11</v>
      </c>
      <c r="G20" s="634" t="s">
        <v>11</v>
      </c>
      <c r="H20" s="631"/>
      <c r="I20" s="634" t="s">
        <v>99</v>
      </c>
      <c r="J20" s="202"/>
    </row>
    <row r="21" spans="1:10">
      <c r="A21" s="105">
        <v>5</v>
      </c>
      <c r="B21" s="106" t="s">
        <v>114</v>
      </c>
      <c r="C21" s="613" t="s">
        <v>99</v>
      </c>
      <c r="D21" s="617" t="s">
        <v>103</v>
      </c>
      <c r="E21" s="613" t="s">
        <v>103</v>
      </c>
      <c r="F21" s="613" t="s">
        <v>18</v>
      </c>
      <c r="G21" s="613" t="s">
        <v>11</v>
      </c>
      <c r="H21" s="612" t="s">
        <v>16</v>
      </c>
      <c r="I21" s="587" t="s">
        <v>230</v>
      </c>
      <c r="J21" s="98"/>
    </row>
    <row r="22" spans="1:10">
      <c r="A22" s="1"/>
      <c r="B22" s="579"/>
      <c r="C22" s="577"/>
      <c r="D22" s="577"/>
      <c r="E22" s="577"/>
      <c r="F22" s="577"/>
      <c r="G22" s="577"/>
      <c r="H22" s="560"/>
      <c r="I22" s="564"/>
      <c r="J22" s="187"/>
    </row>
    <row r="23" spans="1:10">
      <c r="C23" s="187"/>
      <c r="D23" s="187"/>
      <c r="E23" s="187"/>
      <c r="F23" s="187"/>
      <c r="G23" s="187"/>
      <c r="H23" s="187"/>
      <c r="I23" s="187"/>
      <c r="J23" s="189"/>
    </row>
    <row r="24" spans="1:10">
      <c r="C24" s="481"/>
      <c r="D24" s="1" t="s">
        <v>215</v>
      </c>
      <c r="E24" s="1"/>
      <c r="F24" s="1"/>
      <c r="G24" s="1"/>
      <c r="H24" s="1"/>
      <c r="I24" s="1" t="s">
        <v>313</v>
      </c>
    </row>
    <row r="25" spans="1:10">
      <c r="C25" s="482"/>
      <c r="D25" s="81" t="s">
        <v>216</v>
      </c>
    </row>
    <row r="26" spans="1:10">
      <c r="C26" s="233"/>
      <c r="D26" s="81" t="s">
        <v>217</v>
      </c>
    </row>
    <row r="27" spans="1:10">
      <c r="C27" s="483"/>
      <c r="D27" s="81" t="s">
        <v>218</v>
      </c>
    </row>
  </sheetData>
  <mergeCells count="3">
    <mergeCell ref="C3:I3"/>
    <mergeCell ref="C12:I12"/>
    <mergeCell ref="B1:B2"/>
  </mergeCells>
  <pageMargins left="0.7" right="0.7" top="0.75" bottom="0.75" header="0.3" footer="0.3"/>
  <pageSetup paperSize="9" scale="76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J28"/>
  <sheetViews>
    <sheetView topLeftCell="B1" workbookViewId="0">
      <selection activeCell="I21" sqref="I21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45544</v>
      </c>
      <c r="D1" s="503">
        <v>45545</v>
      </c>
      <c r="E1" s="503">
        <v>45546</v>
      </c>
      <c r="F1" s="503">
        <v>45547</v>
      </c>
      <c r="G1" s="503">
        <v>45548</v>
      </c>
      <c r="H1" s="503">
        <v>45549</v>
      </c>
      <c r="I1" s="503">
        <v>45550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2</v>
      </c>
      <c r="B3" s="620" t="s">
        <v>175</v>
      </c>
      <c r="C3" s="566"/>
      <c r="D3" s="573" t="s">
        <v>69</v>
      </c>
      <c r="E3" s="531" t="s">
        <v>69</v>
      </c>
      <c r="F3" s="531" t="s">
        <v>69</v>
      </c>
      <c r="G3" s="531" t="s">
        <v>69</v>
      </c>
      <c r="H3" s="531" t="s">
        <v>69</v>
      </c>
      <c r="I3" s="531" t="s">
        <v>69</v>
      </c>
      <c r="J3" s="509"/>
    </row>
    <row r="4" spans="1:10" ht="32.25" customHeight="1">
      <c r="A4" s="105">
        <v>11</v>
      </c>
      <c r="B4" s="383" t="s">
        <v>296</v>
      </c>
      <c r="C4" s="562" t="s">
        <v>23</v>
      </c>
      <c r="D4" s="562" t="s">
        <v>23</v>
      </c>
      <c r="E4" s="566"/>
      <c r="F4" s="562" t="s">
        <v>23</v>
      </c>
      <c r="G4" s="562" t="s">
        <v>23</v>
      </c>
      <c r="H4" s="562" t="s">
        <v>86</v>
      </c>
      <c r="I4" s="621"/>
      <c r="J4" s="509"/>
    </row>
    <row r="5" spans="1:10">
      <c r="A5" s="105">
        <v>3</v>
      </c>
      <c r="B5" s="579" t="s">
        <v>208</v>
      </c>
      <c r="C5" s="566"/>
      <c r="D5" s="531" t="s">
        <v>36</v>
      </c>
      <c r="E5" s="531" t="s">
        <v>36</v>
      </c>
      <c r="F5" s="614"/>
      <c r="G5" s="531" t="s">
        <v>36</v>
      </c>
      <c r="H5" s="531" t="s">
        <v>36</v>
      </c>
      <c r="I5" s="531" t="s">
        <v>36</v>
      </c>
    </row>
    <row r="6" spans="1:10">
      <c r="A6" s="105">
        <v>4</v>
      </c>
      <c r="B6" s="383" t="s">
        <v>279</v>
      </c>
      <c r="C6" s="531" t="s">
        <v>23</v>
      </c>
      <c r="D6" s="531" t="s">
        <v>23</v>
      </c>
      <c r="E6" s="566"/>
      <c r="F6" s="566"/>
      <c r="G6" s="531" t="s">
        <v>23</v>
      </c>
      <c r="H6" s="531" t="s">
        <v>23</v>
      </c>
      <c r="I6" s="531" t="s">
        <v>23</v>
      </c>
      <c r="J6" s="509"/>
    </row>
    <row r="7" spans="1:10">
      <c r="A7" s="105">
        <v>6</v>
      </c>
      <c r="B7" s="385" t="s">
        <v>256</v>
      </c>
      <c r="C7" s="570" t="s">
        <v>85</v>
      </c>
      <c r="D7" s="566"/>
      <c r="E7" s="566"/>
      <c r="F7" s="562" t="s">
        <v>83</v>
      </c>
      <c r="G7" s="562" t="s">
        <v>83</v>
      </c>
      <c r="H7" s="562" t="s">
        <v>23</v>
      </c>
      <c r="I7" s="566"/>
      <c r="J7" s="202"/>
    </row>
    <row r="8" spans="1:10">
      <c r="A8" s="105">
        <v>7</v>
      </c>
      <c r="B8" s="106" t="s">
        <v>226</v>
      </c>
      <c r="C8" s="569" t="s">
        <v>227</v>
      </c>
      <c r="D8" s="566"/>
      <c r="E8" s="573" t="s">
        <v>69</v>
      </c>
      <c r="F8" s="566" t="s">
        <v>227</v>
      </c>
      <c r="G8" s="566" t="s">
        <v>227</v>
      </c>
      <c r="H8" s="566"/>
      <c r="I8" s="566"/>
      <c r="J8" s="509"/>
    </row>
    <row r="9" spans="1:10">
      <c r="A9" s="105"/>
      <c r="B9" s="106" t="s">
        <v>314</v>
      </c>
      <c r="C9" s="569"/>
      <c r="D9" s="569"/>
      <c r="E9" s="569"/>
      <c r="F9" s="572" t="s">
        <v>20</v>
      </c>
      <c r="G9" s="572" t="s">
        <v>20</v>
      </c>
      <c r="H9" s="569"/>
      <c r="I9" s="572" t="s">
        <v>20</v>
      </c>
      <c r="J9" s="188"/>
    </row>
    <row r="10" spans="1:10" ht="30">
      <c r="A10" s="105"/>
      <c r="B10" s="106" t="s">
        <v>304</v>
      </c>
      <c r="C10" s="569"/>
      <c r="D10" s="570" t="s">
        <v>315</v>
      </c>
      <c r="E10" s="570" t="s">
        <v>85</v>
      </c>
      <c r="F10" s="569"/>
      <c r="G10" s="569"/>
      <c r="H10" s="508"/>
      <c r="I10" s="569"/>
      <c r="J10" s="190"/>
    </row>
    <row r="11" spans="1:10" ht="30">
      <c r="A11" s="105"/>
      <c r="B11" s="106" t="s">
        <v>316</v>
      </c>
      <c r="C11" s="569"/>
      <c r="D11" s="569"/>
      <c r="E11" s="569"/>
      <c r="F11" s="594" t="s">
        <v>317</v>
      </c>
      <c r="G11" s="569"/>
      <c r="H11" s="508"/>
      <c r="I11" s="569"/>
      <c r="J11" s="190"/>
    </row>
    <row r="12" spans="1:10">
      <c r="A12" s="105"/>
      <c r="B12" s="106" t="s">
        <v>307</v>
      </c>
      <c r="C12" s="569"/>
      <c r="D12" s="605"/>
      <c r="E12" s="569"/>
      <c r="F12" s="569"/>
      <c r="G12" s="569"/>
      <c r="H12" s="530" t="s">
        <v>49</v>
      </c>
      <c r="I12" s="551" t="s">
        <v>297</v>
      </c>
      <c r="J12" s="190"/>
    </row>
    <row r="13" spans="1:10">
      <c r="A13" s="105"/>
      <c r="B13" s="106"/>
      <c r="C13" s="1215"/>
      <c r="D13" s="1216"/>
      <c r="E13" s="1216"/>
      <c r="F13" s="1216"/>
      <c r="G13" s="1216"/>
      <c r="H13" s="1216"/>
      <c r="I13" s="1217"/>
      <c r="J13" s="190"/>
    </row>
    <row r="14" spans="1:10" ht="30" customHeight="1">
      <c r="A14" s="105"/>
      <c r="B14" s="385" t="s">
        <v>298</v>
      </c>
      <c r="C14" s="469" t="s">
        <v>318</v>
      </c>
      <c r="D14" s="531" t="s">
        <v>319</v>
      </c>
      <c r="E14" s="531" t="s">
        <v>320</v>
      </c>
      <c r="F14" s="566"/>
      <c r="G14" s="531" t="s">
        <v>321</v>
      </c>
      <c r="H14" s="565"/>
      <c r="I14" s="565"/>
      <c r="J14" s="202"/>
    </row>
    <row r="15" spans="1:10" s="189" customFormat="1" ht="17.25" customHeight="1">
      <c r="A15" s="98"/>
      <c r="B15" s="622" t="s">
        <v>188</v>
      </c>
      <c r="C15" s="567"/>
      <c r="D15" s="562" t="s">
        <v>44</v>
      </c>
      <c r="E15" s="562" t="s">
        <v>23</v>
      </c>
      <c r="F15" s="567"/>
      <c r="G15" s="567"/>
      <c r="H15" s="562" t="s">
        <v>23</v>
      </c>
      <c r="I15" s="562" t="s">
        <v>23</v>
      </c>
      <c r="J15" s="188"/>
    </row>
    <row r="17" spans="1:10">
      <c r="A17" s="99"/>
      <c r="B17" s="524" t="s">
        <v>124</v>
      </c>
      <c r="C17" s="623"/>
      <c r="D17" s="623"/>
      <c r="E17" s="623"/>
      <c r="F17" s="623"/>
      <c r="G17" s="623"/>
      <c r="H17" s="623"/>
      <c r="I17" s="624"/>
      <c r="J17" s="188"/>
    </row>
    <row r="18" spans="1:10" ht="33" customHeight="1">
      <c r="A18" s="105">
        <v>1</v>
      </c>
      <c r="B18" s="106" t="s">
        <v>75</v>
      </c>
      <c r="C18" s="591"/>
      <c r="D18" s="591"/>
      <c r="E18" s="612" t="s">
        <v>11</v>
      </c>
      <c r="F18" s="612" t="s">
        <v>11</v>
      </c>
      <c r="G18" s="612" t="s">
        <v>30</v>
      </c>
      <c r="H18" s="612" t="s">
        <v>11</v>
      </c>
      <c r="I18" s="625"/>
      <c r="J18" s="98"/>
    </row>
    <row r="19" spans="1:10" ht="45" customHeight="1">
      <c r="A19" s="105">
        <v>2</v>
      </c>
      <c r="B19" s="106" t="s">
        <v>95</v>
      </c>
      <c r="C19" s="626" t="s">
        <v>117</v>
      </c>
      <c r="D19" s="561"/>
      <c r="E19" s="577" t="s">
        <v>69</v>
      </c>
      <c r="F19" s="601" t="s">
        <v>30</v>
      </c>
      <c r="G19" s="601" t="s">
        <v>28</v>
      </c>
      <c r="H19" s="561"/>
      <c r="I19" s="561"/>
      <c r="J19" s="98"/>
    </row>
    <row r="20" spans="1:10" ht="49.5" customHeight="1">
      <c r="A20" s="105">
        <v>3</v>
      </c>
      <c r="B20" s="105" t="s">
        <v>246</v>
      </c>
      <c r="C20" s="627" t="s">
        <v>69</v>
      </c>
      <c r="D20" s="531" t="s">
        <v>69</v>
      </c>
      <c r="E20" s="566"/>
      <c r="F20" s="562" t="s">
        <v>69</v>
      </c>
      <c r="G20" s="562" t="s">
        <v>69</v>
      </c>
      <c r="H20" s="566"/>
      <c r="I20" s="562" t="s">
        <v>69</v>
      </c>
      <c r="J20" s="202"/>
    </row>
    <row r="21" spans="1:10">
      <c r="A21" s="105">
        <v>4</v>
      </c>
      <c r="B21" s="105" t="s">
        <v>255</v>
      </c>
      <c r="C21" s="573" t="s">
        <v>11</v>
      </c>
      <c r="D21" s="573" t="s">
        <v>11</v>
      </c>
      <c r="E21" s="577" t="s">
        <v>46</v>
      </c>
      <c r="F21" s="566"/>
      <c r="G21" s="566"/>
      <c r="H21" s="562" t="s">
        <v>18</v>
      </c>
      <c r="I21" s="573" t="s">
        <v>11</v>
      </c>
      <c r="J21" s="202"/>
    </row>
    <row r="22" spans="1:10">
      <c r="A22" s="105">
        <v>5</v>
      </c>
      <c r="B22" s="106" t="s">
        <v>114</v>
      </c>
      <c r="C22" s="561"/>
      <c r="D22" s="561"/>
      <c r="E22" s="613" t="s">
        <v>11</v>
      </c>
      <c r="F22" s="617" t="s">
        <v>11</v>
      </c>
      <c r="G22" s="616" t="s">
        <v>11</v>
      </c>
      <c r="H22" s="625" t="s">
        <v>11</v>
      </c>
      <c r="I22" s="587" t="s">
        <v>11</v>
      </c>
      <c r="J22" s="98"/>
    </row>
    <row r="23" spans="1:10">
      <c r="A23" s="1"/>
      <c r="B23" s="579"/>
      <c r="C23" s="577"/>
      <c r="D23" s="577"/>
      <c r="E23" s="577"/>
      <c r="F23" s="577"/>
      <c r="G23" s="577"/>
      <c r="H23" s="560"/>
      <c r="I23" s="564"/>
      <c r="J23" s="187"/>
    </row>
    <row r="24" spans="1:10">
      <c r="C24" s="187" t="s">
        <v>322</v>
      </c>
      <c r="D24" s="187"/>
      <c r="E24" s="187"/>
      <c r="F24" s="187"/>
      <c r="G24" s="187"/>
      <c r="H24" s="187"/>
      <c r="I24" s="187"/>
      <c r="J24" s="189"/>
    </row>
    <row r="25" spans="1:10">
      <c r="C25" s="481"/>
      <c r="D25" s="1" t="s">
        <v>215</v>
      </c>
      <c r="E25" s="1"/>
      <c r="F25" s="1"/>
      <c r="G25" s="1"/>
      <c r="H25" s="1"/>
      <c r="I25" s="1"/>
    </row>
    <row r="26" spans="1:10">
      <c r="C26" s="482"/>
      <c r="D26" s="81" t="s">
        <v>216</v>
      </c>
    </row>
    <row r="27" spans="1:10">
      <c r="C27" s="233"/>
      <c r="D27" s="81" t="s">
        <v>217</v>
      </c>
    </row>
    <row r="28" spans="1:10">
      <c r="C28" s="483"/>
      <c r="D28" s="81" t="s">
        <v>218</v>
      </c>
    </row>
  </sheetData>
  <mergeCells count="2">
    <mergeCell ref="C13:I13"/>
    <mergeCell ref="B1:B2"/>
  </mergeCells>
  <pageMargins left="0.7" right="0.7" top="0.75" bottom="0.75" header="0.3" footer="0.3"/>
  <pageSetup paperSize="9" scale="76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J28"/>
  <sheetViews>
    <sheetView topLeftCell="B1" workbookViewId="0">
      <selection activeCell="B13" sqref="B13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45551</v>
      </c>
      <c r="D1" s="503">
        <v>45552</v>
      </c>
      <c r="E1" s="503">
        <v>45553</v>
      </c>
      <c r="F1" s="503">
        <v>45554</v>
      </c>
      <c r="G1" s="503">
        <v>45555</v>
      </c>
      <c r="H1" s="503">
        <v>45556</v>
      </c>
      <c r="I1" s="503">
        <v>45557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2.25" customHeight="1">
      <c r="A3" s="105">
        <v>11</v>
      </c>
      <c r="B3" s="383" t="s">
        <v>296</v>
      </c>
      <c r="C3" s="562" t="s">
        <v>23</v>
      </c>
      <c r="D3" s="562" t="s">
        <v>23</v>
      </c>
      <c r="E3" s="566"/>
      <c r="F3" s="562" t="s">
        <v>49</v>
      </c>
      <c r="G3" s="562" t="s">
        <v>49</v>
      </c>
      <c r="H3" s="562" t="s">
        <v>86</v>
      </c>
      <c r="I3" s="565"/>
      <c r="J3" s="509"/>
    </row>
    <row r="4" spans="1:10">
      <c r="A4" s="105">
        <v>3</v>
      </c>
      <c r="B4" s="579" t="s">
        <v>208</v>
      </c>
      <c r="C4" s="531" t="s">
        <v>297</v>
      </c>
      <c r="D4" s="566"/>
      <c r="E4" s="531" t="s">
        <v>36</v>
      </c>
      <c r="F4" s="614"/>
      <c r="G4" s="531" t="s">
        <v>36</v>
      </c>
      <c r="H4" s="531" t="s">
        <v>36</v>
      </c>
      <c r="I4" s="531" t="s">
        <v>36</v>
      </c>
    </row>
    <row r="5" spans="1:10">
      <c r="A5" s="105">
        <v>4</v>
      </c>
      <c r="B5" s="383" t="s">
        <v>279</v>
      </c>
      <c r="C5" s="566"/>
      <c r="D5" s="531" t="s">
        <v>23</v>
      </c>
      <c r="E5" s="566"/>
      <c r="F5" s="566"/>
      <c r="G5" s="531" t="s">
        <v>23</v>
      </c>
      <c r="H5" s="531" t="s">
        <v>23</v>
      </c>
      <c r="I5" s="531" t="s">
        <v>23</v>
      </c>
      <c r="J5" s="509"/>
    </row>
    <row r="6" spans="1:10">
      <c r="A6" s="105">
        <v>6</v>
      </c>
      <c r="B6" s="385" t="s">
        <v>256</v>
      </c>
      <c r="C6" s="569"/>
      <c r="D6" s="469" t="s">
        <v>231</v>
      </c>
      <c r="E6" s="562" t="s">
        <v>231</v>
      </c>
      <c r="F6" s="531" t="s">
        <v>83</v>
      </c>
      <c r="G6" s="562" t="s">
        <v>83</v>
      </c>
      <c r="H6" s="566"/>
      <c r="I6" s="566"/>
      <c r="J6" s="202"/>
    </row>
    <row r="7" spans="1:10">
      <c r="A7" s="105"/>
      <c r="B7" s="385" t="s">
        <v>316</v>
      </c>
      <c r="C7" s="508"/>
      <c r="D7" s="508"/>
      <c r="E7" s="508"/>
      <c r="F7" s="508"/>
      <c r="G7" s="508"/>
      <c r="H7" s="597" t="s">
        <v>323</v>
      </c>
      <c r="I7" s="569"/>
      <c r="J7" s="190"/>
    </row>
    <row r="8" spans="1:10">
      <c r="A8" s="105"/>
      <c r="B8" s="385" t="s">
        <v>324</v>
      </c>
      <c r="C8" s="569"/>
      <c r="D8" s="570" t="s">
        <v>11</v>
      </c>
      <c r="E8" s="551" t="s">
        <v>40</v>
      </c>
      <c r="F8" s="569"/>
      <c r="G8" s="569"/>
      <c r="H8" s="569"/>
      <c r="I8" s="570" t="s">
        <v>11</v>
      </c>
      <c r="J8" s="190"/>
    </row>
    <row r="9" spans="1:10">
      <c r="A9" s="105"/>
      <c r="B9" s="106" t="s">
        <v>314</v>
      </c>
      <c r="C9" s="572" t="s">
        <v>20</v>
      </c>
      <c r="D9" s="569"/>
      <c r="E9" s="569"/>
      <c r="F9" s="569"/>
      <c r="G9" s="569"/>
      <c r="H9" s="508"/>
      <c r="I9" s="572" t="s">
        <v>20</v>
      </c>
      <c r="J9" s="190"/>
    </row>
    <row r="10" spans="1:10">
      <c r="A10" s="105"/>
      <c r="B10" s="106" t="s">
        <v>267</v>
      </c>
      <c r="C10" s="572" t="s">
        <v>11</v>
      </c>
      <c r="D10" s="572" t="s">
        <v>11</v>
      </c>
      <c r="E10" s="572" t="s">
        <v>104</v>
      </c>
      <c r="F10" s="572" t="s">
        <v>11</v>
      </c>
      <c r="G10" s="572" t="s">
        <v>325</v>
      </c>
      <c r="H10" s="508"/>
      <c r="I10" s="569"/>
      <c r="J10" s="190"/>
    </row>
    <row r="11" spans="1:10">
      <c r="A11" s="105"/>
      <c r="B11" s="106" t="s">
        <v>307</v>
      </c>
      <c r="C11" s="569"/>
      <c r="D11" s="605"/>
      <c r="E11" s="569"/>
      <c r="F11" s="569"/>
      <c r="G11" s="569"/>
      <c r="H11" s="530" t="s">
        <v>49</v>
      </c>
      <c r="I11" s="551" t="s">
        <v>297</v>
      </c>
      <c r="J11" s="190"/>
    </row>
    <row r="12" spans="1:10">
      <c r="A12" s="105"/>
      <c r="B12" s="106" t="s">
        <v>326</v>
      </c>
      <c r="C12" s="569"/>
      <c r="D12" s="535" t="s">
        <v>36</v>
      </c>
      <c r="E12" s="535" t="s">
        <v>49</v>
      </c>
      <c r="F12" s="535" t="s">
        <v>36</v>
      </c>
      <c r="G12" s="569"/>
      <c r="H12" s="535" t="s">
        <v>49</v>
      </c>
      <c r="I12" s="570" t="s">
        <v>49</v>
      </c>
      <c r="J12" s="190"/>
    </row>
    <row r="13" spans="1:10">
      <c r="A13" s="105"/>
      <c r="B13" s="106" t="s">
        <v>327</v>
      </c>
      <c r="C13" s="531" t="s">
        <v>36</v>
      </c>
      <c r="D13" s="442"/>
      <c r="E13" s="573" t="s">
        <v>11</v>
      </c>
      <c r="F13" s="531" t="s">
        <v>11</v>
      </c>
      <c r="G13" s="573" t="s">
        <v>11</v>
      </c>
      <c r="H13" s="450" t="s">
        <v>11</v>
      </c>
      <c r="I13" s="566"/>
      <c r="J13" s="190"/>
    </row>
    <row r="14" spans="1:10">
      <c r="A14" s="105"/>
      <c r="B14" s="106"/>
      <c r="C14" s="1218"/>
      <c r="D14" s="1219"/>
      <c r="E14" s="1219"/>
      <c r="F14" s="1219"/>
      <c r="G14" s="1219"/>
      <c r="H14" s="1219"/>
      <c r="I14" s="1220"/>
      <c r="J14" s="190"/>
    </row>
    <row r="15" spans="1:10" ht="30" customHeight="1">
      <c r="A15" s="105"/>
      <c r="B15" s="385" t="s">
        <v>298</v>
      </c>
      <c r="C15" s="469" t="s">
        <v>328</v>
      </c>
      <c r="D15" s="562" t="s">
        <v>329</v>
      </c>
      <c r="E15" s="562" t="s">
        <v>330</v>
      </c>
      <c r="F15" s="566"/>
      <c r="G15" s="531" t="s">
        <v>330</v>
      </c>
      <c r="H15" s="565"/>
      <c r="I15" s="565"/>
      <c r="J15" s="202"/>
    </row>
    <row r="16" spans="1:10">
      <c r="C16" s="189"/>
      <c r="D16" s="189"/>
      <c r="E16" s="189"/>
      <c r="F16" s="189"/>
      <c r="G16" s="189"/>
      <c r="H16" s="189"/>
      <c r="I16" s="189"/>
    </row>
    <row r="17" spans="1:10">
      <c r="A17" s="99"/>
      <c r="B17" s="524" t="s">
        <v>124</v>
      </c>
      <c r="C17" s="100"/>
      <c r="D17" s="100"/>
      <c r="E17" s="100"/>
      <c r="F17" s="100"/>
      <c r="G17" s="100"/>
      <c r="H17" s="100"/>
      <c r="I17" s="101"/>
      <c r="J17" s="188"/>
    </row>
    <row r="18" spans="1:10" ht="33" customHeight="1">
      <c r="A18" s="105">
        <v>1</v>
      </c>
      <c r="B18" s="106" t="s">
        <v>75</v>
      </c>
      <c r="C18" s="563" t="s">
        <v>331</v>
      </c>
      <c r="D18" s="563" t="s">
        <v>15</v>
      </c>
      <c r="E18" s="563" t="s">
        <v>16</v>
      </c>
      <c r="F18" s="563" t="s">
        <v>15</v>
      </c>
      <c r="G18" s="591"/>
      <c r="H18" s="563" t="s">
        <v>15</v>
      </c>
      <c r="I18" s="591"/>
      <c r="J18" s="98"/>
    </row>
    <row r="19" spans="1:10" ht="45" customHeight="1">
      <c r="A19" s="105">
        <v>2</v>
      </c>
      <c r="B19" s="106" t="s">
        <v>95</v>
      </c>
      <c r="C19" s="561"/>
      <c r="D19" s="561"/>
      <c r="E19" s="561"/>
      <c r="F19" s="561"/>
      <c r="G19" s="561"/>
      <c r="H19" s="561"/>
      <c r="I19" s="561"/>
      <c r="J19" s="98"/>
    </row>
    <row r="20" spans="1:10" ht="71.25" customHeight="1">
      <c r="A20" s="105">
        <v>3</v>
      </c>
      <c r="B20" s="105" t="s">
        <v>246</v>
      </c>
      <c r="C20" s="562" t="s">
        <v>332</v>
      </c>
      <c r="D20" s="531" t="s">
        <v>69</v>
      </c>
      <c r="E20" s="566"/>
      <c r="F20" s="510" t="s">
        <v>69</v>
      </c>
      <c r="G20" s="562" t="s">
        <v>69</v>
      </c>
      <c r="H20" s="566"/>
      <c r="I20" s="562" t="s">
        <v>69</v>
      </c>
      <c r="J20" s="202"/>
    </row>
    <row r="21" spans="1:10" ht="30">
      <c r="A21" s="105">
        <v>4</v>
      </c>
      <c r="B21" s="105" t="s">
        <v>255</v>
      </c>
      <c r="C21" s="531" t="s">
        <v>11</v>
      </c>
      <c r="D21" s="566"/>
      <c r="E21" s="617" t="s">
        <v>69</v>
      </c>
      <c r="F21" s="566"/>
      <c r="G21" s="510" t="s">
        <v>11</v>
      </c>
      <c r="H21" s="573" t="s">
        <v>11</v>
      </c>
      <c r="I21" s="573" t="s">
        <v>333</v>
      </c>
      <c r="J21" s="202"/>
    </row>
    <row r="22" spans="1:10">
      <c r="A22" s="105">
        <v>5</v>
      </c>
      <c r="B22" s="106" t="s">
        <v>114</v>
      </c>
      <c r="C22" s="561"/>
      <c r="D22" s="577" t="s">
        <v>11</v>
      </c>
      <c r="E22" s="577" t="s">
        <v>11</v>
      </c>
      <c r="F22" s="577" t="s">
        <v>11</v>
      </c>
      <c r="G22" s="561"/>
      <c r="H22" s="618" t="s">
        <v>69</v>
      </c>
      <c r="I22" s="619" t="s">
        <v>11</v>
      </c>
      <c r="J22" s="98"/>
    </row>
    <row r="23" spans="1:10">
      <c r="A23" s="1"/>
      <c r="B23" s="579"/>
      <c r="C23" s="577"/>
      <c r="D23" s="577"/>
      <c r="E23" s="577"/>
      <c r="F23" s="577"/>
      <c r="G23" s="577"/>
      <c r="H23" s="560"/>
      <c r="I23" s="564"/>
      <c r="J23" s="187"/>
    </row>
    <row r="24" spans="1:10">
      <c r="C24" s="187" t="s">
        <v>322</v>
      </c>
      <c r="D24" s="187"/>
      <c r="E24" s="187"/>
      <c r="F24" s="187"/>
      <c r="G24" s="187"/>
      <c r="H24" s="187"/>
      <c r="I24" s="187"/>
      <c r="J24" s="189"/>
    </row>
    <row r="25" spans="1:10">
      <c r="C25" s="481"/>
      <c r="D25" s="1" t="s">
        <v>215</v>
      </c>
      <c r="E25" s="1"/>
      <c r="F25" s="1"/>
      <c r="G25" s="1"/>
      <c r="H25" s="1"/>
      <c r="I25" s="1" t="s">
        <v>313</v>
      </c>
    </row>
    <row r="26" spans="1:10">
      <c r="C26" s="482"/>
      <c r="D26" s="81" t="s">
        <v>216</v>
      </c>
    </row>
    <row r="27" spans="1:10">
      <c r="C27" s="233"/>
      <c r="D27" s="81" t="s">
        <v>217</v>
      </c>
    </row>
    <row r="28" spans="1:10">
      <c r="C28" s="483"/>
      <c r="D28" s="81" t="s">
        <v>218</v>
      </c>
    </row>
  </sheetData>
  <mergeCells count="2">
    <mergeCell ref="C14:I14"/>
    <mergeCell ref="B1:B2"/>
  </mergeCells>
  <pageMargins left="0.7" right="0.7" top="0.75" bottom="0.75" header="0.3" footer="0.3"/>
  <pageSetup paperSize="9" scale="76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J30"/>
  <sheetViews>
    <sheetView topLeftCell="B1" workbookViewId="0">
      <selection activeCell="C23" sqref="C23:H23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45558</v>
      </c>
      <c r="D1" s="503">
        <v>45559</v>
      </c>
      <c r="E1" s="503">
        <v>45560</v>
      </c>
      <c r="F1" s="503">
        <v>38256</v>
      </c>
      <c r="G1" s="503">
        <v>45562</v>
      </c>
      <c r="H1" s="503">
        <v>45563</v>
      </c>
      <c r="I1" s="503">
        <v>45564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"/>
      <c r="B3" s="545" t="s">
        <v>175</v>
      </c>
      <c r="C3" s="551" t="s">
        <v>18</v>
      </c>
      <c r="D3" s="551" t="s">
        <v>69</v>
      </c>
      <c r="E3" s="551" t="s">
        <v>69</v>
      </c>
      <c r="F3" s="551" t="s">
        <v>69</v>
      </c>
      <c r="G3" s="575"/>
      <c r="H3" s="551" t="s">
        <v>69</v>
      </c>
      <c r="I3" s="575"/>
      <c r="J3" s="544"/>
    </row>
    <row r="4" spans="1:10" ht="32.25" customHeight="1">
      <c r="A4" s="105">
        <v>11</v>
      </c>
      <c r="B4" s="383" t="s">
        <v>296</v>
      </c>
      <c r="C4" s="562" t="s">
        <v>23</v>
      </c>
      <c r="D4" s="562" t="s">
        <v>23</v>
      </c>
      <c r="E4" s="566"/>
      <c r="F4" s="562" t="s">
        <v>49</v>
      </c>
      <c r="G4" s="562" t="s">
        <v>49</v>
      </c>
      <c r="H4" s="562" t="s">
        <v>86</v>
      </c>
      <c r="I4" s="565"/>
      <c r="J4" s="509"/>
    </row>
    <row r="5" spans="1:10">
      <c r="A5" s="105">
        <v>3</v>
      </c>
      <c r="B5" s="579" t="s">
        <v>208</v>
      </c>
      <c r="C5" s="531" t="s">
        <v>297</v>
      </c>
      <c r="D5" s="531" t="s">
        <v>297</v>
      </c>
      <c r="E5" s="566"/>
      <c r="F5" s="614"/>
      <c r="G5" s="531" t="s">
        <v>36</v>
      </c>
      <c r="H5" s="531" t="s">
        <v>36</v>
      </c>
      <c r="I5" s="531" t="s">
        <v>36</v>
      </c>
    </row>
    <row r="6" spans="1:10">
      <c r="A6" s="105">
        <v>4</v>
      </c>
      <c r="B6" s="383" t="s">
        <v>279</v>
      </c>
      <c r="C6" s="566"/>
      <c r="D6" s="531" t="s">
        <v>23</v>
      </c>
      <c r="E6" s="566"/>
      <c r="F6" s="566"/>
      <c r="G6" s="566"/>
      <c r="H6" s="566"/>
      <c r="I6" s="566"/>
      <c r="J6" s="509"/>
    </row>
    <row r="7" spans="1:10">
      <c r="A7" s="105">
        <v>6</v>
      </c>
      <c r="B7" s="385" t="s">
        <v>256</v>
      </c>
      <c r="C7" s="570" t="s">
        <v>76</v>
      </c>
      <c r="D7" s="469" t="s">
        <v>231</v>
      </c>
      <c r="E7" s="562" t="s">
        <v>231</v>
      </c>
      <c r="F7" s="562" t="s">
        <v>83</v>
      </c>
      <c r="G7" s="566"/>
      <c r="H7" s="566"/>
      <c r="I7" s="566"/>
      <c r="J7" s="202"/>
    </row>
    <row r="8" spans="1:10">
      <c r="A8" s="105"/>
      <c r="B8" s="385" t="s">
        <v>334</v>
      </c>
      <c r="C8" s="569"/>
      <c r="D8" s="597" t="s">
        <v>323</v>
      </c>
      <c r="E8" s="569"/>
      <c r="F8" s="597" t="s">
        <v>323</v>
      </c>
      <c r="G8" s="569"/>
      <c r="H8" s="569"/>
      <c r="I8" s="569"/>
      <c r="J8" s="190"/>
    </row>
    <row r="9" spans="1:10">
      <c r="A9" s="105"/>
      <c r="B9" s="385" t="s">
        <v>324</v>
      </c>
      <c r="C9" s="551" t="s">
        <v>11</v>
      </c>
      <c r="D9" s="569"/>
      <c r="E9" s="551" t="s">
        <v>11</v>
      </c>
      <c r="F9" s="551" t="s">
        <v>11</v>
      </c>
      <c r="G9" s="551" t="s">
        <v>11</v>
      </c>
      <c r="H9" s="551" t="s">
        <v>11</v>
      </c>
      <c r="I9" s="569"/>
      <c r="J9" s="190"/>
    </row>
    <row r="10" spans="1:10" ht="30">
      <c r="A10" s="105"/>
      <c r="B10" s="106" t="s">
        <v>314</v>
      </c>
      <c r="C10" s="572" t="s">
        <v>18</v>
      </c>
      <c r="D10" s="572" t="s">
        <v>18</v>
      </c>
      <c r="E10" s="569"/>
      <c r="F10" s="572" t="s">
        <v>18</v>
      </c>
      <c r="G10" s="551" t="s">
        <v>335</v>
      </c>
      <c r="H10" s="508"/>
      <c r="I10" s="572" t="s">
        <v>18</v>
      </c>
      <c r="J10" s="190"/>
    </row>
    <row r="11" spans="1:10">
      <c r="A11" s="105"/>
      <c r="B11" s="106" t="s">
        <v>267</v>
      </c>
      <c r="C11" s="572" t="s">
        <v>11</v>
      </c>
      <c r="D11" s="569"/>
      <c r="E11" s="572" t="s">
        <v>104</v>
      </c>
      <c r="F11" s="572" t="s">
        <v>11</v>
      </c>
      <c r="G11" s="572" t="s">
        <v>11</v>
      </c>
      <c r="H11" s="515" t="s">
        <v>11</v>
      </c>
      <c r="I11" s="569"/>
      <c r="J11" s="190"/>
    </row>
    <row r="12" spans="1:10">
      <c r="A12" s="105"/>
      <c r="B12" s="106" t="s">
        <v>307</v>
      </c>
      <c r="C12" s="569"/>
      <c r="D12" s="605"/>
      <c r="E12" s="569"/>
      <c r="F12" s="569"/>
      <c r="G12" s="569"/>
      <c r="H12" s="530" t="s">
        <v>49</v>
      </c>
      <c r="I12" s="551" t="s">
        <v>336</v>
      </c>
      <c r="J12" s="190"/>
    </row>
    <row r="13" spans="1:10">
      <c r="A13" s="105"/>
      <c r="B13" s="106" t="s">
        <v>337</v>
      </c>
      <c r="C13" s="569"/>
      <c r="D13" s="605"/>
      <c r="E13" s="569"/>
      <c r="F13" s="569"/>
      <c r="G13" s="572" t="s">
        <v>83</v>
      </c>
      <c r="H13" s="508"/>
      <c r="I13" s="572" t="s">
        <v>11</v>
      </c>
      <c r="J13" s="190"/>
    </row>
    <row r="14" spans="1:10">
      <c r="A14" s="105"/>
      <c r="B14" s="106" t="s">
        <v>327</v>
      </c>
      <c r="C14" s="566"/>
      <c r="D14" s="442"/>
      <c r="E14" s="531" t="s">
        <v>231</v>
      </c>
      <c r="F14" s="562" t="s">
        <v>30</v>
      </c>
      <c r="G14" s="531" t="s">
        <v>30</v>
      </c>
      <c r="H14" s="450" t="s">
        <v>11</v>
      </c>
      <c r="I14" s="531" t="s">
        <v>11</v>
      </c>
      <c r="J14" s="190"/>
    </row>
    <row r="15" spans="1:10">
      <c r="A15" s="105"/>
      <c r="B15" s="106"/>
      <c r="C15" s="1218"/>
      <c r="D15" s="1219"/>
      <c r="E15" s="1219"/>
      <c r="F15" s="1219"/>
      <c r="G15" s="1219"/>
      <c r="H15" s="1219"/>
      <c r="I15" s="1220"/>
      <c r="J15" s="190"/>
    </row>
    <row r="16" spans="1:10" ht="30" customHeight="1">
      <c r="A16" s="105"/>
      <c r="B16" s="385" t="s">
        <v>298</v>
      </c>
      <c r="C16" s="469" t="s">
        <v>338</v>
      </c>
      <c r="D16" s="562" t="s">
        <v>329</v>
      </c>
      <c r="E16" s="562" t="s">
        <v>330</v>
      </c>
      <c r="F16" s="566"/>
      <c r="G16" s="566"/>
      <c r="H16" s="565"/>
      <c r="I16" s="565"/>
      <c r="J16" s="202"/>
    </row>
    <row r="17" spans="1:10">
      <c r="B17" s="81" t="s">
        <v>274</v>
      </c>
      <c r="C17" s="300" t="s">
        <v>44</v>
      </c>
      <c r="D17" s="413"/>
      <c r="E17" s="413"/>
      <c r="F17" s="300" t="s">
        <v>44</v>
      </c>
      <c r="G17" s="300" t="s">
        <v>44</v>
      </c>
      <c r="H17" s="300" t="s">
        <v>44</v>
      </c>
      <c r="I17" s="300" t="s">
        <v>44</v>
      </c>
    </row>
    <row r="18" spans="1:10">
      <c r="C18" s="609"/>
      <c r="D18" s="609"/>
      <c r="E18" s="609"/>
      <c r="F18" s="609"/>
      <c r="G18" s="609"/>
      <c r="H18" s="609"/>
      <c r="I18" s="610"/>
    </row>
    <row r="19" spans="1:10">
      <c r="A19" s="99"/>
      <c r="B19" s="524" t="s">
        <v>124</v>
      </c>
      <c r="C19" s="100"/>
      <c r="D19" s="100"/>
      <c r="E19" s="100"/>
      <c r="F19" s="100"/>
      <c r="G19" s="100"/>
      <c r="H19" s="100"/>
      <c r="I19" s="101"/>
      <c r="J19" s="188"/>
    </row>
    <row r="20" spans="1:10" ht="33" customHeight="1">
      <c r="A20" s="105">
        <v>1</v>
      </c>
      <c r="B20" s="106" t="s">
        <v>75</v>
      </c>
      <c r="C20" s="560"/>
      <c r="D20" s="560"/>
      <c r="E20" s="615" t="s">
        <v>339</v>
      </c>
      <c r="F20" s="563" t="s">
        <v>340</v>
      </c>
      <c r="G20" s="591"/>
      <c r="H20" s="612" t="s">
        <v>104</v>
      </c>
      <c r="I20" s="563" t="s">
        <v>76</v>
      </c>
      <c r="J20" s="98"/>
    </row>
    <row r="21" spans="1:10" ht="45" customHeight="1">
      <c r="A21" s="105">
        <v>2</v>
      </c>
      <c r="B21" s="106" t="s">
        <v>95</v>
      </c>
      <c r="C21" s="561"/>
      <c r="D21" s="561"/>
      <c r="E21" s="561"/>
      <c r="F21" s="561"/>
      <c r="G21" s="561"/>
      <c r="H21" s="613" t="s">
        <v>69</v>
      </c>
      <c r="I21" s="561"/>
      <c r="J21" s="98"/>
    </row>
    <row r="22" spans="1:10" ht="71.25" customHeight="1">
      <c r="A22" s="105">
        <v>3</v>
      </c>
      <c r="B22" s="105" t="s">
        <v>246</v>
      </c>
      <c r="C22" s="510" t="s">
        <v>11</v>
      </c>
      <c r="D22" s="510" t="s">
        <v>69</v>
      </c>
      <c r="E22" s="562" t="s">
        <v>69</v>
      </c>
      <c r="F22" s="577" t="s">
        <v>11</v>
      </c>
      <c r="G22" s="566"/>
      <c r="H22" s="566"/>
      <c r="I22" s="510" t="s">
        <v>69</v>
      </c>
      <c r="J22" s="202"/>
    </row>
    <row r="23" spans="1:10">
      <c r="A23" s="105">
        <v>4</v>
      </c>
      <c r="B23" s="105" t="s">
        <v>255</v>
      </c>
      <c r="C23" s="510" t="s">
        <v>69</v>
      </c>
      <c r="D23" s="573" t="s">
        <v>11</v>
      </c>
      <c r="E23" s="616" t="s">
        <v>11</v>
      </c>
      <c r="F23" s="566"/>
      <c r="G23" s="562" t="s">
        <v>69</v>
      </c>
      <c r="H23" s="510" t="s">
        <v>11</v>
      </c>
      <c r="I23" s="573" t="s">
        <v>11</v>
      </c>
      <c r="J23" s="202"/>
    </row>
    <row r="24" spans="1:10">
      <c r="A24" s="105">
        <v>5</v>
      </c>
      <c r="B24" s="106" t="s">
        <v>114</v>
      </c>
      <c r="C24" s="573" t="s">
        <v>11</v>
      </c>
      <c r="D24" s="562" t="s">
        <v>69</v>
      </c>
      <c r="E24" s="561"/>
      <c r="F24" s="510" t="s">
        <v>69</v>
      </c>
      <c r="G24" s="510" t="s">
        <v>11</v>
      </c>
      <c r="H24" s="560" t="s">
        <v>74</v>
      </c>
      <c r="I24" s="587" t="s">
        <v>74</v>
      </c>
      <c r="J24" s="98"/>
    </row>
    <row r="25" spans="1:10">
      <c r="A25" s="1"/>
      <c r="B25" s="579"/>
      <c r="C25" s="577"/>
      <c r="D25" s="577"/>
      <c r="E25" s="577"/>
      <c r="F25" s="577"/>
      <c r="G25" s="577"/>
      <c r="H25" s="560"/>
      <c r="I25" s="564"/>
      <c r="J25" s="187"/>
    </row>
    <row r="26" spans="1:10">
      <c r="C26" s="187" t="s">
        <v>322</v>
      </c>
      <c r="D26" s="187"/>
      <c r="E26" s="187"/>
      <c r="F26" s="187"/>
      <c r="G26" s="187"/>
      <c r="H26" s="187"/>
      <c r="I26" s="187"/>
      <c r="J26" s="189"/>
    </row>
    <row r="27" spans="1:10">
      <c r="C27" s="481"/>
      <c r="D27" s="1" t="s">
        <v>215</v>
      </c>
      <c r="E27" s="1"/>
      <c r="F27" s="1"/>
      <c r="G27" s="1"/>
      <c r="H27" s="1"/>
      <c r="I27" s="1" t="s">
        <v>313</v>
      </c>
    </row>
    <row r="28" spans="1:10">
      <c r="C28" s="482"/>
      <c r="D28" s="81" t="s">
        <v>216</v>
      </c>
    </row>
    <row r="29" spans="1:10">
      <c r="C29" s="233"/>
      <c r="D29" s="81" t="s">
        <v>217</v>
      </c>
    </row>
    <row r="30" spans="1:10">
      <c r="C30" s="483"/>
      <c r="D30" s="81" t="s">
        <v>218</v>
      </c>
    </row>
  </sheetData>
  <mergeCells count="2">
    <mergeCell ref="C15:I15"/>
    <mergeCell ref="B1:B2"/>
  </mergeCells>
  <pageMargins left="0.7" right="0.7" top="0.75" bottom="0.75" header="0.3" footer="0.3"/>
  <pageSetup paperSize="9" scale="76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J32"/>
  <sheetViews>
    <sheetView topLeftCell="B1" workbookViewId="0">
      <selection activeCell="G12" sqref="G12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45565</v>
      </c>
      <c r="D1" s="503">
        <v>45566</v>
      </c>
      <c r="E1" s="503">
        <v>45567</v>
      </c>
      <c r="F1" s="503">
        <v>38263</v>
      </c>
      <c r="G1" s="503">
        <v>45569</v>
      </c>
      <c r="H1" s="503">
        <v>45570</v>
      </c>
      <c r="I1" s="503">
        <v>45571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"/>
      <c r="B3" s="545" t="s">
        <v>175</v>
      </c>
      <c r="C3" s="551" t="s">
        <v>69</v>
      </c>
      <c r="D3" s="569"/>
      <c r="E3" s="551" t="s">
        <v>69</v>
      </c>
      <c r="F3" s="551" t="s">
        <v>69</v>
      </c>
      <c r="G3" s="551" t="s">
        <v>69</v>
      </c>
      <c r="H3" s="551" t="s">
        <v>69</v>
      </c>
      <c r="I3" s="575"/>
      <c r="J3" s="544"/>
    </row>
    <row r="4" spans="1:10" ht="32.25" customHeight="1">
      <c r="A4" s="105">
        <v>11</v>
      </c>
      <c r="B4" s="383" t="s">
        <v>296</v>
      </c>
      <c r="C4" s="562" t="s">
        <v>23</v>
      </c>
      <c r="D4" s="562" t="s">
        <v>23</v>
      </c>
      <c r="E4" s="566"/>
      <c r="F4" s="566"/>
      <c r="G4" s="566"/>
      <c r="H4" s="566"/>
      <c r="I4" s="565"/>
      <c r="J4" s="509"/>
    </row>
    <row r="5" spans="1:10">
      <c r="A5" s="105">
        <v>3</v>
      </c>
      <c r="B5" s="579" t="s">
        <v>208</v>
      </c>
      <c r="C5" s="1221" t="s">
        <v>55</v>
      </c>
      <c r="D5" s="1222"/>
      <c r="E5" s="1222"/>
      <c r="F5" s="1222"/>
      <c r="G5" s="1222"/>
      <c r="H5" s="1222"/>
      <c r="I5" s="1223"/>
    </row>
    <row r="6" spans="1:10">
      <c r="A6" s="105">
        <v>6</v>
      </c>
      <c r="B6" s="385" t="s">
        <v>256</v>
      </c>
      <c r="C6" s="570" t="s">
        <v>76</v>
      </c>
      <c r="D6" s="450" t="s">
        <v>231</v>
      </c>
      <c r="E6" s="562" t="s">
        <v>231</v>
      </c>
      <c r="F6" s="566"/>
      <c r="G6" s="531" t="s">
        <v>231</v>
      </c>
      <c r="H6" s="566"/>
      <c r="I6" s="531" t="s">
        <v>76</v>
      </c>
      <c r="J6" s="202"/>
    </row>
    <row r="7" spans="1:10">
      <c r="A7" s="105"/>
      <c r="B7" s="385" t="s">
        <v>186</v>
      </c>
      <c r="C7" s="569"/>
      <c r="D7" s="508"/>
      <c r="E7" s="569"/>
      <c r="F7" s="569"/>
      <c r="G7" s="569"/>
      <c r="H7" s="570" t="s">
        <v>16</v>
      </c>
      <c r="I7" s="570" t="s">
        <v>16</v>
      </c>
      <c r="J7" s="190"/>
    </row>
    <row r="8" spans="1:10">
      <c r="A8" s="105"/>
      <c r="B8" s="385" t="s">
        <v>341</v>
      </c>
      <c r="C8" s="569"/>
      <c r="D8" s="530" t="s">
        <v>104</v>
      </c>
      <c r="E8" s="570" t="s">
        <v>104</v>
      </c>
      <c r="F8" s="535" t="s">
        <v>104</v>
      </c>
      <c r="G8" s="570" t="s">
        <v>104</v>
      </c>
      <c r="H8" s="570" t="s">
        <v>342</v>
      </c>
      <c r="I8" s="569"/>
      <c r="J8" s="190"/>
    </row>
    <row r="9" spans="1:10">
      <c r="A9" s="105"/>
      <c r="B9" s="385" t="s">
        <v>324</v>
      </c>
      <c r="C9" s="570" t="s">
        <v>11</v>
      </c>
      <c r="D9" s="570" t="s">
        <v>11</v>
      </c>
      <c r="E9" s="569"/>
      <c r="F9" s="570" t="s">
        <v>11</v>
      </c>
      <c r="G9" s="570" t="s">
        <v>11</v>
      </c>
      <c r="H9" s="551" t="s">
        <v>11</v>
      </c>
      <c r="I9" s="569"/>
      <c r="J9" s="190"/>
    </row>
    <row r="10" spans="1:10">
      <c r="A10" s="105"/>
      <c r="B10" s="106" t="s">
        <v>314</v>
      </c>
      <c r="C10" s="572" t="s">
        <v>18</v>
      </c>
      <c r="D10" s="572" t="s">
        <v>18</v>
      </c>
      <c r="E10" s="569"/>
      <c r="F10" s="569"/>
      <c r="G10" s="569"/>
      <c r="H10" s="508"/>
      <c r="I10" s="569"/>
      <c r="J10" s="190"/>
    </row>
    <row r="11" spans="1:10">
      <c r="A11" s="105"/>
      <c r="B11" s="106" t="s">
        <v>343</v>
      </c>
      <c r="C11" s="569"/>
      <c r="D11" s="594" t="s">
        <v>323</v>
      </c>
      <c r="E11" s="569"/>
      <c r="F11" s="569"/>
      <c r="G11" s="569"/>
      <c r="H11" s="597" t="s">
        <v>323</v>
      </c>
      <c r="I11" s="569"/>
      <c r="J11" s="190"/>
    </row>
    <row r="12" spans="1:10">
      <c r="A12" s="105"/>
      <c r="B12" s="106" t="s">
        <v>344</v>
      </c>
      <c r="C12" s="569"/>
      <c r="D12" s="569"/>
      <c r="E12" s="569"/>
      <c r="F12" s="569"/>
      <c r="G12" s="572" t="s">
        <v>11</v>
      </c>
      <c r="H12" s="508"/>
      <c r="I12" s="569"/>
      <c r="J12" s="190"/>
    </row>
    <row r="13" spans="1:10">
      <c r="A13" s="105"/>
      <c r="B13" s="106" t="s">
        <v>337</v>
      </c>
      <c r="C13" s="572" t="s">
        <v>83</v>
      </c>
      <c r="D13" s="572" t="s">
        <v>83</v>
      </c>
      <c r="E13" s="572" t="s">
        <v>83</v>
      </c>
      <c r="F13" s="572" t="s">
        <v>83</v>
      </c>
      <c r="G13" s="569"/>
      <c r="H13" s="508"/>
      <c r="I13" s="572" t="s">
        <v>11</v>
      </c>
      <c r="J13" s="190"/>
    </row>
    <row r="14" spans="1:10">
      <c r="A14" s="105"/>
      <c r="B14" s="106" t="s">
        <v>267</v>
      </c>
      <c r="C14" s="572" t="s">
        <v>30</v>
      </c>
      <c r="D14" s="569"/>
      <c r="E14" s="572" t="s">
        <v>18</v>
      </c>
      <c r="F14" s="572" t="s">
        <v>18</v>
      </c>
      <c r="G14" s="572" t="s">
        <v>69</v>
      </c>
      <c r="H14" s="572" t="s">
        <v>11</v>
      </c>
      <c r="I14" s="569"/>
      <c r="J14" s="190"/>
    </row>
    <row r="15" spans="1:10">
      <c r="A15" s="105"/>
      <c r="B15" s="106" t="s">
        <v>307</v>
      </c>
      <c r="C15" s="569"/>
      <c r="D15" s="605"/>
      <c r="E15" s="569"/>
      <c r="F15" s="569"/>
      <c r="G15" s="569"/>
      <c r="H15" s="508"/>
      <c r="I15" s="569"/>
      <c r="J15" s="190"/>
    </row>
    <row r="16" spans="1:10">
      <c r="A16" s="105"/>
      <c r="B16" s="106" t="s">
        <v>327</v>
      </c>
      <c r="C16" s="531" t="s">
        <v>11</v>
      </c>
      <c r="D16" s="531" t="s">
        <v>11</v>
      </c>
      <c r="E16" s="531" t="s">
        <v>11</v>
      </c>
      <c r="F16" s="531" t="s">
        <v>11</v>
      </c>
      <c r="G16" s="567"/>
      <c r="H16" s="567"/>
      <c r="I16" s="531" t="s">
        <v>11</v>
      </c>
      <c r="J16" s="190"/>
    </row>
    <row r="17" spans="1:10">
      <c r="A17" s="105"/>
      <c r="B17" s="106"/>
      <c r="J17" s="190"/>
    </row>
    <row r="18" spans="1:10" ht="30" customHeight="1">
      <c r="A18" s="105"/>
      <c r="B18" s="385" t="s">
        <v>298</v>
      </c>
      <c r="C18" s="469" t="s">
        <v>338</v>
      </c>
      <c r="D18" s="562" t="s">
        <v>329</v>
      </c>
      <c r="E18" s="562" t="s">
        <v>330</v>
      </c>
      <c r="F18" s="566"/>
      <c r="G18" s="531" t="s">
        <v>330</v>
      </c>
      <c r="H18" s="565"/>
      <c r="I18" s="565"/>
      <c r="J18" s="202"/>
    </row>
    <row r="19" spans="1:10">
      <c r="B19" s="81" t="s">
        <v>274</v>
      </c>
      <c r="C19" s="300" t="s">
        <v>44</v>
      </c>
      <c r="D19" s="413"/>
      <c r="E19" s="413"/>
      <c r="F19" s="300" t="s">
        <v>44</v>
      </c>
      <c r="G19" s="413"/>
      <c r="H19" s="300" t="s">
        <v>44</v>
      </c>
      <c r="I19" s="300" t="s">
        <v>44</v>
      </c>
    </row>
    <row r="20" spans="1:10">
      <c r="C20" s="609"/>
      <c r="D20" s="609"/>
      <c r="E20" s="609"/>
      <c r="F20" s="609"/>
      <c r="G20" s="609"/>
      <c r="H20" s="609"/>
      <c r="I20" s="610"/>
    </row>
    <row r="21" spans="1:10">
      <c r="A21" s="99"/>
      <c r="B21" s="524" t="s">
        <v>124</v>
      </c>
      <c r="C21" s="100"/>
      <c r="D21" s="100"/>
      <c r="E21" s="100"/>
      <c r="F21" s="100"/>
      <c r="G21" s="100"/>
      <c r="H21" s="100"/>
      <c r="I21" s="101"/>
      <c r="J21" s="188"/>
    </row>
    <row r="22" spans="1:10" ht="33" customHeight="1">
      <c r="A22" s="105">
        <v>1</v>
      </c>
      <c r="B22" s="106" t="s">
        <v>75</v>
      </c>
      <c r="C22" s="560"/>
      <c r="D22" s="560"/>
      <c r="E22" s="560"/>
      <c r="F22" s="560"/>
      <c r="G22" s="560"/>
      <c r="H22" s="612" t="s">
        <v>104</v>
      </c>
      <c r="I22" s="612" t="s">
        <v>104</v>
      </c>
      <c r="J22" s="98"/>
    </row>
    <row r="23" spans="1:10" ht="45" customHeight="1">
      <c r="A23" s="105">
        <v>2</v>
      </c>
      <c r="B23" s="106" t="s">
        <v>95</v>
      </c>
      <c r="C23" s="561"/>
      <c r="D23" s="561"/>
      <c r="E23" s="510" t="s">
        <v>69</v>
      </c>
      <c r="F23" s="510" t="s">
        <v>69</v>
      </c>
      <c r="G23" s="510" t="s">
        <v>11</v>
      </c>
      <c r="H23" s="562" t="s">
        <v>74</v>
      </c>
      <c r="I23" s="562" t="s">
        <v>74</v>
      </c>
      <c r="J23" s="98"/>
    </row>
    <row r="24" spans="1:10" ht="71.25" customHeight="1">
      <c r="A24" s="105">
        <v>3</v>
      </c>
      <c r="B24" s="105" t="s">
        <v>246</v>
      </c>
      <c r="C24" s="510" t="s">
        <v>69</v>
      </c>
      <c r="D24" s="562" t="s">
        <v>345</v>
      </c>
      <c r="E24" s="561"/>
      <c r="F24" s="510" t="s">
        <v>74</v>
      </c>
      <c r="G24" s="510" t="s">
        <v>69</v>
      </c>
      <c r="H24" s="566"/>
      <c r="I24" s="566"/>
      <c r="J24" s="202"/>
    </row>
    <row r="25" spans="1:10" ht="30">
      <c r="A25" s="105">
        <v>4</v>
      </c>
      <c r="B25" s="105" t="s">
        <v>255</v>
      </c>
      <c r="C25" s="510" t="s">
        <v>11</v>
      </c>
      <c r="D25" s="510" t="s">
        <v>11</v>
      </c>
      <c r="E25" s="566"/>
      <c r="F25" s="573" t="s">
        <v>11</v>
      </c>
      <c r="G25" s="561"/>
      <c r="H25" s="510" t="s">
        <v>197</v>
      </c>
      <c r="I25" s="510" t="s">
        <v>197</v>
      </c>
      <c r="J25" s="202"/>
    </row>
    <row r="26" spans="1:10">
      <c r="A26" s="105">
        <v>5</v>
      </c>
      <c r="B26" s="106" t="s">
        <v>114</v>
      </c>
      <c r="C26" s="561"/>
      <c r="D26" s="510" t="s">
        <v>74</v>
      </c>
      <c r="E26" s="510" t="s">
        <v>11</v>
      </c>
      <c r="F26" s="566"/>
      <c r="G26" s="561"/>
      <c r="H26" s="510" t="s">
        <v>69</v>
      </c>
      <c r="I26" s="510" t="s">
        <v>69</v>
      </c>
      <c r="J26" s="98"/>
    </row>
    <row r="27" spans="1:10">
      <c r="A27" s="1"/>
      <c r="B27" s="579"/>
      <c r="C27" s="577"/>
      <c r="D27" s="577"/>
      <c r="E27" s="510"/>
      <c r="F27" s="577"/>
      <c r="G27" s="577"/>
      <c r="H27" s="560"/>
      <c r="I27" s="564"/>
      <c r="J27" s="187"/>
    </row>
    <row r="28" spans="1:10">
      <c r="C28" s="187" t="s">
        <v>322</v>
      </c>
      <c r="D28" s="187"/>
      <c r="E28" s="187"/>
      <c r="F28" s="187"/>
      <c r="G28" s="187"/>
      <c r="H28" s="187"/>
      <c r="I28" s="187"/>
      <c r="J28" s="189"/>
    </row>
    <row r="29" spans="1:10">
      <c r="C29" s="481"/>
      <c r="D29" s="1" t="s">
        <v>215</v>
      </c>
      <c r="E29" s="1"/>
      <c r="F29" s="1"/>
      <c r="G29" s="1"/>
      <c r="H29" s="1"/>
      <c r="I29" s="1"/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483"/>
      <c r="D32" s="81" t="s">
        <v>218</v>
      </c>
    </row>
  </sheetData>
  <mergeCells count="2">
    <mergeCell ref="C5:I5"/>
    <mergeCell ref="B1:B2"/>
  </mergeCells>
  <pageMargins left="0.7" right="0.7" top="0.75" bottom="0.75" header="0.3" footer="0.3"/>
  <pageSetup paperSize="9" scale="76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J32"/>
  <sheetViews>
    <sheetView zoomScale="85" zoomScaleNormal="85" workbookViewId="0">
      <selection activeCell="R22" sqref="R22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45572</v>
      </c>
      <c r="D1" s="503">
        <v>45573</v>
      </c>
      <c r="E1" s="503">
        <v>45574</v>
      </c>
      <c r="F1" s="503">
        <v>38270</v>
      </c>
      <c r="G1" s="503">
        <v>45576</v>
      </c>
      <c r="H1" s="503">
        <v>45577</v>
      </c>
      <c r="I1" s="503">
        <v>45578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"/>
      <c r="B3" s="545" t="s">
        <v>175</v>
      </c>
      <c r="C3" s="551" t="s">
        <v>69</v>
      </c>
      <c r="D3" s="551" t="s">
        <v>69</v>
      </c>
      <c r="E3" s="569"/>
      <c r="F3" s="551" t="s">
        <v>69</v>
      </c>
      <c r="G3" s="551" t="s">
        <v>69</v>
      </c>
      <c r="H3" s="551" t="s">
        <v>69</v>
      </c>
      <c r="I3" s="575"/>
      <c r="J3" s="544"/>
    </row>
    <row r="4" spans="1:10" ht="32.25" customHeight="1">
      <c r="A4" s="105">
        <v>11</v>
      </c>
      <c r="B4" s="383" t="s">
        <v>296</v>
      </c>
      <c r="C4" s="566"/>
      <c r="D4" s="566"/>
      <c r="E4" s="566"/>
      <c r="F4" s="562" t="s">
        <v>49</v>
      </c>
      <c r="G4" s="562" t="s">
        <v>49</v>
      </c>
      <c r="H4" s="562" t="s">
        <v>86</v>
      </c>
      <c r="I4" s="565"/>
      <c r="J4" s="509"/>
    </row>
    <row r="5" spans="1:10">
      <c r="A5" s="105">
        <v>3</v>
      </c>
      <c r="B5" s="579" t="s">
        <v>208</v>
      </c>
      <c r="C5" s="566"/>
      <c r="D5" s="531" t="s">
        <v>36</v>
      </c>
      <c r="E5" s="531" t="s">
        <v>64</v>
      </c>
      <c r="F5" s="566"/>
      <c r="G5" s="566"/>
      <c r="H5" s="531" t="s">
        <v>36</v>
      </c>
      <c r="I5" s="531" t="s">
        <v>36</v>
      </c>
    </row>
    <row r="6" spans="1:10" ht="30">
      <c r="A6" s="105">
        <v>6</v>
      </c>
      <c r="B6" s="385" t="s">
        <v>256</v>
      </c>
      <c r="C6" s="572" t="s">
        <v>85</v>
      </c>
      <c r="D6" s="604" t="s">
        <v>346</v>
      </c>
      <c r="E6" s="573" t="s">
        <v>70</v>
      </c>
      <c r="F6" s="531" t="s">
        <v>83</v>
      </c>
      <c r="G6" s="562" t="s">
        <v>85</v>
      </c>
      <c r="H6" s="566"/>
      <c r="I6" s="566"/>
      <c r="J6" s="202"/>
    </row>
    <row r="7" spans="1:10">
      <c r="A7" s="105"/>
      <c r="B7" s="385" t="s">
        <v>304</v>
      </c>
      <c r="C7" s="569"/>
      <c r="D7" s="508"/>
      <c r="E7" s="570" t="s">
        <v>85</v>
      </c>
      <c r="F7" s="570" t="s">
        <v>16</v>
      </c>
      <c r="G7" s="569"/>
      <c r="H7" s="569"/>
      <c r="I7" s="569"/>
      <c r="J7" s="190"/>
    </row>
    <row r="8" spans="1:10">
      <c r="A8" s="105"/>
      <c r="B8" s="385" t="s">
        <v>324</v>
      </c>
      <c r="C8" s="570" t="s">
        <v>11</v>
      </c>
      <c r="D8" s="570" t="s">
        <v>11</v>
      </c>
      <c r="E8" s="508"/>
      <c r="F8" s="508"/>
      <c r="G8" s="570" t="s">
        <v>36</v>
      </c>
      <c r="H8" s="570" t="s">
        <v>11</v>
      </c>
      <c r="I8" s="569"/>
      <c r="J8" s="190"/>
    </row>
    <row r="9" spans="1:10">
      <c r="A9" s="105"/>
      <c r="B9" s="106" t="s">
        <v>314</v>
      </c>
      <c r="C9" s="569"/>
      <c r="D9" s="569"/>
      <c r="E9" s="569"/>
      <c r="F9" s="569"/>
      <c r="G9" s="569"/>
      <c r="H9" s="508"/>
      <c r="I9" s="569" t="s">
        <v>18</v>
      </c>
      <c r="J9" s="190"/>
    </row>
    <row r="10" spans="1:10">
      <c r="A10" s="105"/>
      <c r="B10" s="106" t="s">
        <v>344</v>
      </c>
      <c r="C10" s="569"/>
      <c r="D10" s="569"/>
      <c r="E10" s="569"/>
      <c r="F10" s="569"/>
      <c r="G10" s="569"/>
      <c r="H10" s="515" t="s">
        <v>11</v>
      </c>
      <c r="I10" s="569"/>
      <c r="J10" s="190"/>
    </row>
    <row r="11" spans="1:10">
      <c r="A11" s="105"/>
      <c r="B11" s="106" t="s">
        <v>337</v>
      </c>
      <c r="C11" s="572" t="s">
        <v>83</v>
      </c>
      <c r="D11" s="572" t="s">
        <v>83</v>
      </c>
      <c r="E11" s="572" t="s">
        <v>83</v>
      </c>
      <c r="F11" s="569"/>
      <c r="G11" s="569"/>
      <c r="H11" s="508"/>
      <c r="I11" s="572" t="s">
        <v>69</v>
      </c>
      <c r="J11" s="190"/>
    </row>
    <row r="12" spans="1:10">
      <c r="A12" s="105"/>
      <c r="B12" s="106" t="s">
        <v>267</v>
      </c>
      <c r="C12" s="572" t="s">
        <v>104</v>
      </c>
      <c r="D12" s="572" t="s">
        <v>18</v>
      </c>
      <c r="E12" s="572" t="s">
        <v>104</v>
      </c>
      <c r="F12" s="572" t="s">
        <v>11</v>
      </c>
      <c r="G12" s="572" t="s">
        <v>11</v>
      </c>
      <c r="H12" s="569"/>
      <c r="I12" s="569"/>
      <c r="J12" s="190"/>
    </row>
    <row r="13" spans="1:10">
      <c r="A13" s="105"/>
      <c r="B13" s="106" t="s">
        <v>307</v>
      </c>
      <c r="C13" s="569"/>
      <c r="D13" s="605"/>
      <c r="E13" s="569"/>
      <c r="F13" s="569"/>
      <c r="G13" s="569"/>
      <c r="H13" s="530" t="s">
        <v>49</v>
      </c>
      <c r="I13" s="551" t="s">
        <v>297</v>
      </c>
      <c r="J13" s="190"/>
    </row>
    <row r="14" spans="1:10">
      <c r="A14" s="105"/>
      <c r="B14" s="106" t="s">
        <v>341</v>
      </c>
      <c r="C14" s="569"/>
      <c r="D14" s="606" t="s">
        <v>70</v>
      </c>
      <c r="E14" s="607" t="s">
        <v>70</v>
      </c>
      <c r="F14" s="569"/>
      <c r="G14" s="569"/>
      <c r="H14" s="508"/>
      <c r="I14" s="569"/>
      <c r="J14" s="190"/>
    </row>
    <row r="15" spans="1:10">
      <c r="A15" s="105"/>
      <c r="B15" s="106" t="s">
        <v>347</v>
      </c>
      <c r="C15" s="569"/>
      <c r="D15" s="608"/>
      <c r="E15" s="608"/>
      <c r="F15" s="569"/>
      <c r="G15" s="569"/>
      <c r="H15" s="530" t="s">
        <v>117</v>
      </c>
      <c r="I15" s="551" t="s">
        <v>117</v>
      </c>
      <c r="J15" s="190"/>
    </row>
    <row r="16" spans="1:10" ht="30">
      <c r="A16" s="105"/>
      <c r="B16" s="106" t="s">
        <v>327</v>
      </c>
      <c r="C16" s="531" t="s">
        <v>11</v>
      </c>
      <c r="D16" s="531" t="s">
        <v>11</v>
      </c>
      <c r="E16" s="531" t="s">
        <v>11</v>
      </c>
      <c r="F16" s="531" t="s">
        <v>348</v>
      </c>
      <c r="G16" s="567"/>
      <c r="H16" s="567"/>
      <c r="I16" s="531" t="s">
        <v>349</v>
      </c>
      <c r="J16" s="190"/>
    </row>
    <row r="17" spans="1:10">
      <c r="A17" s="105"/>
      <c r="B17" s="106"/>
      <c r="C17" s="189"/>
      <c r="D17" s="189"/>
      <c r="E17" s="189"/>
      <c r="F17" s="189"/>
      <c r="G17" s="189"/>
      <c r="H17" s="189"/>
      <c r="I17" s="189"/>
      <c r="J17" s="190"/>
    </row>
    <row r="18" spans="1:10" ht="30" customHeight="1">
      <c r="A18" s="105"/>
      <c r="B18" s="385" t="s">
        <v>298</v>
      </c>
      <c r="C18" s="469" t="s">
        <v>350</v>
      </c>
      <c r="D18" s="562" t="s">
        <v>329</v>
      </c>
      <c r="E18" s="562" t="s">
        <v>330</v>
      </c>
      <c r="F18" s="531" t="s">
        <v>336</v>
      </c>
      <c r="G18" s="531" t="s">
        <v>330</v>
      </c>
      <c r="H18" s="565"/>
      <c r="I18" s="565"/>
      <c r="J18" s="202"/>
    </row>
    <row r="19" spans="1:10">
      <c r="B19" s="84" t="s">
        <v>274</v>
      </c>
      <c r="C19" s="300" t="s">
        <v>44</v>
      </c>
      <c r="D19" s="413"/>
      <c r="E19" s="413"/>
      <c r="F19" s="300" t="s">
        <v>44</v>
      </c>
      <c r="G19" s="600" t="s">
        <v>44</v>
      </c>
      <c r="H19" s="300" t="s">
        <v>44</v>
      </c>
      <c r="I19" s="300" t="s">
        <v>23</v>
      </c>
    </row>
    <row r="20" spans="1:10">
      <c r="C20" s="609"/>
      <c r="D20" s="609"/>
      <c r="E20" s="609"/>
      <c r="F20" s="609"/>
      <c r="G20" s="609"/>
      <c r="H20" s="609"/>
      <c r="I20" s="610"/>
    </row>
    <row r="21" spans="1:10">
      <c r="A21" s="99"/>
      <c r="B21" s="524" t="s">
        <v>124</v>
      </c>
      <c r="C21" s="100"/>
      <c r="D21" s="100"/>
      <c r="E21" s="100"/>
      <c r="F21" s="100"/>
      <c r="G21" s="100"/>
      <c r="H21" s="100"/>
      <c r="I21" s="101"/>
      <c r="J21" s="188"/>
    </row>
    <row r="22" spans="1:10" ht="33" customHeight="1">
      <c r="A22" s="105">
        <v>1</v>
      </c>
      <c r="B22" s="106" t="s">
        <v>75</v>
      </c>
      <c r="C22" s="560"/>
      <c r="D22" s="611" t="s">
        <v>351</v>
      </c>
      <c r="E22" s="560"/>
      <c r="F22" s="560"/>
      <c r="G22" s="612" t="s">
        <v>104</v>
      </c>
      <c r="H22" s="612" t="s">
        <v>104</v>
      </c>
      <c r="I22" s="560"/>
      <c r="J22" s="98"/>
    </row>
    <row r="23" spans="1:10" ht="45" customHeight="1">
      <c r="A23" s="105">
        <v>2</v>
      </c>
      <c r="B23" s="106" t="s">
        <v>95</v>
      </c>
      <c r="C23" s="577" t="s">
        <v>74</v>
      </c>
      <c r="D23" s="561"/>
      <c r="E23" s="566"/>
      <c r="F23" s="577" t="s">
        <v>352</v>
      </c>
      <c r="G23" s="577" t="s">
        <v>353</v>
      </c>
      <c r="H23" s="577" t="s">
        <v>11</v>
      </c>
      <c r="I23" s="613" t="s">
        <v>11</v>
      </c>
      <c r="J23" s="98"/>
    </row>
    <row r="24" spans="1:10" ht="60" customHeight="1">
      <c r="A24" s="105">
        <v>3</v>
      </c>
      <c r="B24" s="105" t="s">
        <v>246</v>
      </c>
      <c r="C24" s="510" t="s">
        <v>11</v>
      </c>
      <c r="D24" s="510" t="s">
        <v>354</v>
      </c>
      <c r="E24" s="510" t="s">
        <v>197</v>
      </c>
      <c r="F24" s="510" t="s">
        <v>355</v>
      </c>
      <c r="G24" s="510" t="s">
        <v>356</v>
      </c>
      <c r="H24" s="566"/>
      <c r="I24" s="562" t="s">
        <v>69</v>
      </c>
      <c r="J24" s="202"/>
    </row>
    <row r="25" spans="1:10">
      <c r="A25" s="105">
        <v>4</v>
      </c>
      <c r="B25" s="105" t="s">
        <v>255</v>
      </c>
      <c r="C25" s="566"/>
      <c r="D25" s="566"/>
      <c r="E25" s="566"/>
      <c r="F25" s="566"/>
      <c r="G25" s="561"/>
      <c r="H25" s="566"/>
      <c r="I25" s="566"/>
      <c r="J25" s="202"/>
    </row>
    <row r="26" spans="1:10" ht="30">
      <c r="A26" s="105">
        <v>5</v>
      </c>
      <c r="B26" s="106" t="s">
        <v>114</v>
      </c>
      <c r="C26" s="613" t="s">
        <v>69</v>
      </c>
      <c r="D26" s="577" t="s">
        <v>69</v>
      </c>
      <c r="E26" s="613" t="s">
        <v>357</v>
      </c>
      <c r="F26" s="566"/>
      <c r="G26" s="561"/>
      <c r="H26" s="562" t="s">
        <v>69</v>
      </c>
      <c r="I26" s="573" t="s">
        <v>11</v>
      </c>
      <c r="J26" s="98"/>
    </row>
    <row r="27" spans="1:10">
      <c r="A27" s="1"/>
      <c r="B27" s="579"/>
      <c r="C27" s="577"/>
      <c r="D27" s="577"/>
      <c r="E27" s="510"/>
      <c r="F27" s="577"/>
      <c r="G27" s="577"/>
      <c r="H27" s="560"/>
      <c r="I27" s="564"/>
      <c r="J27" s="187"/>
    </row>
    <row r="28" spans="1:10">
      <c r="C28" s="187" t="s">
        <v>322</v>
      </c>
      <c r="D28" s="187"/>
      <c r="E28" s="187"/>
      <c r="F28" s="187"/>
      <c r="G28" s="187"/>
      <c r="H28" s="187"/>
      <c r="I28" s="187"/>
      <c r="J28" s="189"/>
    </row>
    <row r="29" spans="1:10">
      <c r="C29" s="481"/>
      <c r="D29" s="1" t="s">
        <v>215</v>
      </c>
      <c r="E29" s="1"/>
      <c r="F29" s="1"/>
      <c r="G29" s="1"/>
      <c r="H29" s="1"/>
      <c r="I29" s="1"/>
    </row>
    <row r="30" spans="1:10">
      <c r="C30" s="482"/>
      <c r="D30" s="81" t="s">
        <v>216</v>
      </c>
    </row>
    <row r="31" spans="1:10">
      <c r="C31" s="233"/>
      <c r="D31" s="81" t="s">
        <v>217</v>
      </c>
    </row>
    <row r="32" spans="1:10">
      <c r="C32" s="483"/>
      <c r="D32" s="81" t="s">
        <v>218</v>
      </c>
    </row>
  </sheetData>
  <mergeCells count="1">
    <mergeCell ref="B1:B2"/>
  </mergeCells>
  <pageMargins left="0.7" right="0.7" top="0.75" bottom="0.75" header="0.3" footer="0.3"/>
  <pageSetup paperSize="9" scale="76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J33"/>
  <sheetViews>
    <sheetView workbookViewId="0">
      <selection activeCell="G19" sqref="G19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45579</v>
      </c>
      <c r="D1" s="503">
        <v>45580</v>
      </c>
      <c r="E1" s="503">
        <v>45581</v>
      </c>
      <c r="F1" s="503">
        <v>45582</v>
      </c>
      <c r="G1" s="503">
        <v>45583</v>
      </c>
      <c r="H1" s="503">
        <v>45584</v>
      </c>
      <c r="I1" s="503">
        <v>45585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551" t="s">
        <v>69</v>
      </c>
      <c r="D3" s="551" t="s">
        <v>69</v>
      </c>
      <c r="E3" s="569"/>
      <c r="F3" s="551" t="s">
        <v>69</v>
      </c>
      <c r="G3" s="551" t="s">
        <v>69</v>
      </c>
      <c r="H3" s="551" t="s">
        <v>69</v>
      </c>
      <c r="I3" s="575"/>
      <c r="J3" s="544"/>
    </row>
    <row r="4" spans="1:10">
      <c r="A4" s="105">
        <v>2</v>
      </c>
      <c r="B4" s="106" t="s">
        <v>327</v>
      </c>
      <c r="C4" s="531" t="s">
        <v>11</v>
      </c>
      <c r="D4" s="562" t="s">
        <v>11</v>
      </c>
      <c r="E4" s="562" t="s">
        <v>61</v>
      </c>
      <c r="F4" s="562" t="s">
        <v>117</v>
      </c>
      <c r="G4" s="566"/>
      <c r="H4" s="566"/>
      <c r="I4" s="562" t="s">
        <v>69</v>
      </c>
      <c r="J4" s="190"/>
    </row>
    <row r="5" spans="1:10">
      <c r="A5" s="105">
        <v>3</v>
      </c>
      <c r="B5" s="106" t="s">
        <v>208</v>
      </c>
      <c r="C5" s="566"/>
      <c r="D5" s="531" t="s">
        <v>36</v>
      </c>
      <c r="E5" s="531" t="s">
        <v>36</v>
      </c>
      <c r="F5" s="531" t="s">
        <v>36</v>
      </c>
      <c r="G5" s="531" t="s">
        <v>64</v>
      </c>
      <c r="H5" s="531" t="s">
        <v>64</v>
      </c>
      <c r="I5" s="531" t="s">
        <v>64</v>
      </c>
      <c r="J5" s="190"/>
    </row>
    <row r="6" spans="1:10">
      <c r="A6" s="105">
        <v>4</v>
      </c>
      <c r="B6" s="385" t="s">
        <v>324</v>
      </c>
      <c r="C6" s="567"/>
      <c r="D6" s="567"/>
      <c r="E6" s="567"/>
      <c r="F6" s="562" t="s">
        <v>36</v>
      </c>
      <c r="G6" s="531" t="s">
        <v>36</v>
      </c>
      <c r="H6" s="531" t="s">
        <v>36</v>
      </c>
      <c r="I6" s="531" t="s">
        <v>11</v>
      </c>
      <c r="J6" s="509"/>
    </row>
    <row r="7" spans="1:10">
      <c r="A7" s="105">
        <v>5</v>
      </c>
      <c r="B7" s="117" t="s">
        <v>307</v>
      </c>
      <c r="C7" s="566"/>
      <c r="D7" s="566"/>
      <c r="E7" s="566"/>
      <c r="F7" s="566"/>
      <c r="G7" s="566"/>
      <c r="H7" s="531" t="s">
        <v>36</v>
      </c>
      <c r="I7" s="531" t="s">
        <v>297</v>
      </c>
      <c r="J7" s="547"/>
    </row>
    <row r="8" spans="1:10" ht="15.75" customHeight="1">
      <c r="A8" s="105">
        <v>6</v>
      </c>
      <c r="B8" s="383" t="s">
        <v>296</v>
      </c>
      <c r="C8" s="562" t="s">
        <v>23</v>
      </c>
      <c r="D8" s="562" t="s">
        <v>23</v>
      </c>
      <c r="E8" s="566"/>
      <c r="F8" s="562" t="s">
        <v>49</v>
      </c>
      <c r="G8" s="562" t="s">
        <v>49</v>
      </c>
      <c r="H8" s="562" t="s">
        <v>86</v>
      </c>
      <c r="I8" s="566"/>
    </row>
    <row r="9" spans="1:10">
      <c r="A9" s="105">
        <v>7</v>
      </c>
      <c r="B9" s="385" t="s">
        <v>256</v>
      </c>
      <c r="C9" s="572" t="s">
        <v>85</v>
      </c>
      <c r="D9" s="517" t="s">
        <v>144</v>
      </c>
      <c r="E9" s="531" t="s">
        <v>85</v>
      </c>
      <c r="F9" s="573" t="s">
        <v>85</v>
      </c>
      <c r="G9" s="566"/>
      <c r="H9" s="562" t="s">
        <v>83</v>
      </c>
      <c r="I9" s="566"/>
      <c r="J9" s="202"/>
    </row>
    <row r="10" spans="1:10">
      <c r="A10" s="105">
        <v>8</v>
      </c>
      <c r="B10" s="385" t="s">
        <v>304</v>
      </c>
      <c r="C10" s="570" t="s">
        <v>69</v>
      </c>
      <c r="D10" s="535" t="s">
        <v>69</v>
      </c>
      <c r="E10" s="570" t="s">
        <v>85</v>
      </c>
      <c r="F10" s="570" t="s">
        <v>85</v>
      </c>
      <c r="G10" s="569"/>
      <c r="H10" s="570" t="s">
        <v>16</v>
      </c>
      <c r="I10" s="569"/>
      <c r="J10" s="190"/>
    </row>
    <row r="11" spans="1:10">
      <c r="A11" s="105">
        <v>9</v>
      </c>
      <c r="B11" s="106" t="s">
        <v>347</v>
      </c>
      <c r="C11" s="551" t="s">
        <v>82</v>
      </c>
      <c r="D11" s="569"/>
      <c r="E11" s="530" t="s">
        <v>30</v>
      </c>
      <c r="F11" s="508"/>
      <c r="G11" s="570" t="s">
        <v>89</v>
      </c>
      <c r="H11" s="569"/>
      <c r="I11" s="569"/>
      <c r="J11" s="190"/>
    </row>
    <row r="12" spans="1:10" ht="30">
      <c r="A12" s="105">
        <v>10</v>
      </c>
      <c r="B12" s="106" t="s">
        <v>314</v>
      </c>
      <c r="C12" s="572" t="s">
        <v>18</v>
      </c>
      <c r="D12" s="572" t="s">
        <v>18</v>
      </c>
      <c r="E12" s="569"/>
      <c r="F12" s="572" t="s">
        <v>18</v>
      </c>
      <c r="G12" s="572" t="s">
        <v>18</v>
      </c>
      <c r="H12" s="508"/>
      <c r="I12" s="551" t="s">
        <v>244</v>
      </c>
      <c r="J12" s="190"/>
    </row>
    <row r="13" spans="1:10">
      <c r="A13" s="105">
        <v>11</v>
      </c>
      <c r="B13" s="106" t="s">
        <v>344</v>
      </c>
      <c r="C13" s="569" t="s">
        <v>227</v>
      </c>
      <c r="D13" s="569" t="s">
        <v>227</v>
      </c>
      <c r="E13" s="569"/>
      <c r="F13" s="569"/>
      <c r="G13" s="569" t="s">
        <v>227</v>
      </c>
      <c r="H13" s="508" t="s">
        <v>227</v>
      </c>
      <c r="I13" s="569"/>
      <c r="J13" s="190"/>
    </row>
    <row r="14" spans="1:10">
      <c r="A14" s="105">
        <v>12</v>
      </c>
      <c r="B14" s="106" t="s">
        <v>178</v>
      </c>
      <c r="C14" s="569"/>
      <c r="D14" s="572" t="s">
        <v>24</v>
      </c>
      <c r="E14" s="572" t="s">
        <v>97</v>
      </c>
      <c r="F14" s="572" t="s">
        <v>11</v>
      </c>
      <c r="G14" s="572" t="s">
        <v>11</v>
      </c>
      <c r="H14" s="515" t="s">
        <v>11</v>
      </c>
      <c r="I14" s="572" t="s">
        <v>11</v>
      </c>
      <c r="J14" s="190"/>
    </row>
    <row r="15" spans="1:10">
      <c r="A15" s="105">
        <v>13</v>
      </c>
      <c r="B15" s="106" t="s">
        <v>358</v>
      </c>
      <c r="C15" s="569"/>
      <c r="D15" s="569"/>
      <c r="E15" s="569"/>
      <c r="F15" s="572" t="s">
        <v>143</v>
      </c>
      <c r="G15" s="572" t="s">
        <v>143</v>
      </c>
      <c r="H15" s="572" t="s">
        <v>143</v>
      </c>
      <c r="I15" s="572" t="s">
        <v>143</v>
      </c>
      <c r="J15" s="190"/>
    </row>
    <row r="16" spans="1:10">
      <c r="A16" s="105">
        <v>14</v>
      </c>
      <c r="B16" s="106" t="s">
        <v>337</v>
      </c>
      <c r="C16" s="572" t="s">
        <v>83</v>
      </c>
      <c r="D16" s="572" t="s">
        <v>83</v>
      </c>
      <c r="E16" s="572" t="s">
        <v>83</v>
      </c>
      <c r="F16" s="569"/>
      <c r="G16" s="569"/>
      <c r="H16" s="508"/>
      <c r="I16" s="572" t="s">
        <v>69</v>
      </c>
      <c r="J16" s="190"/>
    </row>
    <row r="17" spans="1:10">
      <c r="A17" s="105">
        <v>15</v>
      </c>
      <c r="B17" s="106" t="s">
        <v>267</v>
      </c>
      <c r="C17" s="572" t="s">
        <v>11</v>
      </c>
      <c r="D17" s="569"/>
      <c r="E17" s="572" t="s">
        <v>104</v>
      </c>
      <c r="F17" s="572" t="s">
        <v>11</v>
      </c>
      <c r="G17" s="572" t="s">
        <v>74</v>
      </c>
      <c r="H17" s="572" t="s">
        <v>104</v>
      </c>
      <c r="I17" s="569"/>
      <c r="J17" s="190"/>
    </row>
    <row r="18" spans="1:10">
      <c r="A18" s="105"/>
      <c r="B18" s="106"/>
      <c r="C18" s="574"/>
      <c r="D18" s="574"/>
      <c r="E18" s="574"/>
      <c r="F18" s="574"/>
      <c r="G18" s="574"/>
      <c r="H18" s="574"/>
      <c r="I18" s="574"/>
      <c r="J18" s="190"/>
    </row>
    <row r="19" spans="1:10" ht="30" customHeight="1">
      <c r="A19" s="105">
        <v>16</v>
      </c>
      <c r="B19" s="385" t="s">
        <v>298</v>
      </c>
      <c r="C19" s="469" t="s">
        <v>359</v>
      </c>
      <c r="D19" s="531" t="s">
        <v>329</v>
      </c>
      <c r="E19" s="531" t="s">
        <v>12</v>
      </c>
      <c r="F19" s="566"/>
      <c r="G19" s="562" t="s">
        <v>330</v>
      </c>
      <c r="H19" s="565"/>
      <c r="I19" s="565"/>
      <c r="J19" s="202"/>
    </row>
    <row r="20" spans="1:10">
      <c r="A20" s="84">
        <v>17</v>
      </c>
      <c r="B20" s="84" t="s">
        <v>274</v>
      </c>
      <c r="C20" s="300" t="s">
        <v>44</v>
      </c>
      <c r="D20" s="413"/>
      <c r="E20" s="413"/>
      <c r="F20" s="300" t="s">
        <v>44</v>
      </c>
      <c r="G20" s="300" t="s">
        <v>44</v>
      </c>
      <c r="H20" s="600" t="s">
        <v>44</v>
      </c>
      <c r="I20" s="600" t="s">
        <v>44</v>
      </c>
    </row>
    <row r="21" spans="1:10">
      <c r="C21" s="522"/>
      <c r="D21" s="522"/>
      <c r="E21" s="522"/>
      <c r="F21" s="522"/>
      <c r="G21" s="522"/>
      <c r="H21" s="522"/>
      <c r="I21" s="523"/>
    </row>
    <row r="22" spans="1:10">
      <c r="A22" s="99"/>
      <c r="B22" s="524" t="s">
        <v>124</v>
      </c>
      <c r="C22" s="100"/>
      <c r="D22" s="100"/>
      <c r="E22" s="100"/>
      <c r="F22" s="100"/>
      <c r="G22" s="100"/>
      <c r="H22" s="100"/>
      <c r="I22" s="101"/>
      <c r="J22" s="188"/>
    </row>
    <row r="23" spans="1:10">
      <c r="A23" s="105">
        <v>1</v>
      </c>
      <c r="B23" s="106" t="s">
        <v>360</v>
      </c>
      <c r="C23" s="560"/>
      <c r="D23" s="577"/>
      <c r="E23" s="560"/>
      <c r="F23" s="560"/>
      <c r="G23" s="560"/>
      <c r="H23" s="560"/>
      <c r="I23" s="563" t="s">
        <v>28</v>
      </c>
      <c r="J23" s="98"/>
    </row>
    <row r="24" spans="1:10" ht="30">
      <c r="A24" s="105">
        <v>2</v>
      </c>
      <c r="B24" s="106" t="s">
        <v>95</v>
      </c>
      <c r="C24" s="601" t="s">
        <v>197</v>
      </c>
      <c r="D24" s="601" t="s">
        <v>11</v>
      </c>
      <c r="E24" s="566"/>
      <c r="F24" s="561"/>
      <c r="G24" s="601" t="s">
        <v>74</v>
      </c>
      <c r="H24" s="601" t="s">
        <v>74</v>
      </c>
      <c r="I24" s="561"/>
      <c r="J24" s="98"/>
    </row>
    <row r="25" spans="1:10" ht="30">
      <c r="A25" s="105">
        <v>3</v>
      </c>
      <c r="B25" s="105" t="s">
        <v>246</v>
      </c>
      <c r="C25" s="601" t="s">
        <v>69</v>
      </c>
      <c r="D25" s="601" t="s">
        <v>69</v>
      </c>
      <c r="E25" s="566"/>
      <c r="F25" s="601" t="s">
        <v>69</v>
      </c>
      <c r="G25" s="601" t="s">
        <v>234</v>
      </c>
      <c r="H25" s="591"/>
      <c r="I25" s="602" t="s">
        <v>69</v>
      </c>
      <c r="J25" s="202"/>
    </row>
    <row r="26" spans="1:10" ht="30">
      <c r="A26" s="105">
        <v>4</v>
      </c>
      <c r="B26" s="105" t="s">
        <v>255</v>
      </c>
      <c r="C26" s="566"/>
      <c r="D26" s="603" t="s">
        <v>11</v>
      </c>
      <c r="E26" s="603" t="s">
        <v>11</v>
      </c>
      <c r="F26" s="566"/>
      <c r="G26" s="601" t="s">
        <v>69</v>
      </c>
      <c r="H26" s="603" t="s">
        <v>69</v>
      </c>
      <c r="I26" s="603" t="s">
        <v>234</v>
      </c>
      <c r="J26" s="202"/>
    </row>
    <row r="27" spans="1:10">
      <c r="A27" s="105">
        <v>5</v>
      </c>
      <c r="B27" s="106" t="s">
        <v>114</v>
      </c>
      <c r="C27" s="601" t="s">
        <v>11</v>
      </c>
      <c r="D27" s="561"/>
      <c r="E27" s="601" t="s">
        <v>69</v>
      </c>
      <c r="F27" s="603" t="s">
        <v>11</v>
      </c>
      <c r="G27" s="601" t="s">
        <v>11</v>
      </c>
      <c r="H27" s="603" t="s">
        <v>11</v>
      </c>
      <c r="I27" s="566"/>
      <c r="J27" s="98"/>
    </row>
    <row r="28" spans="1:10">
      <c r="A28" s="1"/>
      <c r="B28" s="579"/>
      <c r="C28" s="580"/>
      <c r="D28" s="580"/>
      <c r="E28" s="581"/>
      <c r="F28" s="580"/>
      <c r="G28" s="580"/>
      <c r="H28" s="582"/>
      <c r="I28" s="583"/>
      <c r="J28" s="187"/>
    </row>
    <row r="29" spans="1:10">
      <c r="C29" s="187"/>
      <c r="D29" s="187"/>
      <c r="E29" s="187"/>
      <c r="F29" s="187"/>
      <c r="G29" s="187"/>
      <c r="H29" s="187"/>
      <c r="I29" s="187"/>
      <c r="J29" s="189"/>
    </row>
    <row r="30" spans="1:10">
      <c r="C30" s="481"/>
      <c r="D30" s="1" t="s">
        <v>215</v>
      </c>
      <c r="E30" s="1"/>
      <c r="F30" s="1"/>
      <c r="G30" s="1"/>
      <c r="H30" s="1"/>
      <c r="I30" s="1"/>
    </row>
    <row r="31" spans="1:10">
      <c r="C31" s="482"/>
      <c r="D31" s="81" t="s">
        <v>216</v>
      </c>
    </row>
    <row r="32" spans="1:10">
      <c r="C32" s="233"/>
      <c r="D32" s="81" t="s">
        <v>217</v>
      </c>
    </row>
    <row r="33" spans="3:4">
      <c r="C33" s="483"/>
      <c r="D33" s="81" t="s">
        <v>218</v>
      </c>
    </row>
  </sheetData>
  <mergeCells count="1">
    <mergeCell ref="B1:B2"/>
  </mergeCells>
  <pageMargins left="0.7" right="0.7" top="0.75" bottom="0.75" header="0.3" footer="0.3"/>
  <pageSetup paperSize="9" scale="75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J37"/>
  <sheetViews>
    <sheetView workbookViewId="0">
      <selection activeCell="I5" sqref="I5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45586</v>
      </c>
      <c r="D1" s="503">
        <v>45587</v>
      </c>
      <c r="E1" s="503">
        <v>45588</v>
      </c>
      <c r="F1" s="503">
        <v>45589</v>
      </c>
      <c r="G1" s="503">
        <v>45590</v>
      </c>
      <c r="H1" s="503">
        <v>45591</v>
      </c>
      <c r="I1" s="503">
        <v>45592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569"/>
      <c r="D3" s="551" t="s">
        <v>69</v>
      </c>
      <c r="E3" s="531" t="s">
        <v>69</v>
      </c>
      <c r="F3" s="551" t="s">
        <v>69</v>
      </c>
      <c r="G3" s="569"/>
      <c r="H3" s="551" t="s">
        <v>69</v>
      </c>
      <c r="I3" s="566"/>
      <c r="J3" s="544"/>
    </row>
    <row r="4" spans="1:10">
      <c r="A4" s="105">
        <v>2</v>
      </c>
      <c r="B4" s="106" t="s">
        <v>327</v>
      </c>
      <c r="C4" s="469" t="s">
        <v>11</v>
      </c>
      <c r="D4" s="531" t="s">
        <v>11</v>
      </c>
      <c r="E4" s="531" t="s">
        <v>11</v>
      </c>
      <c r="F4" s="562" t="s">
        <v>40</v>
      </c>
      <c r="G4" s="566"/>
      <c r="H4" s="566"/>
      <c r="I4" s="551" t="s">
        <v>18</v>
      </c>
      <c r="J4" s="190"/>
    </row>
    <row r="5" spans="1:10">
      <c r="A5" s="105">
        <v>3</v>
      </c>
      <c r="B5" s="106" t="s">
        <v>361</v>
      </c>
      <c r="C5" s="469" t="s">
        <v>231</v>
      </c>
      <c r="D5" s="531" t="s">
        <v>36</v>
      </c>
      <c r="E5" s="420"/>
      <c r="F5" s="566"/>
      <c r="G5" s="531" t="s">
        <v>83</v>
      </c>
      <c r="H5" s="566"/>
      <c r="I5" s="551" t="s">
        <v>27</v>
      </c>
      <c r="J5" s="190"/>
    </row>
    <row r="6" spans="1:10">
      <c r="A6" s="105">
        <v>4</v>
      </c>
      <c r="B6" s="106" t="s">
        <v>208</v>
      </c>
      <c r="C6" s="531" t="s">
        <v>64</v>
      </c>
      <c r="D6" s="566"/>
      <c r="E6" s="566"/>
      <c r="F6" s="531" t="s">
        <v>36</v>
      </c>
      <c r="G6" s="531" t="s">
        <v>64</v>
      </c>
      <c r="H6" s="531" t="s">
        <v>64</v>
      </c>
      <c r="I6" s="531" t="s">
        <v>64</v>
      </c>
      <c r="J6" s="190"/>
    </row>
    <row r="7" spans="1:10">
      <c r="A7" s="105">
        <v>5</v>
      </c>
      <c r="B7" s="385" t="s">
        <v>324</v>
      </c>
      <c r="C7" s="571" t="s">
        <v>73</v>
      </c>
      <c r="D7" s="571" t="s">
        <v>73</v>
      </c>
      <c r="E7" s="571" t="s">
        <v>73</v>
      </c>
      <c r="F7" s="568"/>
      <c r="G7" s="578" t="s">
        <v>73</v>
      </c>
      <c r="H7" s="571" t="s">
        <v>73</v>
      </c>
      <c r="I7" s="571" t="s">
        <v>73</v>
      </c>
      <c r="J7" s="509"/>
    </row>
    <row r="8" spans="1:10">
      <c r="A8" s="105">
        <v>6</v>
      </c>
      <c r="B8" s="117" t="s">
        <v>307</v>
      </c>
      <c r="C8" s="566"/>
      <c r="D8" s="566"/>
      <c r="E8" s="566"/>
      <c r="F8" s="566"/>
      <c r="G8" s="566"/>
      <c r="H8" s="531" t="s">
        <v>36</v>
      </c>
      <c r="I8" s="531" t="s">
        <v>67</v>
      </c>
      <c r="J8" s="547"/>
    </row>
    <row r="9" spans="1:10" ht="15.75" customHeight="1">
      <c r="A9" s="105">
        <v>7</v>
      </c>
      <c r="B9" s="383" t="s">
        <v>296</v>
      </c>
      <c r="C9" s="562" t="s">
        <v>23</v>
      </c>
      <c r="D9" s="562" t="s">
        <v>23</v>
      </c>
      <c r="E9" s="566"/>
      <c r="F9" s="562" t="s">
        <v>44</v>
      </c>
      <c r="G9" s="562" t="s">
        <v>44</v>
      </c>
      <c r="H9" s="562" t="s">
        <v>86</v>
      </c>
      <c r="I9" s="566"/>
    </row>
    <row r="10" spans="1:10" ht="15.75" customHeight="1">
      <c r="A10" s="105">
        <v>8</v>
      </c>
      <c r="B10" s="383" t="s">
        <v>362</v>
      </c>
      <c r="C10" s="569"/>
      <c r="D10" s="566"/>
      <c r="E10" s="566"/>
      <c r="F10" s="566"/>
      <c r="G10" s="566"/>
      <c r="H10" s="562" t="s">
        <v>38</v>
      </c>
      <c r="I10" s="562" t="s">
        <v>141</v>
      </c>
    </row>
    <row r="11" spans="1:10" ht="15.75" customHeight="1">
      <c r="A11" s="105">
        <v>9</v>
      </c>
      <c r="B11" s="383" t="s">
        <v>363</v>
      </c>
      <c r="C11" s="570" t="s">
        <v>129</v>
      </c>
      <c r="D11" s="562" t="s">
        <v>129</v>
      </c>
      <c r="E11" s="566"/>
      <c r="F11" s="566"/>
      <c r="G11" s="562" t="s">
        <v>129</v>
      </c>
      <c r="H11" s="562" t="s">
        <v>129</v>
      </c>
      <c r="I11" s="566"/>
    </row>
    <row r="12" spans="1:10" ht="30">
      <c r="A12" s="105">
        <v>10</v>
      </c>
      <c r="B12" s="385" t="s">
        <v>256</v>
      </c>
      <c r="C12" s="551" t="s">
        <v>85</v>
      </c>
      <c r="D12" s="442"/>
      <c r="E12" s="531" t="s">
        <v>70</v>
      </c>
      <c r="F12" s="566"/>
      <c r="G12" s="531" t="s">
        <v>85</v>
      </c>
      <c r="H12" s="566"/>
      <c r="I12" s="562" t="s">
        <v>364</v>
      </c>
      <c r="J12" s="202"/>
    </row>
    <row r="13" spans="1:10">
      <c r="A13" s="105">
        <v>11</v>
      </c>
      <c r="B13" s="385" t="s">
        <v>304</v>
      </c>
      <c r="C13" s="569"/>
      <c r="D13" s="535" t="s">
        <v>16</v>
      </c>
      <c r="E13" s="570" t="s">
        <v>103</v>
      </c>
      <c r="F13" s="570" t="s">
        <v>16</v>
      </c>
      <c r="G13" s="570" t="s">
        <v>16</v>
      </c>
      <c r="H13" s="570" t="s">
        <v>16</v>
      </c>
      <c r="I13" s="569"/>
      <c r="J13" s="190"/>
    </row>
    <row r="14" spans="1:10">
      <c r="A14" s="105">
        <v>12</v>
      </c>
      <c r="B14" s="106" t="s">
        <v>347</v>
      </c>
      <c r="C14" s="569"/>
      <c r="D14" s="569"/>
      <c r="E14" s="508"/>
      <c r="F14" s="508"/>
      <c r="G14" s="569"/>
      <c r="H14" s="570" t="s">
        <v>117</v>
      </c>
      <c r="I14" s="570" t="s">
        <v>117</v>
      </c>
      <c r="J14" s="190"/>
    </row>
    <row r="15" spans="1:10">
      <c r="A15" s="105">
        <v>13</v>
      </c>
      <c r="B15" s="106" t="s">
        <v>314</v>
      </c>
      <c r="C15" s="569"/>
      <c r="D15" s="569"/>
      <c r="E15" s="569"/>
      <c r="F15" s="572" t="s">
        <v>18</v>
      </c>
      <c r="G15" s="572" t="s">
        <v>18</v>
      </c>
      <c r="H15" s="508"/>
      <c r="I15" s="572" t="s">
        <v>18</v>
      </c>
      <c r="J15" s="190"/>
    </row>
    <row r="16" spans="1:10">
      <c r="A16" s="105">
        <v>14</v>
      </c>
      <c r="B16" s="106" t="s">
        <v>344</v>
      </c>
      <c r="C16" s="569"/>
      <c r="D16" s="569"/>
      <c r="E16" s="569"/>
      <c r="F16" s="569"/>
      <c r="G16" s="508"/>
      <c r="H16" s="508"/>
      <c r="I16" s="569"/>
      <c r="J16" s="190"/>
    </row>
    <row r="17" spans="1:10" ht="30">
      <c r="A17" s="105">
        <v>15</v>
      </c>
      <c r="B17" s="106" t="s">
        <v>178</v>
      </c>
      <c r="C17" s="569"/>
      <c r="D17" s="569"/>
      <c r="E17" s="572" t="s">
        <v>18</v>
      </c>
      <c r="F17" s="572" t="s">
        <v>365</v>
      </c>
      <c r="G17" s="570" t="s">
        <v>11</v>
      </c>
      <c r="H17" s="572" t="s">
        <v>297</v>
      </c>
      <c r="I17" s="572" t="s">
        <v>129</v>
      </c>
      <c r="J17" s="190"/>
    </row>
    <row r="18" spans="1:10">
      <c r="A18" s="105">
        <v>16</v>
      </c>
      <c r="B18" s="106" t="s">
        <v>358</v>
      </c>
      <c r="C18" s="572" t="s">
        <v>20</v>
      </c>
      <c r="D18" s="572" t="s">
        <v>143</v>
      </c>
      <c r="E18" s="572" t="s">
        <v>143</v>
      </c>
      <c r="F18" s="569"/>
      <c r="G18" s="572" t="s">
        <v>143</v>
      </c>
      <c r="H18" s="572" t="s">
        <v>143</v>
      </c>
      <c r="I18" s="572" t="s">
        <v>143</v>
      </c>
      <c r="J18" s="190"/>
    </row>
    <row r="19" spans="1:10">
      <c r="A19" s="105">
        <v>17</v>
      </c>
      <c r="B19" s="106" t="s">
        <v>337</v>
      </c>
      <c r="C19" s="572" t="s">
        <v>83</v>
      </c>
      <c r="D19" s="572" t="s">
        <v>83</v>
      </c>
      <c r="E19" s="572" t="s">
        <v>83</v>
      </c>
      <c r="F19" s="569"/>
      <c r="G19" s="569"/>
      <c r="H19" s="508"/>
      <c r="I19" s="572" t="s">
        <v>18</v>
      </c>
      <c r="J19" s="190"/>
    </row>
    <row r="20" spans="1:10">
      <c r="A20" s="105">
        <v>18</v>
      </c>
      <c r="B20" s="106" t="s">
        <v>267</v>
      </c>
      <c r="C20" s="572" t="s">
        <v>30</v>
      </c>
      <c r="D20" s="572" t="s">
        <v>69</v>
      </c>
      <c r="E20" s="569"/>
      <c r="F20" s="572" t="s">
        <v>11</v>
      </c>
      <c r="G20" s="572" t="s">
        <v>11</v>
      </c>
      <c r="H20" s="572" t="s">
        <v>11</v>
      </c>
      <c r="I20" s="508"/>
      <c r="J20" s="190"/>
    </row>
    <row r="21" spans="1:10">
      <c r="A21" s="105"/>
      <c r="B21" s="106"/>
      <c r="C21" s="574"/>
      <c r="D21" s="574"/>
      <c r="E21" s="574"/>
      <c r="F21" s="574"/>
      <c r="G21" s="574"/>
      <c r="H21" s="574"/>
      <c r="I21" s="574"/>
      <c r="J21" s="190"/>
    </row>
    <row r="22" spans="1:10" ht="30" customHeight="1">
      <c r="A22" s="105">
        <v>19</v>
      </c>
      <c r="B22" s="385" t="s">
        <v>298</v>
      </c>
      <c r="C22" s="469" t="s">
        <v>366</v>
      </c>
      <c r="D22" s="531" t="s">
        <v>329</v>
      </c>
      <c r="E22" s="531" t="s">
        <v>330</v>
      </c>
      <c r="F22" s="566"/>
      <c r="G22" s="566"/>
      <c r="H22" s="565"/>
      <c r="I22" s="565"/>
      <c r="J22" s="202"/>
    </row>
    <row r="23" spans="1:10" ht="30" customHeight="1">
      <c r="A23" s="105">
        <v>20</v>
      </c>
      <c r="B23" s="385" t="s">
        <v>187</v>
      </c>
      <c r="C23" s="442"/>
      <c r="D23" s="566"/>
      <c r="E23" s="566"/>
      <c r="F23" s="562" t="s">
        <v>23</v>
      </c>
      <c r="G23" s="562" t="s">
        <v>23</v>
      </c>
      <c r="H23" s="562" t="s">
        <v>74</v>
      </c>
      <c r="I23" s="562" t="s">
        <v>74</v>
      </c>
      <c r="J23" s="537"/>
    </row>
    <row r="24" spans="1:10">
      <c r="A24" s="84">
        <v>21</v>
      </c>
      <c r="B24" s="84" t="s">
        <v>274</v>
      </c>
      <c r="C24" s="600" t="s">
        <v>44</v>
      </c>
      <c r="D24" s="413"/>
      <c r="E24" s="413"/>
      <c r="F24" s="413"/>
      <c r="G24" s="600" t="s">
        <v>74</v>
      </c>
      <c r="H24" s="600" t="s">
        <v>74</v>
      </c>
      <c r="I24" s="600" t="s">
        <v>74</v>
      </c>
    </row>
    <row r="25" spans="1:10">
      <c r="C25" s="522"/>
      <c r="D25" s="522"/>
      <c r="E25" s="522"/>
      <c r="F25" s="522"/>
      <c r="G25" s="522"/>
      <c r="H25" s="522"/>
      <c r="I25" s="523"/>
    </row>
    <row r="26" spans="1:10">
      <c r="A26" s="99"/>
      <c r="B26" s="524" t="s">
        <v>124</v>
      </c>
      <c r="C26" s="100"/>
      <c r="D26" s="100"/>
      <c r="E26" s="100"/>
      <c r="F26" s="100"/>
      <c r="G26" s="100"/>
      <c r="H26" s="100"/>
      <c r="I26" s="101"/>
      <c r="J26" s="188"/>
    </row>
    <row r="27" spans="1:10">
      <c r="A27" s="105">
        <v>1</v>
      </c>
      <c r="B27" s="106" t="s">
        <v>367</v>
      </c>
      <c r="C27" s="560"/>
      <c r="D27" s="577"/>
      <c r="E27" s="591"/>
      <c r="F27" s="591"/>
      <c r="G27" s="560"/>
      <c r="H27" s="560"/>
      <c r="I27" s="560"/>
      <c r="J27" s="98"/>
    </row>
    <row r="28" spans="1:10">
      <c r="A28" s="105">
        <v>2</v>
      </c>
      <c r="B28" s="106" t="s">
        <v>95</v>
      </c>
      <c r="C28" s="577" t="s">
        <v>11</v>
      </c>
      <c r="D28" s="577" t="s">
        <v>11</v>
      </c>
      <c r="E28" s="577" t="s">
        <v>11</v>
      </c>
      <c r="F28" s="561"/>
      <c r="G28" s="510" t="s">
        <v>69</v>
      </c>
      <c r="H28" s="510" t="s">
        <v>69</v>
      </c>
      <c r="I28" s="577" t="s">
        <v>69</v>
      </c>
      <c r="J28" s="98"/>
    </row>
    <row r="29" spans="1:10" ht="30">
      <c r="A29" s="105">
        <v>3</v>
      </c>
      <c r="B29" s="105" t="s">
        <v>246</v>
      </c>
      <c r="C29" s="510" t="s">
        <v>368</v>
      </c>
      <c r="D29" s="561"/>
      <c r="E29" s="566"/>
      <c r="F29" s="561"/>
      <c r="G29" s="561"/>
      <c r="H29" s="561"/>
      <c r="I29" s="566"/>
      <c r="J29" s="202"/>
    </row>
    <row r="30" spans="1:10">
      <c r="A30" s="105">
        <v>4</v>
      </c>
      <c r="B30" s="105" t="s">
        <v>255</v>
      </c>
      <c r="C30" s="566"/>
      <c r="D30" s="510" t="s">
        <v>69</v>
      </c>
      <c r="E30" s="566"/>
      <c r="F30" s="510" t="s">
        <v>11</v>
      </c>
      <c r="G30" s="577" t="s">
        <v>11</v>
      </c>
      <c r="H30" s="510" t="s">
        <v>11</v>
      </c>
      <c r="I30" s="573" t="s">
        <v>11</v>
      </c>
      <c r="J30" s="202"/>
    </row>
    <row r="31" spans="1:10">
      <c r="A31" s="105">
        <v>5</v>
      </c>
      <c r="B31" s="106" t="s">
        <v>114</v>
      </c>
      <c r="C31" s="510" t="s">
        <v>74</v>
      </c>
      <c r="D31" s="510" t="s">
        <v>74</v>
      </c>
      <c r="E31" s="510" t="s">
        <v>69</v>
      </c>
      <c r="F31" s="510" t="s">
        <v>69</v>
      </c>
      <c r="G31" s="561"/>
      <c r="H31" s="577" t="s">
        <v>74</v>
      </c>
      <c r="I31" s="566"/>
      <c r="J31" s="98"/>
    </row>
    <row r="32" spans="1:10">
      <c r="A32" s="1"/>
      <c r="B32" s="579"/>
      <c r="C32" s="580"/>
      <c r="D32" s="580"/>
      <c r="E32" s="581"/>
      <c r="F32" s="580"/>
      <c r="G32" s="580"/>
      <c r="H32" s="582"/>
      <c r="I32" s="583"/>
      <c r="J32" s="187"/>
    </row>
    <row r="33" spans="3:10">
      <c r="C33" s="187"/>
      <c r="D33" s="187"/>
      <c r="E33" s="187"/>
      <c r="F33" s="187"/>
      <c r="G33" s="187"/>
      <c r="H33" s="187"/>
      <c r="I33" s="187"/>
      <c r="J33" s="189"/>
    </row>
    <row r="34" spans="3:10">
      <c r="C34" s="481"/>
      <c r="D34" s="1" t="s">
        <v>215</v>
      </c>
      <c r="E34" s="1"/>
      <c r="F34" s="1"/>
      <c r="G34" s="1"/>
      <c r="H34" s="1"/>
      <c r="I34" s="1"/>
    </row>
    <row r="35" spans="3:10">
      <c r="C35" s="482"/>
      <c r="D35" s="81" t="s">
        <v>216</v>
      </c>
    </row>
    <row r="36" spans="3:10">
      <c r="C36" s="233"/>
      <c r="D36" s="81" t="s">
        <v>217</v>
      </c>
    </row>
    <row r="37" spans="3:10">
      <c r="C37" s="483"/>
      <c r="D37" s="81" t="s">
        <v>218</v>
      </c>
    </row>
  </sheetData>
  <mergeCells count="1">
    <mergeCell ref="B1:B2"/>
  </mergeCells>
  <pageMargins left="0.7" right="0.7" top="0.75" bottom="0.75" header="0.3" footer="0.3"/>
  <pageSetup paperSize="9" scale="75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J38"/>
  <sheetViews>
    <sheetView topLeftCell="B1" workbookViewId="0">
      <selection activeCell="I17" sqref="I17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45593</v>
      </c>
      <c r="D1" s="503">
        <v>45594</v>
      </c>
      <c r="E1" s="503">
        <v>45595</v>
      </c>
      <c r="F1" s="503">
        <v>45596</v>
      </c>
      <c r="G1" s="503">
        <v>45597</v>
      </c>
      <c r="H1" s="503">
        <v>45598</v>
      </c>
      <c r="I1" s="503">
        <v>45599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570" t="s">
        <v>104</v>
      </c>
      <c r="D3" s="551" t="s">
        <v>104</v>
      </c>
      <c r="E3" s="566"/>
      <c r="F3" s="551" t="s">
        <v>104</v>
      </c>
      <c r="G3" s="551" t="s">
        <v>69</v>
      </c>
      <c r="H3" s="551" t="s">
        <v>104</v>
      </c>
      <c r="I3" s="566"/>
      <c r="J3" s="544"/>
    </row>
    <row r="4" spans="1:10">
      <c r="A4" s="105">
        <v>2</v>
      </c>
      <c r="B4" s="106" t="s">
        <v>327</v>
      </c>
      <c r="C4" s="469" t="s">
        <v>11</v>
      </c>
      <c r="D4" s="469" t="s">
        <v>11</v>
      </c>
      <c r="E4" s="450" t="s">
        <v>11</v>
      </c>
      <c r="F4" s="531" t="s">
        <v>30</v>
      </c>
      <c r="G4" s="562" t="s">
        <v>369</v>
      </c>
      <c r="H4" s="566"/>
      <c r="I4" s="569"/>
      <c r="J4" s="190"/>
    </row>
    <row r="5" spans="1:10">
      <c r="A5" s="105"/>
      <c r="B5" s="106" t="s">
        <v>361</v>
      </c>
      <c r="C5" s="469" t="s">
        <v>231</v>
      </c>
      <c r="D5" s="531" t="s">
        <v>24</v>
      </c>
      <c r="E5" s="420"/>
      <c r="F5" s="566"/>
      <c r="G5" s="531" t="s">
        <v>231</v>
      </c>
      <c r="H5" s="566"/>
      <c r="I5" s="551" t="s">
        <v>27</v>
      </c>
      <c r="J5" s="190"/>
    </row>
    <row r="6" spans="1:10">
      <c r="A6" s="105">
        <v>3</v>
      </c>
      <c r="B6" s="106" t="s">
        <v>208</v>
      </c>
      <c r="C6" s="531" t="s">
        <v>64</v>
      </c>
      <c r="D6" s="531" t="s">
        <v>36</v>
      </c>
      <c r="E6" s="566"/>
      <c r="F6" s="566"/>
      <c r="G6" s="531" t="s">
        <v>24</v>
      </c>
      <c r="H6" s="531" t="s">
        <v>24</v>
      </c>
      <c r="I6" s="531" t="s">
        <v>24</v>
      </c>
      <c r="J6" s="190"/>
    </row>
    <row r="7" spans="1:10">
      <c r="A7" s="105">
        <v>4</v>
      </c>
      <c r="B7" s="385" t="s">
        <v>324</v>
      </c>
      <c r="C7" s="571" t="s">
        <v>73</v>
      </c>
      <c r="D7" s="568"/>
      <c r="E7" s="571" t="s">
        <v>73</v>
      </c>
      <c r="F7" s="578" t="s">
        <v>73</v>
      </c>
      <c r="G7" s="568"/>
      <c r="H7" s="571" t="s">
        <v>73</v>
      </c>
      <c r="I7" s="571" t="s">
        <v>73</v>
      </c>
      <c r="J7" s="509"/>
    </row>
    <row r="8" spans="1:10">
      <c r="A8" s="105">
        <v>5</v>
      </c>
      <c r="B8" s="117" t="s">
        <v>307</v>
      </c>
      <c r="C8" s="566"/>
      <c r="D8" s="566"/>
      <c r="E8" s="566"/>
      <c r="F8" s="566"/>
      <c r="G8" s="566"/>
      <c r="H8" s="531" t="s">
        <v>297</v>
      </c>
      <c r="I8" s="531" t="s">
        <v>297</v>
      </c>
      <c r="J8" s="547"/>
    </row>
    <row r="9" spans="1:10" ht="15.75" customHeight="1">
      <c r="A9" s="105">
        <v>6</v>
      </c>
      <c r="B9" s="383" t="s">
        <v>296</v>
      </c>
      <c r="C9" s="562" t="s">
        <v>23</v>
      </c>
      <c r="D9" s="562" t="s">
        <v>23</v>
      </c>
      <c r="E9" s="566"/>
      <c r="F9" s="562" t="s">
        <v>44</v>
      </c>
      <c r="G9" s="562" t="s">
        <v>44</v>
      </c>
      <c r="H9" s="562" t="s">
        <v>23</v>
      </c>
      <c r="I9" s="566"/>
    </row>
    <row r="10" spans="1:10" ht="15.75" customHeight="1">
      <c r="A10" s="105">
        <v>7</v>
      </c>
      <c r="B10" s="383" t="s">
        <v>362</v>
      </c>
      <c r="C10" s="569"/>
      <c r="D10" s="566"/>
      <c r="E10" s="566"/>
      <c r="F10" s="566"/>
      <c r="G10" s="566"/>
      <c r="H10" s="566"/>
      <c r="I10" s="566"/>
    </row>
    <row r="11" spans="1:10" ht="15.75" customHeight="1">
      <c r="A11" s="105">
        <v>8</v>
      </c>
      <c r="B11" s="383" t="s">
        <v>363</v>
      </c>
      <c r="C11" s="569"/>
      <c r="D11" s="566"/>
      <c r="E11" s="566"/>
      <c r="F11" s="562" t="s">
        <v>129</v>
      </c>
      <c r="G11" s="562" t="s">
        <v>129</v>
      </c>
      <c r="H11" s="562" t="s">
        <v>129</v>
      </c>
      <c r="I11" s="562" t="s">
        <v>129</v>
      </c>
    </row>
    <row r="12" spans="1:10">
      <c r="A12" s="105">
        <v>9</v>
      </c>
      <c r="B12" s="385" t="s">
        <v>256</v>
      </c>
      <c r="C12" s="569"/>
      <c r="D12" s="442"/>
      <c r="E12" s="566"/>
      <c r="F12" s="566"/>
      <c r="G12" s="442"/>
      <c r="H12" s="442"/>
      <c r="I12" s="566"/>
      <c r="J12" s="202"/>
    </row>
    <row r="13" spans="1:10">
      <c r="A13" s="105">
        <v>10</v>
      </c>
      <c r="B13" s="385" t="s">
        <v>304</v>
      </c>
      <c r="C13" s="535" t="s">
        <v>16</v>
      </c>
      <c r="D13" s="535" t="s">
        <v>16</v>
      </c>
      <c r="E13" s="535" t="s">
        <v>103</v>
      </c>
      <c r="F13" s="508"/>
      <c r="G13" s="508"/>
      <c r="H13" s="535" t="s">
        <v>16</v>
      </c>
      <c r="I13" s="535" t="s">
        <v>16</v>
      </c>
      <c r="J13" s="190"/>
    </row>
    <row r="14" spans="1:10">
      <c r="A14" s="105">
        <v>11</v>
      </c>
      <c r="B14" s="106" t="s">
        <v>347</v>
      </c>
      <c r="C14" s="569"/>
      <c r="D14" s="551" t="s">
        <v>117</v>
      </c>
      <c r="E14" s="530" t="s">
        <v>117</v>
      </c>
      <c r="F14" s="508"/>
      <c r="G14" s="569"/>
      <c r="H14" s="569"/>
      <c r="I14" s="569"/>
      <c r="J14" s="190"/>
    </row>
    <row r="15" spans="1:10">
      <c r="A15" s="105">
        <v>12</v>
      </c>
      <c r="B15" s="106" t="s">
        <v>314</v>
      </c>
      <c r="C15" s="572" t="s">
        <v>18</v>
      </c>
      <c r="D15" s="569"/>
      <c r="E15" s="566"/>
      <c r="F15" s="569"/>
      <c r="G15" s="569"/>
      <c r="H15" s="508"/>
      <c r="I15" s="569"/>
      <c r="J15" s="190"/>
    </row>
    <row r="16" spans="1:10">
      <c r="A16" s="105">
        <v>13</v>
      </c>
      <c r="B16" s="106" t="s">
        <v>344</v>
      </c>
      <c r="C16" s="566"/>
      <c r="D16" s="566"/>
      <c r="E16" s="566"/>
      <c r="F16" s="566"/>
      <c r="G16" s="566"/>
      <c r="H16" s="566"/>
      <c r="I16" s="566"/>
      <c r="J16" s="190"/>
    </row>
    <row r="17" spans="1:10">
      <c r="A17" s="105">
        <v>14</v>
      </c>
      <c r="B17" s="106" t="s">
        <v>178</v>
      </c>
      <c r="C17" s="569"/>
      <c r="D17" s="569"/>
      <c r="E17" s="569"/>
      <c r="F17" s="569"/>
      <c r="G17" s="569"/>
      <c r="H17" s="551" t="s">
        <v>82</v>
      </c>
      <c r="I17" s="572" t="s">
        <v>73</v>
      </c>
      <c r="J17" s="190"/>
    </row>
    <row r="18" spans="1:10">
      <c r="A18" s="105">
        <v>15</v>
      </c>
      <c r="B18" s="106" t="s">
        <v>358</v>
      </c>
      <c r="C18" s="572" t="s">
        <v>143</v>
      </c>
      <c r="D18" s="572" t="s">
        <v>143</v>
      </c>
      <c r="E18" s="572" t="s">
        <v>87</v>
      </c>
      <c r="F18" s="569"/>
      <c r="G18" s="569"/>
      <c r="H18" s="572" t="s">
        <v>143</v>
      </c>
      <c r="I18" s="572" t="s">
        <v>143</v>
      </c>
      <c r="J18" s="190"/>
    </row>
    <row r="19" spans="1:10">
      <c r="A19" s="105">
        <v>16</v>
      </c>
      <c r="B19" s="106" t="s">
        <v>337</v>
      </c>
      <c r="C19" s="515" t="s">
        <v>83</v>
      </c>
      <c r="D19" s="515" t="s">
        <v>83</v>
      </c>
      <c r="E19" s="515" t="s">
        <v>83</v>
      </c>
      <c r="F19" s="569"/>
      <c r="G19" s="569"/>
      <c r="H19" s="515" t="s">
        <v>11</v>
      </c>
      <c r="I19" s="569"/>
      <c r="J19" s="190"/>
    </row>
    <row r="20" spans="1:10">
      <c r="A20" s="105"/>
      <c r="B20" s="106" t="s">
        <v>370</v>
      </c>
      <c r="C20" s="508"/>
      <c r="D20" s="597" t="s">
        <v>323</v>
      </c>
      <c r="E20" s="508"/>
      <c r="F20" s="597" t="s">
        <v>323</v>
      </c>
      <c r="G20" s="569"/>
      <c r="H20" s="508"/>
      <c r="I20" s="569"/>
      <c r="J20" s="190"/>
    </row>
    <row r="21" spans="1:10">
      <c r="A21" s="105">
        <v>17</v>
      </c>
      <c r="B21" s="106" t="s">
        <v>267</v>
      </c>
      <c r="C21" s="569"/>
      <c r="D21" s="569"/>
      <c r="E21" s="572" t="s">
        <v>148</v>
      </c>
      <c r="F21" s="572" t="s">
        <v>11</v>
      </c>
      <c r="G21" s="572" t="s">
        <v>11</v>
      </c>
      <c r="H21" s="572" t="s">
        <v>11</v>
      </c>
      <c r="I21" s="515" t="s">
        <v>40</v>
      </c>
      <c r="J21" s="190"/>
    </row>
    <row r="22" spans="1:10">
      <c r="A22" s="105"/>
      <c r="B22" s="106"/>
      <c r="C22" s="574"/>
      <c r="D22" s="574"/>
      <c r="E22" s="574"/>
      <c r="F22" s="574"/>
      <c r="G22" s="574"/>
      <c r="H22" s="574"/>
      <c r="I22" s="574"/>
      <c r="J22" s="190"/>
    </row>
    <row r="23" spans="1:10" ht="30" customHeight="1">
      <c r="A23" s="105">
        <v>18</v>
      </c>
      <c r="B23" s="385" t="s">
        <v>298</v>
      </c>
      <c r="C23" s="442"/>
      <c r="D23" s="566"/>
      <c r="E23" s="566"/>
      <c r="F23" s="566"/>
      <c r="G23" s="531" t="s">
        <v>319</v>
      </c>
      <c r="H23" s="469" t="s">
        <v>117</v>
      </c>
      <c r="I23" s="565"/>
      <c r="J23" s="202"/>
    </row>
    <row r="24" spans="1:10" ht="30" customHeight="1">
      <c r="A24" s="105">
        <v>19</v>
      </c>
      <c r="B24" s="385" t="s">
        <v>371</v>
      </c>
      <c r="C24" s="469" t="s">
        <v>23</v>
      </c>
      <c r="D24" s="566"/>
      <c r="E24" s="566"/>
      <c r="F24" s="531" t="s">
        <v>74</v>
      </c>
      <c r="G24" s="562" t="s">
        <v>74</v>
      </c>
      <c r="H24" s="443" t="s">
        <v>74</v>
      </c>
      <c r="I24" s="443" t="s">
        <v>74</v>
      </c>
      <c r="J24" s="537"/>
    </row>
    <row r="25" spans="1:10">
      <c r="A25" s="84">
        <v>20</v>
      </c>
      <c r="B25" s="84" t="s">
        <v>274</v>
      </c>
      <c r="C25" s="576" t="s">
        <v>101</v>
      </c>
      <c r="D25" s="575"/>
      <c r="E25" s="575"/>
      <c r="F25" s="575"/>
      <c r="G25" s="575"/>
      <c r="H25" s="575"/>
      <c r="I25" s="575"/>
    </row>
    <row r="26" spans="1:10">
      <c r="C26" s="522"/>
      <c r="D26" s="522"/>
      <c r="E26" s="522"/>
      <c r="F26" s="522"/>
      <c r="G26" s="522"/>
      <c r="H26" s="522"/>
      <c r="I26" s="523"/>
    </row>
    <row r="27" spans="1:10">
      <c r="A27" s="99"/>
      <c r="B27" s="524" t="s">
        <v>124</v>
      </c>
      <c r="C27" s="100"/>
      <c r="D27" s="100"/>
      <c r="E27" s="100"/>
      <c r="F27" s="100"/>
      <c r="G27" s="100"/>
      <c r="H27" s="100"/>
      <c r="I27" s="101"/>
      <c r="J27" s="188"/>
    </row>
    <row r="28" spans="1:10">
      <c r="A28" s="105">
        <v>1</v>
      </c>
      <c r="B28" s="106" t="s">
        <v>367</v>
      </c>
      <c r="C28" s="526"/>
      <c r="D28" s="525"/>
      <c r="E28" s="540"/>
      <c r="F28" s="540"/>
      <c r="G28" s="560"/>
      <c r="H28" s="560"/>
      <c r="I28" s="560"/>
      <c r="J28" s="98"/>
    </row>
    <row r="29" spans="1:10" ht="30">
      <c r="A29" s="105">
        <v>2</v>
      </c>
      <c r="B29" s="106" t="s">
        <v>95</v>
      </c>
      <c r="C29" s="525" t="s">
        <v>69</v>
      </c>
      <c r="D29" s="540"/>
      <c r="E29" s="525" t="s">
        <v>11</v>
      </c>
      <c r="F29" s="525" t="s">
        <v>234</v>
      </c>
      <c r="G29" s="565"/>
      <c r="H29" s="525" t="s">
        <v>69</v>
      </c>
      <c r="I29" s="525" t="s">
        <v>372</v>
      </c>
      <c r="J29" s="98"/>
    </row>
    <row r="30" spans="1:10" ht="45">
      <c r="A30" s="105">
        <v>3</v>
      </c>
      <c r="B30" s="105" t="s">
        <v>246</v>
      </c>
      <c r="C30" s="442"/>
      <c r="D30" s="525" t="s">
        <v>69</v>
      </c>
      <c r="E30" s="525" t="s">
        <v>373</v>
      </c>
      <c r="F30" s="525" t="s">
        <v>374</v>
      </c>
      <c r="G30" s="525" t="s">
        <v>375</v>
      </c>
      <c r="H30" s="598"/>
      <c r="I30" s="595" t="s">
        <v>74</v>
      </c>
      <c r="J30" s="202"/>
    </row>
    <row r="31" spans="1:10">
      <c r="A31" s="105">
        <v>4</v>
      </c>
      <c r="B31" s="105" t="s">
        <v>255</v>
      </c>
      <c r="C31" s="525" t="s">
        <v>11</v>
      </c>
      <c r="D31" s="558" t="s">
        <v>11</v>
      </c>
      <c r="E31" s="540"/>
      <c r="F31" s="599" t="s">
        <v>20</v>
      </c>
      <c r="G31" s="599" t="s">
        <v>69</v>
      </c>
      <c r="H31" s="525" t="s">
        <v>11</v>
      </c>
      <c r="I31" s="525" t="s">
        <v>11</v>
      </c>
      <c r="J31" s="202"/>
    </row>
    <row r="32" spans="1:10">
      <c r="A32" s="105">
        <v>5</v>
      </c>
      <c r="B32" s="106" t="s">
        <v>114</v>
      </c>
      <c r="C32" s="590" t="s">
        <v>11</v>
      </c>
      <c r="D32" s="590" t="s">
        <v>69</v>
      </c>
      <c r="E32" s="592" t="s">
        <v>11</v>
      </c>
      <c r="F32" s="442"/>
      <c r="G32" s="598"/>
      <c r="H32" s="598"/>
      <c r="I32" s="565"/>
      <c r="J32" s="98"/>
    </row>
    <row r="33" spans="1:10">
      <c r="A33" s="1"/>
      <c r="B33" s="579"/>
      <c r="C33" s="580"/>
      <c r="D33" s="580"/>
      <c r="E33" s="581"/>
      <c r="F33" s="580"/>
      <c r="G33" s="580"/>
      <c r="H33" s="582"/>
      <c r="I33" s="583"/>
      <c r="J33" s="187"/>
    </row>
    <row r="34" spans="1:10">
      <c r="C34" s="187"/>
      <c r="D34" s="187"/>
      <c r="E34" s="187"/>
      <c r="F34" s="187"/>
      <c r="G34" s="187"/>
      <c r="H34" s="187"/>
      <c r="I34" s="187"/>
      <c r="J34" s="189"/>
    </row>
    <row r="35" spans="1:10">
      <c r="C35" s="481"/>
      <c r="D35" s="1" t="s">
        <v>215</v>
      </c>
      <c r="E35" s="1"/>
      <c r="F35" s="1"/>
      <c r="G35" s="1"/>
      <c r="H35" s="1"/>
      <c r="I35" s="1"/>
    </row>
    <row r="36" spans="1:10">
      <c r="C36" s="482"/>
      <c r="D36" s="81" t="s">
        <v>216</v>
      </c>
    </row>
    <row r="37" spans="1:10">
      <c r="C37" s="233"/>
      <c r="D37" s="81" t="s">
        <v>217</v>
      </c>
    </row>
    <row r="38" spans="1:10">
      <c r="C38" s="483"/>
      <c r="D38" s="81" t="s">
        <v>218</v>
      </c>
    </row>
  </sheetData>
  <mergeCells count="1">
    <mergeCell ref="B1:B2"/>
  </mergeCells>
  <pageMargins left="0.7" right="0.7" top="0.75" bottom="0.75" header="0.3" footer="0.3"/>
  <pageSetup paperSize="9" scale="75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J38"/>
  <sheetViews>
    <sheetView zoomScale="85" zoomScaleNormal="85" workbookViewId="0">
      <selection activeCell="M19" sqref="M19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45600</v>
      </c>
      <c r="D1" s="503">
        <v>45601</v>
      </c>
      <c r="E1" s="503">
        <v>45602</v>
      </c>
      <c r="F1" s="503">
        <v>45603</v>
      </c>
      <c r="G1" s="503">
        <v>45604</v>
      </c>
      <c r="H1" s="503">
        <v>45605</v>
      </c>
      <c r="I1" s="503">
        <v>45606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0">
      <c r="A3" s="105">
        <v>1</v>
      </c>
      <c r="B3" s="545" t="s">
        <v>175</v>
      </c>
      <c r="C3" s="570" t="s">
        <v>104</v>
      </c>
      <c r="D3" s="530" t="s">
        <v>104</v>
      </c>
      <c r="E3" s="566"/>
      <c r="F3" s="551" t="s">
        <v>376</v>
      </c>
      <c r="G3" s="551" t="s">
        <v>104</v>
      </c>
      <c r="H3" s="551" t="s">
        <v>104</v>
      </c>
      <c r="I3" s="566"/>
      <c r="J3" s="544"/>
    </row>
    <row r="4" spans="1:10">
      <c r="A4" s="105">
        <v>2</v>
      </c>
      <c r="B4" s="106" t="s">
        <v>327</v>
      </c>
      <c r="C4" s="442"/>
      <c r="D4" s="469" t="s">
        <v>11</v>
      </c>
      <c r="E4" s="469" t="s">
        <v>11</v>
      </c>
      <c r="F4" s="531" t="s">
        <v>11</v>
      </c>
      <c r="G4" s="531" t="s">
        <v>11</v>
      </c>
      <c r="H4" s="566"/>
      <c r="I4" s="551" t="s">
        <v>30</v>
      </c>
      <c r="J4" s="190"/>
    </row>
    <row r="5" spans="1:10">
      <c r="A5" s="105"/>
      <c r="B5" s="106" t="s">
        <v>361</v>
      </c>
      <c r="C5" s="469" t="s">
        <v>36</v>
      </c>
      <c r="D5" s="531" t="s">
        <v>36</v>
      </c>
      <c r="E5" s="420"/>
      <c r="F5" s="566"/>
      <c r="G5" s="566"/>
      <c r="H5" s="531" t="s">
        <v>24</v>
      </c>
      <c r="I5" s="551" t="s">
        <v>27</v>
      </c>
      <c r="J5" s="190"/>
    </row>
    <row r="6" spans="1:10">
      <c r="A6" s="105">
        <v>3</v>
      </c>
      <c r="B6" s="106" t="s">
        <v>208</v>
      </c>
      <c r="C6" s="531" t="s">
        <v>34</v>
      </c>
      <c r="D6" s="442"/>
      <c r="E6" s="531" t="s">
        <v>64</v>
      </c>
      <c r="F6" s="531" t="s">
        <v>64</v>
      </c>
      <c r="G6" s="566"/>
      <c r="H6" s="531" t="s">
        <v>24</v>
      </c>
      <c r="I6" s="531" t="s">
        <v>24</v>
      </c>
      <c r="J6" s="190"/>
    </row>
    <row r="7" spans="1:10">
      <c r="A7" s="105">
        <v>4</v>
      </c>
      <c r="B7" s="385" t="s">
        <v>324</v>
      </c>
      <c r="C7" s="571" t="s">
        <v>73</v>
      </c>
      <c r="D7" s="571" t="s">
        <v>73</v>
      </c>
      <c r="E7" s="568"/>
      <c r="F7" s="568"/>
      <c r="G7" s="571" t="s">
        <v>73</v>
      </c>
      <c r="H7" s="571" t="s">
        <v>40</v>
      </c>
      <c r="I7" s="571" t="s">
        <v>73</v>
      </c>
      <c r="J7" s="509"/>
    </row>
    <row r="8" spans="1:10">
      <c r="A8" s="105">
        <v>5</v>
      </c>
      <c r="B8" s="117" t="s">
        <v>307</v>
      </c>
      <c r="C8" s="531" t="s">
        <v>297</v>
      </c>
      <c r="D8" s="566"/>
      <c r="E8" s="531" t="s">
        <v>103</v>
      </c>
      <c r="F8" s="566"/>
      <c r="G8" s="566"/>
      <c r="H8" s="531" t="s">
        <v>86</v>
      </c>
      <c r="I8" s="531" t="s">
        <v>297</v>
      </c>
      <c r="J8" s="547"/>
    </row>
    <row r="9" spans="1:10" ht="15.75" customHeight="1">
      <c r="A9" s="105">
        <v>6</v>
      </c>
      <c r="B9" s="383" t="s">
        <v>296</v>
      </c>
      <c r="C9" s="562" t="s">
        <v>74</v>
      </c>
      <c r="D9" s="562" t="s">
        <v>23</v>
      </c>
      <c r="E9" s="566"/>
      <c r="F9" s="562" t="s">
        <v>44</v>
      </c>
      <c r="G9" s="562" t="s">
        <v>44</v>
      </c>
      <c r="H9" s="562" t="s">
        <v>23</v>
      </c>
      <c r="I9" s="566"/>
    </row>
    <row r="10" spans="1:10" ht="15.75" customHeight="1">
      <c r="A10" s="105">
        <v>7</v>
      </c>
      <c r="B10" s="383" t="s">
        <v>362</v>
      </c>
      <c r="C10" s="569"/>
      <c r="D10" s="566"/>
      <c r="E10" s="566"/>
      <c r="F10" s="566"/>
      <c r="G10" s="566"/>
      <c r="H10" s="566"/>
      <c r="I10" s="566"/>
    </row>
    <row r="11" spans="1:10" ht="15.75" customHeight="1">
      <c r="A11" s="105">
        <v>8</v>
      </c>
      <c r="B11" s="383" t="s">
        <v>363</v>
      </c>
      <c r="C11" s="569"/>
      <c r="D11" s="566"/>
      <c r="E11" s="566"/>
      <c r="F11" s="566"/>
      <c r="G11" s="562" t="s">
        <v>129</v>
      </c>
      <c r="H11" s="562" t="s">
        <v>129</v>
      </c>
      <c r="I11" s="566"/>
    </row>
    <row r="12" spans="1:10">
      <c r="A12" s="105">
        <v>9</v>
      </c>
      <c r="B12" s="385" t="s">
        <v>256</v>
      </c>
      <c r="C12" s="530" t="s">
        <v>69</v>
      </c>
      <c r="D12" s="442"/>
      <c r="E12" s="562" t="s">
        <v>70</v>
      </c>
      <c r="F12" s="531" t="s">
        <v>144</v>
      </c>
      <c r="G12" s="517" t="s">
        <v>85</v>
      </c>
      <c r="H12" s="442"/>
      <c r="I12" s="531" t="s">
        <v>104</v>
      </c>
      <c r="J12" s="202"/>
    </row>
    <row r="13" spans="1:10">
      <c r="A13" s="105">
        <v>10</v>
      </c>
      <c r="B13" s="385" t="s">
        <v>304</v>
      </c>
      <c r="C13" s="530" t="s">
        <v>69</v>
      </c>
      <c r="D13" s="535" t="s">
        <v>16</v>
      </c>
      <c r="E13" s="508"/>
      <c r="F13" s="508"/>
      <c r="G13" s="535" t="s">
        <v>16</v>
      </c>
      <c r="H13" s="535" t="s">
        <v>16</v>
      </c>
      <c r="I13" s="535" t="s">
        <v>16</v>
      </c>
      <c r="J13" s="190"/>
    </row>
    <row r="14" spans="1:10">
      <c r="A14" s="105">
        <v>11</v>
      </c>
      <c r="B14" s="106" t="s">
        <v>347</v>
      </c>
      <c r="C14" s="569"/>
      <c r="D14" s="508"/>
      <c r="E14" s="508"/>
      <c r="F14" s="508"/>
      <c r="G14" s="569"/>
      <c r="H14" s="569"/>
      <c r="I14" s="569"/>
      <c r="J14" s="190"/>
    </row>
    <row r="15" spans="1:10">
      <c r="A15" s="105">
        <v>12</v>
      </c>
      <c r="B15" s="106" t="s">
        <v>314</v>
      </c>
      <c r="C15" s="569"/>
      <c r="D15" s="569"/>
      <c r="E15" s="566"/>
      <c r="F15" s="569"/>
      <c r="G15" s="569"/>
      <c r="H15" s="508"/>
      <c r="I15" s="569"/>
      <c r="J15" s="190"/>
    </row>
    <row r="16" spans="1:10">
      <c r="A16" s="105">
        <v>13</v>
      </c>
      <c r="B16" s="106" t="s">
        <v>344</v>
      </c>
      <c r="C16" s="566"/>
      <c r="D16" s="566"/>
      <c r="E16" s="573" t="s">
        <v>69</v>
      </c>
      <c r="F16" s="566"/>
      <c r="G16" s="566"/>
      <c r="H16" s="573" t="s">
        <v>11</v>
      </c>
      <c r="I16" s="566"/>
      <c r="J16" s="190"/>
    </row>
    <row r="17" spans="1:10">
      <c r="A17" s="105">
        <v>14</v>
      </c>
      <c r="B17" s="106" t="s">
        <v>178</v>
      </c>
      <c r="C17" s="572" t="s">
        <v>73</v>
      </c>
      <c r="D17" s="569"/>
      <c r="E17" s="569"/>
      <c r="F17" s="572" t="s">
        <v>73</v>
      </c>
      <c r="G17" s="572" t="s">
        <v>73</v>
      </c>
      <c r="H17" s="572" t="s">
        <v>73</v>
      </c>
      <c r="I17" s="572" t="s">
        <v>73</v>
      </c>
      <c r="J17" s="190"/>
    </row>
    <row r="18" spans="1:10">
      <c r="A18" s="105">
        <v>15</v>
      </c>
      <c r="B18" s="106" t="s">
        <v>358</v>
      </c>
      <c r="C18" s="572" t="s">
        <v>87</v>
      </c>
      <c r="D18" s="572" t="s">
        <v>87</v>
      </c>
      <c r="E18" s="569"/>
      <c r="F18" s="572" t="s">
        <v>87</v>
      </c>
      <c r="G18" s="572" t="s">
        <v>87</v>
      </c>
      <c r="H18" s="572" t="s">
        <v>87</v>
      </c>
      <c r="I18" s="572" t="s">
        <v>87</v>
      </c>
      <c r="J18" s="190"/>
    </row>
    <row r="19" spans="1:10">
      <c r="A19" s="105">
        <v>16</v>
      </c>
      <c r="B19" s="106" t="s">
        <v>337</v>
      </c>
      <c r="C19" s="508"/>
      <c r="D19" s="515" t="s">
        <v>83</v>
      </c>
      <c r="E19" s="515" t="s">
        <v>83</v>
      </c>
      <c r="F19" s="569"/>
      <c r="G19" s="572" t="s">
        <v>83</v>
      </c>
      <c r="H19" s="508"/>
      <c r="I19" s="572" t="s">
        <v>30</v>
      </c>
      <c r="J19" s="190"/>
    </row>
    <row r="20" spans="1:10">
      <c r="A20" s="105"/>
      <c r="B20" s="106" t="s">
        <v>370</v>
      </c>
      <c r="C20" s="508"/>
      <c r="D20" s="508"/>
      <c r="E20" s="508"/>
      <c r="F20" s="508"/>
      <c r="G20" s="569"/>
      <c r="H20" s="508"/>
      <c r="I20" s="569"/>
      <c r="J20" s="190"/>
    </row>
    <row r="21" spans="1:10">
      <c r="A21" s="105">
        <v>17</v>
      </c>
      <c r="B21" s="106" t="s">
        <v>267</v>
      </c>
      <c r="C21" s="569"/>
      <c r="D21" s="569"/>
      <c r="E21" s="572" t="s">
        <v>74</v>
      </c>
      <c r="F21" s="572" t="s">
        <v>23</v>
      </c>
      <c r="G21" s="572" t="s">
        <v>24</v>
      </c>
      <c r="H21" s="572" t="s">
        <v>140</v>
      </c>
      <c r="I21" s="515" t="s">
        <v>69</v>
      </c>
      <c r="J21" s="190"/>
    </row>
    <row r="22" spans="1:10">
      <c r="A22" s="105"/>
      <c r="B22" s="106"/>
      <c r="C22" s="569"/>
      <c r="D22" s="569"/>
      <c r="E22" s="569"/>
      <c r="F22" s="569"/>
      <c r="G22" s="569"/>
      <c r="H22" s="569"/>
      <c r="I22" s="569"/>
      <c r="J22" s="190"/>
    </row>
    <row r="23" spans="1:10" ht="30" customHeight="1">
      <c r="A23" s="105">
        <v>18</v>
      </c>
      <c r="B23" s="385" t="s">
        <v>298</v>
      </c>
      <c r="C23" s="442"/>
      <c r="D23" s="531" t="s">
        <v>329</v>
      </c>
      <c r="E23" s="531" t="s">
        <v>377</v>
      </c>
      <c r="F23" s="566"/>
      <c r="G23" s="531" t="s">
        <v>319</v>
      </c>
      <c r="H23" s="442"/>
      <c r="I23" s="565"/>
      <c r="J23" s="202"/>
    </row>
    <row r="24" spans="1:10" ht="30" customHeight="1">
      <c r="A24" s="105">
        <v>19</v>
      </c>
      <c r="B24" s="385" t="s">
        <v>371</v>
      </c>
      <c r="C24" s="442"/>
      <c r="D24" s="566"/>
      <c r="E24" s="566"/>
      <c r="F24" s="531" t="s">
        <v>23</v>
      </c>
      <c r="G24" s="531" t="s">
        <v>23</v>
      </c>
      <c r="H24" s="531" t="s">
        <v>74</v>
      </c>
      <c r="I24" s="562" t="s">
        <v>74</v>
      </c>
      <c r="J24" s="537"/>
    </row>
    <row r="25" spans="1:10">
      <c r="A25" s="84">
        <v>20</v>
      </c>
      <c r="B25" s="84" t="s">
        <v>274</v>
      </c>
      <c r="C25" s="575"/>
      <c r="D25" s="575"/>
      <c r="E25" s="575"/>
      <c r="F25" s="575"/>
      <c r="G25" s="575"/>
      <c r="H25" s="575"/>
      <c r="I25" s="575"/>
    </row>
    <row r="26" spans="1:10">
      <c r="C26" s="522"/>
      <c r="D26" s="522"/>
      <c r="E26" s="522"/>
      <c r="F26" s="522"/>
      <c r="G26" s="522"/>
      <c r="H26" s="522"/>
      <c r="I26" s="523"/>
    </row>
    <row r="27" spans="1:10">
      <c r="A27" s="99"/>
      <c r="B27" s="524" t="s">
        <v>124</v>
      </c>
      <c r="C27" s="100"/>
      <c r="D27" s="100"/>
      <c r="E27" s="100"/>
      <c r="F27" s="100"/>
      <c r="G27" s="100"/>
      <c r="H27" s="100"/>
      <c r="I27" s="101"/>
      <c r="J27" s="188"/>
    </row>
    <row r="28" spans="1:10">
      <c r="A28" s="105">
        <v>1</v>
      </c>
      <c r="B28" s="106" t="s">
        <v>367</v>
      </c>
      <c r="C28" s="526"/>
      <c r="D28" s="525"/>
      <c r="E28" s="526"/>
      <c r="F28" s="540"/>
      <c r="G28" s="560"/>
      <c r="H28" s="591"/>
      <c r="I28" s="560"/>
      <c r="J28" s="98"/>
    </row>
    <row r="29" spans="1:10">
      <c r="A29" s="105">
        <v>2</v>
      </c>
      <c r="B29" s="106" t="s">
        <v>95</v>
      </c>
      <c r="C29" s="525" t="s">
        <v>69</v>
      </c>
      <c r="D29" s="543"/>
      <c r="E29" s="525" t="s">
        <v>69</v>
      </c>
      <c r="F29" s="525" t="s">
        <v>11</v>
      </c>
      <c r="G29" s="451" t="s">
        <v>11</v>
      </c>
      <c r="H29" s="525" t="s">
        <v>11</v>
      </c>
      <c r="I29" s="543"/>
      <c r="J29" s="98"/>
    </row>
    <row r="30" spans="1:10">
      <c r="A30" s="105">
        <v>3</v>
      </c>
      <c r="B30" s="105" t="s">
        <v>246</v>
      </c>
      <c r="C30" s="451" t="s">
        <v>74</v>
      </c>
      <c r="D30" s="525" t="s">
        <v>69</v>
      </c>
      <c r="E30" s="543"/>
      <c r="F30" s="525" t="s">
        <v>69</v>
      </c>
      <c r="G30" s="543"/>
      <c r="H30" s="525" t="s">
        <v>69</v>
      </c>
      <c r="I30" s="595" t="s">
        <v>69</v>
      </c>
      <c r="J30" s="202"/>
    </row>
    <row r="31" spans="1:10" ht="24" customHeight="1">
      <c r="A31" s="105">
        <v>4</v>
      </c>
      <c r="B31" s="105" t="s">
        <v>255</v>
      </c>
      <c r="C31" s="543"/>
      <c r="D31" s="525" t="s">
        <v>11</v>
      </c>
      <c r="E31" s="596" t="s">
        <v>11</v>
      </c>
      <c r="F31" s="543"/>
      <c r="G31" s="543"/>
      <c r="H31" s="525" t="s">
        <v>69</v>
      </c>
      <c r="I31" s="525" t="s">
        <v>11</v>
      </c>
      <c r="J31" s="202"/>
    </row>
    <row r="32" spans="1:10">
      <c r="A32" s="105">
        <v>5</v>
      </c>
      <c r="B32" s="106" t="s">
        <v>114</v>
      </c>
      <c r="C32" s="525" t="s">
        <v>11</v>
      </c>
      <c r="D32" s="543"/>
      <c r="E32" s="558" t="s">
        <v>74</v>
      </c>
      <c r="F32" s="451" t="s">
        <v>74</v>
      </c>
      <c r="G32" s="525" t="s">
        <v>69</v>
      </c>
      <c r="H32" s="558" t="s">
        <v>11</v>
      </c>
      <c r="I32" s="565"/>
      <c r="J32" s="98"/>
    </row>
    <row r="33" spans="1:10">
      <c r="A33" s="1"/>
      <c r="B33" s="579"/>
      <c r="C33" s="580"/>
      <c r="D33" s="580"/>
      <c r="E33" s="581"/>
      <c r="F33" s="580"/>
      <c r="G33" s="580"/>
      <c r="H33" s="582"/>
      <c r="I33" s="583"/>
      <c r="J33" s="187"/>
    </row>
    <row r="34" spans="1:10">
      <c r="C34" s="187"/>
      <c r="D34" s="187"/>
      <c r="E34" s="187"/>
      <c r="F34" s="187"/>
      <c r="G34" s="187"/>
      <c r="H34" s="187"/>
      <c r="I34" s="187"/>
      <c r="J34" s="189"/>
    </row>
    <row r="35" spans="1:10">
      <c r="C35" s="481"/>
      <c r="D35" s="1" t="s">
        <v>215</v>
      </c>
      <c r="E35" s="1"/>
      <c r="F35" s="1"/>
      <c r="G35" s="1"/>
      <c r="H35" s="1"/>
      <c r="I35" s="1"/>
    </row>
    <row r="36" spans="1:10">
      <c r="C36" s="482"/>
      <c r="D36" s="81" t="s">
        <v>216</v>
      </c>
    </row>
    <row r="37" spans="1:10">
      <c r="C37" s="233"/>
      <c r="D37" s="81" t="s">
        <v>217</v>
      </c>
    </row>
    <row r="38" spans="1:10">
      <c r="C38" s="483"/>
      <c r="D38" s="81" t="s">
        <v>218</v>
      </c>
    </row>
  </sheetData>
  <mergeCells count="1">
    <mergeCell ref="B1:B2"/>
  </mergeCells>
  <pageMargins left="0.7" right="0.7" top="0.75" bottom="0.75" header="0.3" footer="0.3"/>
  <pageSetup paperSize="9" scale="75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J39"/>
  <sheetViews>
    <sheetView zoomScale="85" zoomScaleNormal="85" workbookViewId="0">
      <selection activeCell="I21" sqref="I21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45607</v>
      </c>
      <c r="D1" s="503">
        <v>45608</v>
      </c>
      <c r="E1" s="503">
        <v>45609</v>
      </c>
      <c r="F1" s="503">
        <v>45610</v>
      </c>
      <c r="G1" s="503">
        <v>45611</v>
      </c>
      <c r="H1" s="503">
        <v>45612</v>
      </c>
      <c r="I1" s="503">
        <v>45613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0">
      <c r="A3" s="105">
        <v>1</v>
      </c>
      <c r="B3" s="545" t="s">
        <v>175</v>
      </c>
      <c r="C3" s="570" t="s">
        <v>69</v>
      </c>
      <c r="D3" s="551" t="s">
        <v>378</v>
      </c>
      <c r="E3" s="566"/>
      <c r="F3" s="551" t="s">
        <v>69</v>
      </c>
      <c r="G3" s="551" t="s">
        <v>69</v>
      </c>
      <c r="H3" s="551" t="s">
        <v>69</v>
      </c>
      <c r="I3" s="566"/>
      <c r="J3" s="544"/>
    </row>
    <row r="4" spans="1:10">
      <c r="A4" s="105">
        <v>2</v>
      </c>
      <c r="B4" s="106" t="s">
        <v>327</v>
      </c>
      <c r="C4" s="442"/>
      <c r="D4" s="469" t="s">
        <v>11</v>
      </c>
      <c r="E4" s="450" t="s">
        <v>11</v>
      </c>
      <c r="F4" s="566"/>
      <c r="G4" s="566"/>
      <c r="H4" s="566"/>
      <c r="I4" s="569"/>
      <c r="J4" s="190"/>
    </row>
    <row r="5" spans="1:10">
      <c r="A5" s="105">
        <v>3</v>
      </c>
      <c r="B5" s="106" t="s">
        <v>361</v>
      </c>
      <c r="C5" s="442"/>
      <c r="D5" s="531" t="s">
        <v>36</v>
      </c>
      <c r="E5" s="482" t="s">
        <v>36</v>
      </c>
      <c r="F5" s="566"/>
      <c r="G5" s="566"/>
      <c r="H5" s="531" t="s">
        <v>24</v>
      </c>
      <c r="I5" s="551" t="s">
        <v>24</v>
      </c>
      <c r="J5" s="190"/>
    </row>
    <row r="6" spans="1:10">
      <c r="A6" s="105">
        <v>4</v>
      </c>
      <c r="B6" s="106" t="s">
        <v>208</v>
      </c>
      <c r="C6" s="566"/>
      <c r="D6" s="442"/>
      <c r="E6" s="531" t="s">
        <v>64</v>
      </c>
      <c r="F6" s="531" t="s">
        <v>36</v>
      </c>
      <c r="G6" s="531" t="s">
        <v>64</v>
      </c>
      <c r="H6" s="531" t="s">
        <v>64</v>
      </c>
      <c r="I6" s="531" t="s">
        <v>36</v>
      </c>
      <c r="J6" s="190"/>
    </row>
    <row r="7" spans="1:10">
      <c r="A7" s="105">
        <v>5</v>
      </c>
      <c r="B7" s="385" t="s">
        <v>324</v>
      </c>
      <c r="C7" s="578" t="s">
        <v>73</v>
      </c>
      <c r="D7" s="568"/>
      <c r="E7" s="568"/>
      <c r="F7" s="571" t="s">
        <v>73</v>
      </c>
      <c r="G7" s="578" t="s">
        <v>73</v>
      </c>
      <c r="H7" s="571" t="s">
        <v>73</v>
      </c>
      <c r="I7" s="571" t="s">
        <v>73</v>
      </c>
      <c r="J7" s="509"/>
    </row>
    <row r="8" spans="1:10">
      <c r="A8" s="105">
        <v>6</v>
      </c>
      <c r="B8" s="117" t="s">
        <v>307</v>
      </c>
      <c r="C8" s="566"/>
      <c r="D8" s="566"/>
      <c r="E8" s="566"/>
      <c r="F8" s="566"/>
      <c r="G8" s="566"/>
      <c r="H8" s="531" t="s">
        <v>86</v>
      </c>
      <c r="I8" s="531" t="s">
        <v>117</v>
      </c>
      <c r="J8" s="547"/>
    </row>
    <row r="9" spans="1:10" ht="15.75" customHeight="1">
      <c r="A9" s="105">
        <v>7</v>
      </c>
      <c r="B9" s="383" t="s">
        <v>296</v>
      </c>
      <c r="C9" s="562" t="s">
        <v>23</v>
      </c>
      <c r="D9" s="562" t="s">
        <v>23</v>
      </c>
      <c r="E9" s="566"/>
      <c r="F9" s="562" t="s">
        <v>44</v>
      </c>
      <c r="G9" s="562" t="s">
        <v>49</v>
      </c>
      <c r="H9" s="562" t="s">
        <v>86</v>
      </c>
      <c r="I9" s="566"/>
    </row>
    <row r="10" spans="1:10" ht="15.75" customHeight="1">
      <c r="A10" s="105">
        <v>8</v>
      </c>
      <c r="B10" s="106" t="s">
        <v>379</v>
      </c>
      <c r="C10" s="535" t="s">
        <v>27</v>
      </c>
      <c r="D10" s="535" t="s">
        <v>27</v>
      </c>
      <c r="E10" s="508"/>
      <c r="F10" s="569"/>
      <c r="G10" s="535" t="s">
        <v>27</v>
      </c>
      <c r="H10" s="535" t="s">
        <v>27</v>
      </c>
      <c r="I10" s="570" t="s">
        <v>73</v>
      </c>
    </row>
    <row r="11" spans="1:10" ht="15.75" customHeight="1">
      <c r="A11" s="105">
        <v>9</v>
      </c>
      <c r="B11" s="383" t="s">
        <v>362</v>
      </c>
      <c r="C11" s="569"/>
      <c r="D11" s="562" t="s">
        <v>38</v>
      </c>
      <c r="E11" s="562" t="s">
        <v>36</v>
      </c>
      <c r="F11" s="562" t="s">
        <v>38</v>
      </c>
      <c r="G11" s="566"/>
      <c r="H11" s="562" t="s">
        <v>38</v>
      </c>
      <c r="I11" s="562" t="s">
        <v>141</v>
      </c>
    </row>
    <row r="12" spans="1:10" ht="15.75" customHeight="1">
      <c r="A12" s="105">
        <v>10</v>
      </c>
      <c r="B12" s="383" t="s">
        <v>363</v>
      </c>
      <c r="C12" s="570" t="s">
        <v>129</v>
      </c>
      <c r="D12" s="562" t="s">
        <v>129</v>
      </c>
      <c r="E12" s="566"/>
      <c r="F12" s="566"/>
      <c r="G12" s="562" t="s">
        <v>129</v>
      </c>
      <c r="H12" s="562" t="s">
        <v>129</v>
      </c>
      <c r="I12" s="566"/>
    </row>
    <row r="13" spans="1:10">
      <c r="A13" s="105">
        <v>11</v>
      </c>
      <c r="B13" s="385" t="s">
        <v>256</v>
      </c>
      <c r="C13" s="508"/>
      <c r="D13" s="442"/>
      <c r="E13" s="531" t="s">
        <v>85</v>
      </c>
      <c r="F13" s="531" t="s">
        <v>85</v>
      </c>
      <c r="G13" s="442"/>
      <c r="H13" s="442"/>
      <c r="I13" s="531" t="s">
        <v>104</v>
      </c>
      <c r="J13" s="202"/>
    </row>
    <row r="14" spans="1:10">
      <c r="A14" s="105">
        <v>12</v>
      </c>
      <c r="B14" s="385" t="s">
        <v>304</v>
      </c>
      <c r="C14" s="530" t="s">
        <v>16</v>
      </c>
      <c r="D14" s="508"/>
      <c r="E14" s="508"/>
      <c r="F14" s="535" t="s">
        <v>16</v>
      </c>
      <c r="G14" s="535" t="s">
        <v>16</v>
      </c>
      <c r="H14" s="535" t="s">
        <v>16</v>
      </c>
      <c r="I14" s="535" t="s">
        <v>16</v>
      </c>
      <c r="J14" s="190"/>
    </row>
    <row r="15" spans="1:10" ht="30">
      <c r="A15" s="105">
        <v>13</v>
      </c>
      <c r="B15" s="106" t="s">
        <v>347</v>
      </c>
      <c r="C15" s="569"/>
      <c r="D15" s="508"/>
      <c r="E15" s="530" t="s">
        <v>380</v>
      </c>
      <c r="F15" s="508"/>
      <c r="G15" s="569"/>
      <c r="H15" s="551" t="s">
        <v>115</v>
      </c>
      <c r="I15" s="569"/>
      <c r="J15" s="190"/>
    </row>
    <row r="16" spans="1:10" ht="30">
      <c r="A16" s="105">
        <v>14</v>
      </c>
      <c r="B16" s="106" t="s">
        <v>314</v>
      </c>
      <c r="C16" s="572" t="s">
        <v>18</v>
      </c>
      <c r="D16" s="572" t="s">
        <v>381</v>
      </c>
      <c r="E16" s="566"/>
      <c r="F16" s="572" t="s">
        <v>18</v>
      </c>
      <c r="G16" s="572" t="s">
        <v>18</v>
      </c>
      <c r="H16" s="508"/>
      <c r="I16" s="569"/>
      <c r="J16" s="190"/>
    </row>
    <row r="17" spans="1:10">
      <c r="A17" s="105">
        <v>15</v>
      </c>
      <c r="B17" s="106" t="s">
        <v>344</v>
      </c>
      <c r="C17" s="566"/>
      <c r="D17" s="566"/>
      <c r="E17" s="573" t="s">
        <v>69</v>
      </c>
      <c r="F17" s="566"/>
      <c r="G17" s="566"/>
      <c r="H17" s="566"/>
      <c r="I17" s="566"/>
      <c r="J17" s="190"/>
    </row>
    <row r="18" spans="1:10">
      <c r="A18" s="105">
        <v>16</v>
      </c>
      <c r="B18" s="106" t="s">
        <v>178</v>
      </c>
      <c r="C18" s="551" t="s">
        <v>73</v>
      </c>
      <c r="D18" s="569"/>
      <c r="E18" s="569"/>
      <c r="F18" s="572" t="s">
        <v>11</v>
      </c>
      <c r="G18" s="551" t="s">
        <v>230</v>
      </c>
      <c r="H18" s="572" t="s">
        <v>20</v>
      </c>
      <c r="I18" s="572" t="s">
        <v>73</v>
      </c>
      <c r="J18" s="190"/>
    </row>
    <row r="19" spans="1:10" ht="30">
      <c r="A19" s="105">
        <v>17</v>
      </c>
      <c r="B19" s="106" t="s">
        <v>358</v>
      </c>
      <c r="C19" s="572" t="s">
        <v>87</v>
      </c>
      <c r="D19" s="572" t="s">
        <v>382</v>
      </c>
      <c r="E19" s="569"/>
      <c r="F19" s="569"/>
      <c r="G19" s="572" t="s">
        <v>87</v>
      </c>
      <c r="H19" s="569"/>
      <c r="I19" s="572" t="s">
        <v>87</v>
      </c>
      <c r="J19" s="190"/>
    </row>
    <row r="20" spans="1:10">
      <c r="A20" s="105">
        <v>18</v>
      </c>
      <c r="B20" s="106" t="s">
        <v>337</v>
      </c>
      <c r="C20" s="515" t="s">
        <v>83</v>
      </c>
      <c r="D20" s="515" t="s">
        <v>83</v>
      </c>
      <c r="E20" s="508"/>
      <c r="F20" s="569"/>
      <c r="G20" s="569"/>
      <c r="H20" s="508"/>
      <c r="I20" s="569"/>
      <c r="J20" s="190"/>
    </row>
    <row r="21" spans="1:10">
      <c r="A21" s="105">
        <v>19</v>
      </c>
      <c r="B21" s="106" t="s">
        <v>267</v>
      </c>
      <c r="C21" s="569"/>
      <c r="D21" s="572" t="s">
        <v>23</v>
      </c>
      <c r="E21" s="572" t="s">
        <v>24</v>
      </c>
      <c r="F21" s="572" t="s">
        <v>23</v>
      </c>
      <c r="G21" s="572" t="s">
        <v>24</v>
      </c>
      <c r="H21" s="572" t="s">
        <v>11</v>
      </c>
      <c r="I21" s="508"/>
      <c r="J21" s="190"/>
    </row>
    <row r="22" spans="1:10">
      <c r="A22" s="105">
        <v>20</v>
      </c>
      <c r="B22" s="106" t="s">
        <v>383</v>
      </c>
      <c r="C22" s="569"/>
      <c r="D22" s="569"/>
      <c r="E22" s="569"/>
      <c r="F22" s="594" t="s">
        <v>323</v>
      </c>
      <c r="G22" s="569"/>
      <c r="H22" s="594" t="s">
        <v>323</v>
      </c>
      <c r="I22" s="508"/>
      <c r="J22" s="190"/>
    </row>
    <row r="23" spans="1:10">
      <c r="A23" s="105"/>
      <c r="B23" s="106"/>
      <c r="C23" s="574"/>
      <c r="D23" s="574"/>
      <c r="E23" s="574"/>
      <c r="F23" s="574"/>
      <c r="G23" s="574"/>
      <c r="H23" s="574"/>
      <c r="I23" s="574"/>
      <c r="J23" s="190"/>
    </row>
    <row r="24" spans="1:10" ht="30" customHeight="1">
      <c r="A24" s="105">
        <v>21</v>
      </c>
      <c r="B24" s="385" t="s">
        <v>298</v>
      </c>
      <c r="C24" s="469" t="s">
        <v>359</v>
      </c>
      <c r="D24" s="531" t="s">
        <v>329</v>
      </c>
      <c r="E24" s="531" t="s">
        <v>377</v>
      </c>
      <c r="F24" s="531" t="s">
        <v>377</v>
      </c>
      <c r="G24" s="531" t="s">
        <v>377</v>
      </c>
      <c r="H24" s="442"/>
      <c r="I24" s="565"/>
      <c r="J24" s="202"/>
    </row>
    <row r="25" spans="1:10" ht="30" customHeight="1">
      <c r="A25" s="105">
        <v>22</v>
      </c>
      <c r="B25" s="385" t="s">
        <v>371</v>
      </c>
      <c r="C25" s="442"/>
      <c r="D25" s="566"/>
      <c r="E25" s="566"/>
      <c r="F25" s="531" t="s">
        <v>23</v>
      </c>
      <c r="G25" s="531" t="s">
        <v>23</v>
      </c>
      <c r="H25" s="531" t="s">
        <v>74</v>
      </c>
      <c r="I25" s="531" t="s">
        <v>74</v>
      </c>
      <c r="J25" s="537"/>
    </row>
    <row r="26" spans="1:10">
      <c r="A26" s="84">
        <v>23</v>
      </c>
      <c r="B26" s="84" t="s">
        <v>274</v>
      </c>
      <c r="C26" s="98"/>
      <c r="D26" s="98"/>
      <c r="E26" s="575"/>
      <c r="F26" s="575"/>
      <c r="G26" s="98"/>
      <c r="H26" s="98"/>
      <c r="I26" s="98"/>
    </row>
    <row r="27" spans="1:10">
      <c r="C27" s="522"/>
      <c r="D27" s="522"/>
      <c r="E27" s="522"/>
      <c r="F27" s="522"/>
      <c r="G27" s="522"/>
      <c r="H27" s="522"/>
      <c r="I27" s="523"/>
    </row>
    <row r="28" spans="1:10">
      <c r="A28" s="99"/>
      <c r="B28" s="524" t="s">
        <v>124</v>
      </c>
      <c r="C28" s="100"/>
      <c r="D28" s="100"/>
      <c r="E28" s="100"/>
      <c r="F28" s="100"/>
      <c r="G28" s="100"/>
      <c r="H28" s="100"/>
      <c r="I28" s="101"/>
      <c r="J28" s="188"/>
    </row>
    <row r="29" spans="1:10">
      <c r="A29" s="105">
        <v>1</v>
      </c>
      <c r="B29" s="106" t="s">
        <v>367</v>
      </c>
      <c r="C29" s="526"/>
      <c r="D29" s="525"/>
      <c r="E29" s="526"/>
      <c r="F29" s="526"/>
      <c r="G29" s="560"/>
      <c r="H29" s="560"/>
      <c r="I29" s="560"/>
      <c r="J29" s="98"/>
    </row>
    <row r="30" spans="1:10" ht="30">
      <c r="A30" s="105">
        <v>2</v>
      </c>
      <c r="B30" s="106" t="s">
        <v>95</v>
      </c>
      <c r="C30" s="525" t="s">
        <v>69</v>
      </c>
      <c r="D30" s="525" t="s">
        <v>69</v>
      </c>
      <c r="E30" s="558" t="s">
        <v>384</v>
      </c>
      <c r="F30" s="543"/>
      <c r="G30" s="451" t="s">
        <v>74</v>
      </c>
      <c r="H30" s="525" t="s">
        <v>69</v>
      </c>
      <c r="I30" s="543"/>
      <c r="J30" s="98"/>
    </row>
    <row r="31" spans="1:10">
      <c r="A31" s="105">
        <v>3</v>
      </c>
      <c r="B31" s="105" t="s">
        <v>246</v>
      </c>
      <c r="C31" s="525" t="s">
        <v>11</v>
      </c>
      <c r="D31" s="525" t="s">
        <v>11</v>
      </c>
      <c r="E31" s="543"/>
      <c r="F31" s="525" t="s">
        <v>69</v>
      </c>
      <c r="G31" s="525" t="s">
        <v>69</v>
      </c>
      <c r="H31" s="543"/>
      <c r="I31" s="543"/>
      <c r="J31" s="202"/>
    </row>
    <row r="32" spans="1:10" ht="24" customHeight="1">
      <c r="A32" s="105">
        <v>4</v>
      </c>
      <c r="B32" s="105" t="s">
        <v>255</v>
      </c>
      <c r="C32" s="451" t="s">
        <v>74</v>
      </c>
      <c r="D32" s="543"/>
      <c r="E32" s="450" t="s">
        <v>74</v>
      </c>
      <c r="F32" s="525" t="s">
        <v>11</v>
      </c>
      <c r="G32" s="543"/>
      <c r="H32" s="525" t="s">
        <v>11</v>
      </c>
      <c r="I32" s="525" t="s">
        <v>11</v>
      </c>
      <c r="J32" s="202"/>
    </row>
    <row r="33" spans="1:10">
      <c r="A33" s="105">
        <v>5</v>
      </c>
      <c r="B33" s="106" t="s">
        <v>114</v>
      </c>
      <c r="C33" s="543"/>
      <c r="D33" s="451" t="s">
        <v>74</v>
      </c>
      <c r="E33" s="525" t="s">
        <v>11</v>
      </c>
      <c r="F33" s="442"/>
      <c r="G33" s="525" t="s">
        <v>11</v>
      </c>
      <c r="H33" s="451" t="s">
        <v>74</v>
      </c>
      <c r="I33" s="525" t="s">
        <v>69</v>
      </c>
      <c r="J33" s="98"/>
    </row>
    <row r="34" spans="1:10">
      <c r="A34" s="1"/>
      <c r="B34" s="579"/>
      <c r="C34" s="580"/>
      <c r="D34" s="580"/>
      <c r="E34" s="581"/>
      <c r="F34" s="580"/>
      <c r="G34" s="580"/>
      <c r="H34" s="582"/>
      <c r="I34" s="583"/>
      <c r="J34" s="187"/>
    </row>
    <row r="35" spans="1:10">
      <c r="C35" s="187"/>
      <c r="D35" s="187"/>
      <c r="E35" s="187"/>
      <c r="F35" s="187"/>
      <c r="G35" s="187"/>
      <c r="H35" s="187"/>
      <c r="I35" s="187"/>
      <c r="J35" s="189"/>
    </row>
    <row r="36" spans="1:10">
      <c r="C36" s="481"/>
      <c r="D36" s="1" t="s">
        <v>215</v>
      </c>
      <c r="E36" s="1"/>
      <c r="F36" s="1"/>
      <c r="G36" s="1"/>
      <c r="H36" s="1"/>
      <c r="I36" s="1"/>
    </row>
    <row r="37" spans="1:10">
      <c r="C37" s="482"/>
      <c r="D37" s="81" t="s">
        <v>216</v>
      </c>
    </row>
    <row r="38" spans="1:10">
      <c r="C38" s="233"/>
      <c r="D38" s="81" t="s">
        <v>217</v>
      </c>
    </row>
    <row r="39" spans="1:10">
      <c r="C39" s="483"/>
      <c r="D39" s="81" t="s">
        <v>218</v>
      </c>
    </row>
  </sheetData>
  <mergeCells count="1">
    <mergeCell ref="B1:B2"/>
  </mergeCells>
  <pageMargins left="0.7" right="0.7" top="0.75" bottom="0.75" header="0.3" footer="0.3"/>
  <pageSetup paperSize="9" scale="75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J42"/>
  <sheetViews>
    <sheetView workbookViewId="0">
      <selection activeCell="H21" sqref="H21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45614</v>
      </c>
      <c r="D1" s="503">
        <v>45615</v>
      </c>
      <c r="E1" s="503">
        <v>45616</v>
      </c>
      <c r="F1" s="503">
        <v>45617</v>
      </c>
      <c r="G1" s="503">
        <v>45618</v>
      </c>
      <c r="H1" s="503">
        <v>45619</v>
      </c>
      <c r="I1" s="503">
        <v>45620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0">
      <c r="A3" s="105">
        <v>1</v>
      </c>
      <c r="B3" s="545" t="s">
        <v>175</v>
      </c>
      <c r="C3" s="570" t="s">
        <v>385</v>
      </c>
      <c r="D3" s="570" t="s">
        <v>104</v>
      </c>
      <c r="E3" s="566"/>
      <c r="F3" s="570" t="s">
        <v>104</v>
      </c>
      <c r="G3" s="551" t="s">
        <v>69</v>
      </c>
      <c r="H3" s="570" t="s">
        <v>104</v>
      </c>
      <c r="I3" s="566"/>
      <c r="J3" s="544"/>
    </row>
    <row r="4" spans="1:10">
      <c r="A4" s="105">
        <v>3</v>
      </c>
      <c r="B4" s="106" t="s">
        <v>361</v>
      </c>
      <c r="C4" s="442"/>
      <c r="D4" s="531" t="s">
        <v>36</v>
      </c>
      <c r="E4" s="482" t="s">
        <v>49</v>
      </c>
      <c r="F4" s="566"/>
      <c r="G4" s="566"/>
      <c r="H4" s="566"/>
      <c r="I4" s="551" t="s">
        <v>86</v>
      </c>
      <c r="J4" s="190"/>
    </row>
    <row r="5" spans="1:10">
      <c r="A5" s="105">
        <v>4</v>
      </c>
      <c r="B5" s="106" t="s">
        <v>208</v>
      </c>
      <c r="C5" s="531" t="s">
        <v>64</v>
      </c>
      <c r="D5" s="531" t="s">
        <v>64</v>
      </c>
      <c r="E5" s="442"/>
      <c r="F5" s="531" t="s">
        <v>36</v>
      </c>
      <c r="G5" s="531" t="s">
        <v>36</v>
      </c>
      <c r="H5" s="566"/>
      <c r="I5" s="531" t="s">
        <v>36</v>
      </c>
      <c r="J5" s="190"/>
    </row>
    <row r="6" spans="1:10" ht="30">
      <c r="A6" s="105">
        <v>5</v>
      </c>
      <c r="B6" s="385" t="s">
        <v>324</v>
      </c>
      <c r="C6" s="568"/>
      <c r="D6" s="568"/>
      <c r="E6" s="578" t="s">
        <v>11</v>
      </c>
      <c r="F6" s="571" t="s">
        <v>11</v>
      </c>
      <c r="G6" s="571" t="s">
        <v>30</v>
      </c>
      <c r="H6" s="571" t="s">
        <v>386</v>
      </c>
      <c r="I6" s="571" t="s">
        <v>30</v>
      </c>
      <c r="J6" s="509"/>
    </row>
    <row r="7" spans="1:10">
      <c r="A7" s="105">
        <v>6</v>
      </c>
      <c r="B7" s="117" t="s">
        <v>307</v>
      </c>
      <c r="C7" s="566"/>
      <c r="D7" s="566"/>
      <c r="E7" s="566"/>
      <c r="F7" s="566"/>
      <c r="G7" s="566"/>
      <c r="H7" s="531" t="s">
        <v>86</v>
      </c>
      <c r="I7" s="531" t="s">
        <v>52</v>
      </c>
      <c r="J7" s="547"/>
    </row>
    <row r="8" spans="1:10" ht="15.75" customHeight="1">
      <c r="A8" s="105">
        <v>7</v>
      </c>
      <c r="B8" s="383" t="s">
        <v>296</v>
      </c>
      <c r="C8" s="531" t="s">
        <v>23</v>
      </c>
      <c r="D8" s="531" t="s">
        <v>23</v>
      </c>
      <c r="E8" s="566"/>
      <c r="F8" s="562" t="s">
        <v>44</v>
      </c>
      <c r="G8" s="562" t="s">
        <v>49</v>
      </c>
      <c r="H8" s="566"/>
      <c r="I8" s="566"/>
    </row>
    <row r="9" spans="1:10" ht="15.75" customHeight="1">
      <c r="A9" s="105">
        <v>8</v>
      </c>
      <c r="B9" s="106" t="s">
        <v>379</v>
      </c>
      <c r="C9" s="535" t="s">
        <v>11</v>
      </c>
      <c r="D9" s="535" t="s">
        <v>11</v>
      </c>
      <c r="E9" s="508"/>
      <c r="F9" s="569"/>
      <c r="G9" s="530" t="s">
        <v>123</v>
      </c>
      <c r="H9" s="530" t="s">
        <v>123</v>
      </c>
      <c r="I9" s="570" t="s">
        <v>11</v>
      </c>
    </row>
    <row r="10" spans="1:10" ht="15.75" customHeight="1">
      <c r="A10" s="105">
        <v>9</v>
      </c>
      <c r="B10" s="383" t="s">
        <v>362</v>
      </c>
      <c r="C10" s="570" t="s">
        <v>49</v>
      </c>
      <c r="D10" s="562" t="s">
        <v>62</v>
      </c>
      <c r="E10" s="562" t="s">
        <v>36</v>
      </c>
      <c r="F10" s="566"/>
      <c r="G10" s="562" t="s">
        <v>36</v>
      </c>
      <c r="H10" s="562" t="s">
        <v>36</v>
      </c>
      <c r="I10" s="566"/>
    </row>
    <row r="11" spans="1:10" ht="15.75" customHeight="1">
      <c r="A11" s="105">
        <v>10</v>
      </c>
      <c r="B11" s="383" t="s">
        <v>363</v>
      </c>
      <c r="C11" s="569"/>
      <c r="D11" s="562" t="s">
        <v>46</v>
      </c>
      <c r="E11" s="562" t="s">
        <v>46</v>
      </c>
      <c r="F11" s="566"/>
      <c r="G11" s="566"/>
      <c r="H11" s="562" t="s">
        <v>40</v>
      </c>
      <c r="I11" s="562" t="s">
        <v>15</v>
      </c>
    </row>
    <row r="12" spans="1:10">
      <c r="A12" s="105">
        <v>11</v>
      </c>
      <c r="B12" s="385" t="s">
        <v>256</v>
      </c>
      <c r="C12" s="508"/>
      <c r="D12" s="469" t="s">
        <v>20</v>
      </c>
      <c r="E12" s="469" t="s">
        <v>69</v>
      </c>
      <c r="F12" s="469" t="s">
        <v>69</v>
      </c>
      <c r="G12" s="442"/>
      <c r="H12" s="469" t="s">
        <v>18</v>
      </c>
      <c r="I12" s="469" t="s">
        <v>20</v>
      </c>
      <c r="J12" s="202"/>
    </row>
    <row r="13" spans="1:10">
      <c r="A13" s="105">
        <v>12</v>
      </c>
      <c r="B13" s="385" t="s">
        <v>304</v>
      </c>
      <c r="C13" s="508"/>
      <c r="D13" s="508" t="s">
        <v>387</v>
      </c>
      <c r="E13" s="508" t="s">
        <v>387</v>
      </c>
      <c r="F13" s="508" t="s">
        <v>387</v>
      </c>
      <c r="G13" s="508" t="s">
        <v>387</v>
      </c>
      <c r="H13" s="508"/>
      <c r="I13" s="508"/>
      <c r="J13" s="190"/>
    </row>
    <row r="14" spans="1:10">
      <c r="A14" s="105">
        <v>13</v>
      </c>
      <c r="B14" s="106" t="s">
        <v>347</v>
      </c>
      <c r="C14" s="569"/>
      <c r="D14" s="508"/>
      <c r="E14" s="535" t="s">
        <v>89</v>
      </c>
      <c r="F14" s="508"/>
      <c r="G14" s="569"/>
      <c r="H14" s="569"/>
      <c r="I14" s="569"/>
      <c r="J14" s="190"/>
    </row>
    <row r="15" spans="1:10">
      <c r="A15" s="105">
        <v>14</v>
      </c>
      <c r="B15" s="106" t="s">
        <v>314</v>
      </c>
      <c r="C15" s="569"/>
      <c r="D15" s="569"/>
      <c r="E15" s="566"/>
      <c r="F15" s="569"/>
      <c r="G15" s="569"/>
      <c r="H15" s="508"/>
      <c r="I15" s="569"/>
      <c r="J15" s="190"/>
    </row>
    <row r="16" spans="1:10">
      <c r="A16" s="105">
        <v>15</v>
      </c>
      <c r="B16" s="106" t="s">
        <v>344</v>
      </c>
      <c r="C16" s="566"/>
      <c r="D16" s="566"/>
      <c r="E16" s="566"/>
      <c r="F16" s="566"/>
      <c r="G16" s="573" t="s">
        <v>69</v>
      </c>
      <c r="H16" s="566"/>
      <c r="I16" s="566"/>
      <c r="J16" s="190"/>
    </row>
    <row r="17" spans="1:10" ht="28.5" customHeight="1">
      <c r="A17" s="105">
        <v>16</v>
      </c>
      <c r="B17" s="106" t="s">
        <v>178</v>
      </c>
      <c r="C17" s="551" t="s">
        <v>73</v>
      </c>
      <c r="D17" s="569"/>
      <c r="E17" s="569"/>
      <c r="F17" s="572" t="s">
        <v>20</v>
      </c>
      <c r="G17" s="570" t="s">
        <v>388</v>
      </c>
      <c r="H17" s="572" t="s">
        <v>24</v>
      </c>
      <c r="I17" s="572" t="s">
        <v>11</v>
      </c>
      <c r="J17" s="190"/>
    </row>
    <row r="18" spans="1:10">
      <c r="A18" s="105">
        <v>17</v>
      </c>
      <c r="B18" s="106" t="s">
        <v>358</v>
      </c>
      <c r="C18" s="572" t="s">
        <v>87</v>
      </c>
      <c r="D18" s="572" t="s">
        <v>20</v>
      </c>
      <c r="E18" s="572" t="s">
        <v>20</v>
      </c>
      <c r="F18" s="569"/>
      <c r="G18" s="569"/>
      <c r="H18" s="572" t="s">
        <v>20</v>
      </c>
      <c r="I18" s="572" t="s">
        <v>20</v>
      </c>
      <c r="J18" s="190"/>
    </row>
    <row r="19" spans="1:10">
      <c r="A19" s="105">
        <v>18</v>
      </c>
      <c r="B19" s="106" t="s">
        <v>337</v>
      </c>
      <c r="C19" s="515" t="s">
        <v>83</v>
      </c>
      <c r="D19" s="508"/>
      <c r="E19" s="508"/>
      <c r="F19" s="569"/>
      <c r="G19" s="572" t="s">
        <v>83</v>
      </c>
      <c r="H19" s="508"/>
      <c r="I19" s="569"/>
      <c r="J19" s="190"/>
    </row>
    <row r="20" spans="1:10">
      <c r="A20" s="105">
        <v>19</v>
      </c>
      <c r="B20" s="106" t="s">
        <v>267</v>
      </c>
      <c r="C20" s="569"/>
      <c r="D20" s="572" t="s">
        <v>23</v>
      </c>
      <c r="E20" s="572" t="s">
        <v>23</v>
      </c>
      <c r="F20" s="551" t="s">
        <v>23</v>
      </c>
      <c r="G20" s="569"/>
      <c r="H20" s="572" t="s">
        <v>24</v>
      </c>
      <c r="I20" s="508"/>
      <c r="J20" s="190"/>
    </row>
    <row r="21" spans="1:10">
      <c r="A21" s="105">
        <v>19</v>
      </c>
      <c r="B21" s="106" t="s">
        <v>389</v>
      </c>
      <c r="C21" s="551" t="s">
        <v>96</v>
      </c>
      <c r="D21" s="551" t="s">
        <v>96</v>
      </c>
      <c r="E21" s="569"/>
      <c r="F21" s="551" t="s">
        <v>96</v>
      </c>
      <c r="G21" s="551" t="s">
        <v>96</v>
      </c>
      <c r="H21" s="569"/>
      <c r="I21" s="508"/>
      <c r="J21" s="190"/>
    </row>
    <row r="22" spans="1:10">
      <c r="A22" s="105">
        <v>20</v>
      </c>
      <c r="B22" s="106" t="s">
        <v>390</v>
      </c>
      <c r="C22" s="569"/>
      <c r="D22" s="569"/>
      <c r="E22" s="569"/>
      <c r="F22" s="569"/>
      <c r="G22" s="569"/>
      <c r="H22" s="570" t="s">
        <v>36</v>
      </c>
      <c r="I22" s="535" t="s">
        <v>36</v>
      </c>
      <c r="J22" s="190"/>
    </row>
    <row r="23" spans="1:10">
      <c r="A23" s="105">
        <v>21</v>
      </c>
      <c r="B23" s="106" t="s">
        <v>391</v>
      </c>
      <c r="C23" s="569"/>
      <c r="D23" s="569"/>
      <c r="E23" s="551" t="s">
        <v>46</v>
      </c>
      <c r="F23" s="569"/>
      <c r="G23" s="551" t="s">
        <v>46</v>
      </c>
      <c r="H23" s="551" t="s">
        <v>46</v>
      </c>
      <c r="I23" s="530" t="s">
        <v>46</v>
      </c>
      <c r="J23" s="190"/>
    </row>
    <row r="24" spans="1:10">
      <c r="A24" s="105">
        <v>21</v>
      </c>
      <c r="B24" s="106" t="s">
        <v>383</v>
      </c>
      <c r="C24" s="572" t="s">
        <v>36</v>
      </c>
      <c r="D24" s="572" t="s">
        <v>36</v>
      </c>
      <c r="E24" s="572" t="s">
        <v>36</v>
      </c>
      <c r="F24" s="572" t="s">
        <v>36</v>
      </c>
      <c r="G24" s="569"/>
      <c r="H24" s="569"/>
      <c r="I24" s="508"/>
      <c r="J24" s="190"/>
    </row>
    <row r="25" spans="1:10">
      <c r="A25" s="105"/>
      <c r="B25" s="106"/>
      <c r="C25" s="574"/>
      <c r="D25" s="574"/>
      <c r="E25" s="574"/>
      <c r="F25" s="574"/>
      <c r="G25" s="574"/>
      <c r="H25" s="574"/>
      <c r="I25" s="574"/>
      <c r="J25" s="190"/>
    </row>
    <row r="26" spans="1:10" ht="30" customHeight="1">
      <c r="A26" s="105">
        <v>22</v>
      </c>
      <c r="B26" s="385" t="s">
        <v>298</v>
      </c>
      <c r="C26" s="450" t="s">
        <v>359</v>
      </c>
      <c r="D26" s="566"/>
      <c r="E26" s="562" t="s">
        <v>377</v>
      </c>
      <c r="F26" s="531" t="s">
        <v>377</v>
      </c>
      <c r="G26" s="566"/>
      <c r="H26" s="442"/>
      <c r="I26" s="565"/>
      <c r="J26" s="202"/>
    </row>
    <row r="27" spans="1:10" ht="30" customHeight="1">
      <c r="A27" s="105">
        <v>23</v>
      </c>
      <c r="B27" s="385" t="s">
        <v>371</v>
      </c>
      <c r="C27" s="442"/>
      <c r="D27" s="566"/>
      <c r="E27" s="566"/>
      <c r="F27" s="566"/>
      <c r="G27" s="531" t="s">
        <v>23</v>
      </c>
      <c r="H27" s="566"/>
      <c r="I27" s="531" t="s">
        <v>392</v>
      </c>
      <c r="J27" s="537"/>
    </row>
    <row r="28" spans="1:10">
      <c r="A28" s="84">
        <v>24</v>
      </c>
      <c r="B28" s="84" t="s">
        <v>274</v>
      </c>
      <c r="C28" s="575"/>
      <c r="D28" s="575"/>
      <c r="E28" s="575"/>
      <c r="F28" s="575"/>
      <c r="G28" s="575"/>
      <c r="H28" s="575"/>
      <c r="I28" s="575"/>
    </row>
    <row r="29" spans="1:10">
      <c r="C29" s="522"/>
      <c r="D29" s="522"/>
      <c r="E29" s="522"/>
      <c r="F29" s="522"/>
      <c r="G29" s="522"/>
      <c r="H29" s="522"/>
      <c r="I29" s="523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43"/>
      <c r="D31" s="543"/>
      <c r="E31" s="526"/>
      <c r="F31" s="526"/>
      <c r="G31" s="560"/>
      <c r="H31" s="560"/>
      <c r="I31" s="560"/>
      <c r="J31" s="98"/>
    </row>
    <row r="32" spans="1:10">
      <c r="A32" s="105">
        <v>2</v>
      </c>
      <c r="B32" s="106" t="s">
        <v>95</v>
      </c>
      <c r="C32" s="451" t="s">
        <v>69</v>
      </c>
      <c r="D32" s="451" t="s">
        <v>69</v>
      </c>
      <c r="E32" s="543"/>
      <c r="F32" s="543"/>
      <c r="G32" s="451" t="s">
        <v>69</v>
      </c>
      <c r="H32" s="451" t="s">
        <v>69</v>
      </c>
      <c r="I32" s="525" t="s">
        <v>11</v>
      </c>
      <c r="J32" s="98"/>
    </row>
    <row r="33" spans="1:10">
      <c r="A33" s="105">
        <v>3</v>
      </c>
      <c r="B33" s="105" t="s">
        <v>246</v>
      </c>
      <c r="C33" s="543"/>
      <c r="D33" s="543"/>
      <c r="E33" s="543"/>
      <c r="F33" s="543"/>
      <c r="G33" s="543"/>
      <c r="H33" s="543"/>
      <c r="I33" s="543"/>
      <c r="J33" s="202"/>
    </row>
    <row r="34" spans="1:10" ht="24" customHeight="1">
      <c r="A34" s="105">
        <v>4</v>
      </c>
      <c r="B34" s="105" t="s">
        <v>255</v>
      </c>
      <c r="C34" s="451" t="s">
        <v>11</v>
      </c>
      <c r="D34" s="543"/>
      <c r="E34" s="451" t="s">
        <v>69</v>
      </c>
      <c r="F34" s="525" t="s">
        <v>69</v>
      </c>
      <c r="G34" s="525" t="s">
        <v>11</v>
      </c>
      <c r="H34" s="543"/>
      <c r="I34" s="525" t="s">
        <v>69</v>
      </c>
      <c r="J34" s="202"/>
    </row>
    <row r="35" spans="1:10" ht="24" customHeight="1">
      <c r="A35" s="105">
        <v>5</v>
      </c>
      <c r="B35" s="106" t="s">
        <v>114</v>
      </c>
      <c r="C35" s="442"/>
      <c r="D35" s="451" t="s">
        <v>11</v>
      </c>
      <c r="E35" s="451" t="s">
        <v>11</v>
      </c>
      <c r="F35" s="451" t="s">
        <v>11</v>
      </c>
      <c r="G35" s="543"/>
      <c r="H35" s="451" t="s">
        <v>11</v>
      </c>
      <c r="I35" s="543"/>
      <c r="J35" s="202"/>
    </row>
    <row r="36" spans="1:10">
      <c r="A36" s="105">
        <v>6</v>
      </c>
      <c r="B36" s="106" t="s">
        <v>327</v>
      </c>
      <c r="C36" s="451" t="s">
        <v>11</v>
      </c>
      <c r="D36" s="442"/>
      <c r="E36" s="451" t="s">
        <v>69</v>
      </c>
      <c r="F36" s="525" t="s">
        <v>69</v>
      </c>
      <c r="G36" s="525" t="s">
        <v>11</v>
      </c>
      <c r="H36" s="442"/>
      <c r="I36" s="525" t="s">
        <v>69</v>
      </c>
      <c r="J36" s="98"/>
    </row>
    <row r="37" spans="1:10">
      <c r="A37" s="1"/>
      <c r="B37" s="579"/>
      <c r="C37" s="580"/>
      <c r="D37" s="580"/>
      <c r="E37" s="581"/>
      <c r="F37" s="580"/>
      <c r="G37" s="580"/>
      <c r="H37" s="582"/>
      <c r="I37" s="583"/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1">
    <mergeCell ref="B1:B2"/>
  </mergeCells>
  <pageMargins left="0.7" right="0.7" top="0.75" bottom="0.75" header="0.3" footer="0.3"/>
  <pageSetup paperSize="9" scale="75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J43"/>
  <sheetViews>
    <sheetView zoomScale="85" zoomScaleNormal="85" workbookViewId="0">
      <selection activeCell="H28" sqref="H28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45621</v>
      </c>
      <c r="D1" s="503">
        <v>45622</v>
      </c>
      <c r="E1" s="503">
        <v>45623</v>
      </c>
      <c r="F1" s="503">
        <v>45624</v>
      </c>
      <c r="G1" s="503">
        <v>45625</v>
      </c>
      <c r="H1" s="503">
        <v>45626</v>
      </c>
      <c r="I1" s="503">
        <v>45627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1218" t="s">
        <v>270</v>
      </c>
      <c r="D3" s="1219"/>
      <c r="E3" s="1219"/>
      <c r="F3" s="1219"/>
      <c r="G3" s="1219"/>
      <c r="H3" s="1219"/>
      <c r="I3" s="1220"/>
      <c r="J3" s="544"/>
    </row>
    <row r="4" spans="1:10">
      <c r="A4" s="105">
        <v>3</v>
      </c>
      <c r="B4" s="106" t="s">
        <v>361</v>
      </c>
      <c r="C4" s="442"/>
      <c r="D4" s="531" t="s">
        <v>24</v>
      </c>
      <c r="E4" s="531" t="s">
        <v>24</v>
      </c>
      <c r="F4" s="566"/>
      <c r="G4" s="531" t="s">
        <v>86</v>
      </c>
      <c r="H4" s="531" t="s">
        <v>62</v>
      </c>
      <c r="I4" s="569"/>
      <c r="J4" s="190"/>
    </row>
    <row r="5" spans="1:10">
      <c r="A5" s="105">
        <v>4</v>
      </c>
      <c r="B5" s="106" t="s">
        <v>208</v>
      </c>
      <c r="C5" s="1218" t="s">
        <v>270</v>
      </c>
      <c r="D5" s="1219"/>
      <c r="E5" s="1219"/>
      <c r="F5" s="1219"/>
      <c r="G5" s="1219"/>
      <c r="H5" s="1219"/>
      <c r="I5" s="1220"/>
      <c r="J5" s="190"/>
    </row>
    <row r="6" spans="1:10">
      <c r="A6" s="105">
        <v>5</v>
      </c>
      <c r="B6" s="385" t="s">
        <v>324</v>
      </c>
      <c r="C6" s="578" t="s">
        <v>18</v>
      </c>
      <c r="D6" s="568"/>
      <c r="E6" s="578" t="s">
        <v>69</v>
      </c>
      <c r="F6" s="578" t="s">
        <v>69</v>
      </c>
      <c r="G6" s="571" t="s">
        <v>69</v>
      </c>
      <c r="H6" s="571" t="s">
        <v>11</v>
      </c>
      <c r="I6" s="571" t="s">
        <v>74</v>
      </c>
      <c r="J6" s="509"/>
    </row>
    <row r="7" spans="1:10">
      <c r="A7" s="105">
        <v>6</v>
      </c>
      <c r="B7" s="117" t="s">
        <v>307</v>
      </c>
      <c r="C7" s="566"/>
      <c r="D7" s="566"/>
      <c r="E7" s="566"/>
      <c r="F7" s="566"/>
      <c r="G7" s="566"/>
      <c r="H7" s="531" t="s">
        <v>14</v>
      </c>
      <c r="I7" s="566"/>
      <c r="J7" s="547"/>
    </row>
    <row r="8" spans="1:10" ht="15.75" customHeight="1">
      <c r="A8" s="105">
        <v>7</v>
      </c>
      <c r="B8" s="383" t="s">
        <v>296</v>
      </c>
      <c r="C8" s="531" t="s">
        <v>23</v>
      </c>
      <c r="D8" s="531" t="s">
        <v>23</v>
      </c>
      <c r="E8" s="566"/>
      <c r="F8" s="566"/>
      <c r="G8" s="562" t="s">
        <v>49</v>
      </c>
      <c r="H8" s="562" t="s">
        <v>86</v>
      </c>
      <c r="I8" s="562" t="s">
        <v>97</v>
      </c>
    </row>
    <row r="9" spans="1:10" ht="30.75" customHeight="1">
      <c r="A9" s="105">
        <v>8</v>
      </c>
      <c r="B9" s="106" t="s">
        <v>379</v>
      </c>
      <c r="C9" s="530" t="s">
        <v>36</v>
      </c>
      <c r="D9" s="535" t="s">
        <v>393</v>
      </c>
      <c r="E9" s="535" t="s">
        <v>394</v>
      </c>
      <c r="F9" s="530" t="s">
        <v>36</v>
      </c>
      <c r="G9" s="508"/>
      <c r="H9" s="508"/>
      <c r="I9" s="569"/>
    </row>
    <row r="10" spans="1:10" ht="15.75" customHeight="1">
      <c r="A10" s="105">
        <v>9</v>
      </c>
      <c r="B10" s="383" t="s">
        <v>362</v>
      </c>
      <c r="C10" s="570" t="s">
        <v>36</v>
      </c>
      <c r="D10" s="562" t="s">
        <v>38</v>
      </c>
      <c r="E10" s="562" t="s">
        <v>36</v>
      </c>
      <c r="F10" s="562" t="s">
        <v>36</v>
      </c>
      <c r="G10" s="566"/>
      <c r="H10" s="566"/>
      <c r="I10" s="562" t="s">
        <v>141</v>
      </c>
    </row>
    <row r="11" spans="1:10" ht="15.75" customHeight="1">
      <c r="A11" s="105">
        <v>10</v>
      </c>
      <c r="B11" s="383" t="s">
        <v>363</v>
      </c>
      <c r="C11" s="569"/>
      <c r="D11" s="566"/>
      <c r="E11" s="562" t="s">
        <v>46</v>
      </c>
      <c r="F11" s="566"/>
      <c r="G11" s="566"/>
      <c r="H11" s="566"/>
      <c r="I11" s="562" t="s">
        <v>40</v>
      </c>
    </row>
    <row r="12" spans="1:10">
      <c r="A12" s="105">
        <v>11</v>
      </c>
      <c r="B12" s="385" t="s">
        <v>256</v>
      </c>
      <c r="C12" s="508"/>
      <c r="D12" s="469" t="s">
        <v>104</v>
      </c>
      <c r="E12" s="442"/>
      <c r="F12" s="442"/>
      <c r="G12" s="469" t="s">
        <v>104</v>
      </c>
      <c r="H12" s="450" t="s">
        <v>104</v>
      </c>
      <c r="I12" s="469" t="s">
        <v>104</v>
      </c>
      <c r="J12" s="202"/>
    </row>
    <row r="13" spans="1:10">
      <c r="A13" s="105">
        <v>12</v>
      </c>
      <c r="B13" s="385" t="s">
        <v>304</v>
      </c>
      <c r="C13" s="535" t="s">
        <v>16</v>
      </c>
      <c r="D13" s="535" t="s">
        <v>16</v>
      </c>
      <c r="E13" s="535" t="s">
        <v>16</v>
      </c>
      <c r="F13" s="535" t="s">
        <v>16</v>
      </c>
      <c r="G13" s="508"/>
      <c r="H13" s="508"/>
      <c r="I13" s="535" t="s">
        <v>16</v>
      </c>
      <c r="J13" s="190"/>
    </row>
    <row r="14" spans="1:10">
      <c r="A14" s="105">
        <v>13</v>
      </c>
      <c r="B14" s="106" t="s">
        <v>347</v>
      </c>
      <c r="C14" s="569"/>
      <c r="D14" s="508"/>
      <c r="E14" s="508"/>
      <c r="F14" s="508"/>
      <c r="G14" s="569"/>
      <c r="H14" s="569"/>
      <c r="I14" s="569"/>
      <c r="J14" s="190"/>
    </row>
    <row r="15" spans="1:10">
      <c r="A15" s="105">
        <v>13</v>
      </c>
      <c r="B15" s="106" t="s">
        <v>395</v>
      </c>
      <c r="C15" s="551" t="s">
        <v>148</v>
      </c>
      <c r="D15" s="551" t="s">
        <v>98</v>
      </c>
      <c r="E15" s="551" t="s">
        <v>82</v>
      </c>
      <c r="F15" s="569"/>
      <c r="G15" s="570" t="s">
        <v>11</v>
      </c>
      <c r="H15" s="570" t="s">
        <v>30</v>
      </c>
      <c r="I15" s="569"/>
      <c r="J15" s="190"/>
    </row>
    <row r="16" spans="1:10">
      <c r="A16" s="105">
        <v>14</v>
      </c>
      <c r="B16" s="106" t="s">
        <v>314</v>
      </c>
      <c r="C16" s="569"/>
      <c r="D16" s="569"/>
      <c r="E16" s="566"/>
      <c r="F16" s="569"/>
      <c r="G16" s="569"/>
      <c r="H16" s="515" t="s">
        <v>18</v>
      </c>
      <c r="I16" s="572" t="s">
        <v>18</v>
      </c>
      <c r="J16" s="190"/>
    </row>
    <row r="17" spans="1:10">
      <c r="A17" s="105">
        <v>15</v>
      </c>
      <c r="B17" s="106" t="s">
        <v>344</v>
      </c>
      <c r="C17" s="566"/>
      <c r="D17" s="566"/>
      <c r="E17" s="566"/>
      <c r="F17" s="566"/>
      <c r="G17" s="566"/>
      <c r="H17" s="566"/>
      <c r="I17" s="566"/>
      <c r="J17" s="190"/>
    </row>
    <row r="18" spans="1:10" ht="28.5" customHeight="1">
      <c r="A18" s="105">
        <v>16</v>
      </c>
      <c r="B18" s="106" t="s">
        <v>178</v>
      </c>
      <c r="C18" s="572" t="s">
        <v>11</v>
      </c>
      <c r="D18" s="569"/>
      <c r="E18" s="572" t="s">
        <v>231</v>
      </c>
      <c r="F18" s="572" t="s">
        <v>11</v>
      </c>
      <c r="G18" s="551" t="s">
        <v>11</v>
      </c>
      <c r="H18" s="572" t="s">
        <v>396</v>
      </c>
      <c r="I18" s="551" t="s">
        <v>73</v>
      </c>
      <c r="J18" s="190"/>
    </row>
    <row r="19" spans="1:10">
      <c r="A19" s="105">
        <v>17</v>
      </c>
      <c r="B19" s="106" t="s">
        <v>358</v>
      </c>
      <c r="C19" s="572" t="s">
        <v>87</v>
      </c>
      <c r="D19" s="572" t="s">
        <v>87</v>
      </c>
      <c r="E19" s="572" t="s">
        <v>87</v>
      </c>
      <c r="F19" s="572" t="s">
        <v>87</v>
      </c>
      <c r="G19" s="572" t="s">
        <v>87</v>
      </c>
      <c r="H19" s="572" t="s">
        <v>20</v>
      </c>
      <c r="I19" s="572" t="s">
        <v>20</v>
      </c>
      <c r="J19" s="190"/>
    </row>
    <row r="20" spans="1:10">
      <c r="A20" s="105">
        <v>18</v>
      </c>
      <c r="B20" s="106" t="s">
        <v>337</v>
      </c>
      <c r="C20" s="508"/>
      <c r="D20" s="508"/>
      <c r="E20" s="508"/>
      <c r="F20" s="569"/>
      <c r="G20" s="569"/>
      <c r="H20" s="508"/>
      <c r="I20" s="569"/>
      <c r="J20" s="190"/>
    </row>
    <row r="21" spans="1:10">
      <c r="A21" s="105">
        <v>19</v>
      </c>
      <c r="B21" s="106" t="s">
        <v>267</v>
      </c>
      <c r="C21" s="569"/>
      <c r="D21" s="572" t="s">
        <v>62</v>
      </c>
      <c r="E21" s="569"/>
      <c r="F21" s="569"/>
      <c r="G21" s="572" t="s">
        <v>83</v>
      </c>
      <c r="H21" s="572" t="s">
        <v>24</v>
      </c>
      <c r="I21" s="515" t="s">
        <v>24</v>
      </c>
      <c r="J21" s="190"/>
    </row>
    <row r="22" spans="1:10">
      <c r="A22" s="105">
        <v>19</v>
      </c>
      <c r="B22" s="106" t="s">
        <v>389</v>
      </c>
      <c r="C22" s="420"/>
      <c r="D22" s="569"/>
      <c r="E22" s="569"/>
      <c r="F22" s="569"/>
      <c r="G22" s="551" t="s">
        <v>96</v>
      </c>
      <c r="H22" s="551" t="s">
        <v>96</v>
      </c>
      <c r="I22" s="551" t="s">
        <v>96</v>
      </c>
      <c r="J22" s="190"/>
    </row>
    <row r="23" spans="1:10">
      <c r="A23" s="105">
        <v>20</v>
      </c>
      <c r="B23" s="106" t="s">
        <v>390</v>
      </c>
      <c r="C23" s="569"/>
      <c r="D23" s="569"/>
      <c r="E23" s="569"/>
      <c r="F23" s="569"/>
      <c r="G23" s="569"/>
      <c r="H23" s="570" t="s">
        <v>36</v>
      </c>
      <c r="I23" s="535" t="s">
        <v>36</v>
      </c>
      <c r="J23" s="190"/>
    </row>
    <row r="24" spans="1:10">
      <c r="A24" s="105">
        <v>21</v>
      </c>
      <c r="B24" s="106" t="s">
        <v>391</v>
      </c>
      <c r="C24" s="569"/>
      <c r="D24" s="569"/>
      <c r="E24" s="569"/>
      <c r="F24" s="569"/>
      <c r="G24" s="569"/>
      <c r="H24" s="551" t="s">
        <v>18</v>
      </c>
      <c r="I24" s="530" t="s">
        <v>46</v>
      </c>
      <c r="J24" s="190"/>
    </row>
    <row r="25" spans="1:10">
      <c r="A25" s="105">
        <v>21</v>
      </c>
      <c r="B25" s="106" t="s">
        <v>383</v>
      </c>
      <c r="C25" s="1218" t="s">
        <v>397</v>
      </c>
      <c r="D25" s="1219"/>
      <c r="E25" s="1219"/>
      <c r="F25" s="1219"/>
      <c r="G25" s="1220"/>
      <c r="H25" s="569"/>
      <c r="I25" s="515" t="s">
        <v>11</v>
      </c>
      <c r="J25" s="190"/>
    </row>
    <row r="26" spans="1:10">
      <c r="A26" s="105"/>
      <c r="B26" s="106"/>
      <c r="C26" s="574"/>
      <c r="D26" s="574"/>
      <c r="E26" s="574"/>
      <c r="F26" s="574"/>
      <c r="G26" s="574"/>
      <c r="H26" s="574"/>
      <c r="I26" s="574"/>
      <c r="J26" s="190"/>
    </row>
    <row r="27" spans="1:10" ht="30" customHeight="1">
      <c r="A27" s="105">
        <v>22</v>
      </c>
      <c r="B27" s="385" t="s">
        <v>298</v>
      </c>
      <c r="C27" s="442"/>
      <c r="D27" s="442"/>
      <c r="E27" s="566"/>
      <c r="F27" s="566"/>
      <c r="G27" s="566"/>
      <c r="H27" s="442"/>
      <c r="I27" s="565"/>
      <c r="J27" s="202"/>
    </row>
    <row r="28" spans="1:10" ht="30" customHeight="1">
      <c r="A28" s="105">
        <v>23</v>
      </c>
      <c r="B28" s="385" t="s">
        <v>371</v>
      </c>
      <c r="C28" s="442"/>
      <c r="D28" s="566"/>
      <c r="E28" s="566"/>
      <c r="F28" s="566"/>
      <c r="G28" s="531" t="s">
        <v>23</v>
      </c>
      <c r="H28" s="531" t="s">
        <v>74</v>
      </c>
      <c r="I28" s="531" t="s">
        <v>74</v>
      </c>
      <c r="J28" s="537"/>
    </row>
    <row r="29" spans="1:10">
      <c r="A29" s="84">
        <v>24</v>
      </c>
      <c r="B29" s="84" t="s">
        <v>274</v>
      </c>
      <c r="C29" s="575"/>
      <c r="D29" s="575"/>
      <c r="E29" s="575"/>
      <c r="F29" s="575"/>
      <c r="G29" s="575"/>
      <c r="H29" s="575"/>
      <c r="I29" s="575"/>
    </row>
    <row r="30" spans="1:10">
      <c r="C30" s="522"/>
      <c r="D30" s="522"/>
      <c r="E30" s="522"/>
      <c r="F30" s="522"/>
      <c r="G30" s="522"/>
      <c r="H30" s="522"/>
      <c r="I30" s="523"/>
    </row>
    <row r="31" spans="1:10">
      <c r="A31" s="99"/>
      <c r="B31" s="524" t="s">
        <v>124</v>
      </c>
      <c r="C31" s="100"/>
      <c r="D31" s="100"/>
      <c r="E31" s="100"/>
      <c r="F31" s="100"/>
      <c r="G31" s="100"/>
      <c r="H31" s="100"/>
      <c r="I31" s="101"/>
      <c r="J31" s="188"/>
    </row>
    <row r="32" spans="1:10">
      <c r="A32" s="105">
        <v>1</v>
      </c>
      <c r="B32" s="106" t="s">
        <v>367</v>
      </c>
      <c r="C32" s="590"/>
      <c r="D32" s="590"/>
      <c r="E32" s="540"/>
      <c r="F32" s="540"/>
      <c r="G32" s="591"/>
      <c r="H32" s="560" t="s">
        <v>74</v>
      </c>
      <c r="I32" s="560"/>
      <c r="J32" s="98"/>
    </row>
    <row r="33" spans="1:10">
      <c r="A33" s="105">
        <v>2</v>
      </c>
      <c r="B33" s="106" t="s">
        <v>95</v>
      </c>
      <c r="C33" s="442"/>
      <c r="D33" s="525" t="s">
        <v>69</v>
      </c>
      <c r="E33" s="525" t="s">
        <v>74</v>
      </c>
      <c r="F33" s="451" t="s">
        <v>69</v>
      </c>
      <c r="G33" s="442"/>
      <c r="H33" s="451" t="s">
        <v>69</v>
      </c>
      <c r="I33" s="525" t="s">
        <v>69</v>
      </c>
      <c r="J33" s="98"/>
    </row>
    <row r="34" spans="1:10">
      <c r="A34" s="105">
        <v>3</v>
      </c>
      <c r="B34" s="105" t="s">
        <v>246</v>
      </c>
      <c r="C34" s="451" t="s">
        <v>11</v>
      </c>
      <c r="D34" s="451" t="s">
        <v>11</v>
      </c>
      <c r="E34" s="525" t="s">
        <v>11</v>
      </c>
      <c r="F34" s="592" t="s">
        <v>74</v>
      </c>
      <c r="G34" s="451" t="s">
        <v>69</v>
      </c>
      <c r="H34" s="543"/>
      <c r="I34" s="525"/>
      <c r="J34" s="202"/>
    </row>
    <row r="35" spans="1:10" ht="24" customHeight="1">
      <c r="A35" s="105">
        <v>4</v>
      </c>
      <c r="B35" s="105" t="s">
        <v>255</v>
      </c>
      <c r="C35" s="451" t="s">
        <v>69</v>
      </c>
      <c r="D35" s="451" t="s">
        <v>74</v>
      </c>
      <c r="E35" s="442"/>
      <c r="F35" s="451" t="s">
        <v>11</v>
      </c>
      <c r="G35" s="525" t="s">
        <v>74</v>
      </c>
      <c r="H35" s="525" t="s">
        <v>11</v>
      </c>
      <c r="I35" s="525" t="s">
        <v>11</v>
      </c>
      <c r="J35" s="202"/>
    </row>
    <row r="36" spans="1:10" ht="24" customHeight="1">
      <c r="A36" s="105">
        <v>5</v>
      </c>
      <c r="B36" s="106" t="s">
        <v>114</v>
      </c>
      <c r="C36" s="593" t="s">
        <v>11</v>
      </c>
      <c r="D36" s="442"/>
      <c r="E36" s="451" t="s">
        <v>69</v>
      </c>
      <c r="F36" s="442"/>
      <c r="G36" s="525" t="s">
        <v>11</v>
      </c>
      <c r="H36" s="442"/>
      <c r="I36" s="525" t="s">
        <v>69</v>
      </c>
      <c r="J36" s="202"/>
    </row>
    <row r="37" spans="1:10">
      <c r="A37" s="105">
        <v>6</v>
      </c>
      <c r="B37" s="106" t="s">
        <v>327</v>
      </c>
      <c r="C37" s="451" t="s">
        <v>69</v>
      </c>
      <c r="D37" s="451" t="s">
        <v>69</v>
      </c>
      <c r="E37" s="442"/>
      <c r="F37" s="451" t="s">
        <v>69</v>
      </c>
      <c r="G37" s="525" t="s">
        <v>69</v>
      </c>
      <c r="H37" s="451" t="s">
        <v>11</v>
      </c>
      <c r="I37" s="525" t="s">
        <v>11</v>
      </c>
      <c r="J37" s="98"/>
    </row>
    <row r="38" spans="1:10">
      <c r="A38" s="1"/>
      <c r="B38" s="579"/>
      <c r="C38" s="580"/>
      <c r="D38" s="580"/>
      <c r="E38" s="581"/>
      <c r="F38" s="580"/>
      <c r="G38" s="580"/>
      <c r="H38" s="582"/>
      <c r="I38" s="583"/>
      <c r="J38" s="187"/>
    </row>
    <row r="39" spans="1:10">
      <c r="C39" s="187"/>
      <c r="D39" s="187"/>
      <c r="E39" s="187"/>
      <c r="F39" s="187"/>
      <c r="G39" s="187"/>
      <c r="H39" s="187"/>
      <c r="I39" s="187"/>
      <c r="J39" s="189"/>
    </row>
    <row r="40" spans="1:10">
      <c r="C40" s="481"/>
      <c r="D40" s="1" t="s">
        <v>215</v>
      </c>
      <c r="E40" s="1"/>
      <c r="F40" s="1"/>
      <c r="G40" s="1"/>
      <c r="H40" s="1"/>
      <c r="I40" s="1"/>
    </row>
    <row r="41" spans="1:10">
      <c r="C41" s="482"/>
      <c r="D41" s="81" t="s">
        <v>216</v>
      </c>
    </row>
    <row r="42" spans="1:10">
      <c r="C42" s="233"/>
      <c r="D42" s="81" t="s">
        <v>217</v>
      </c>
    </row>
    <row r="43" spans="1:10">
      <c r="C43" s="483"/>
      <c r="D43" s="81" t="s">
        <v>218</v>
      </c>
    </row>
  </sheetData>
  <mergeCells count="4">
    <mergeCell ref="C3:I3"/>
    <mergeCell ref="C5:I5"/>
    <mergeCell ref="C25:G25"/>
    <mergeCell ref="B1:B2"/>
  </mergeCells>
  <pageMargins left="0.7" right="0.7" top="0.75" bottom="0.75" header="0.3" footer="0.3"/>
  <pageSetup paperSize="9" scale="75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J43"/>
  <sheetViews>
    <sheetView topLeftCell="B1" zoomScale="85" zoomScaleNormal="85" workbookViewId="0">
      <selection activeCell="J18" sqref="J18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45628</v>
      </c>
      <c r="D1" s="503">
        <v>45629</v>
      </c>
      <c r="E1" s="503">
        <v>45630</v>
      </c>
      <c r="F1" s="503">
        <v>45631</v>
      </c>
      <c r="G1" s="503">
        <v>45632</v>
      </c>
      <c r="H1" s="503">
        <v>45633</v>
      </c>
      <c r="I1" s="503">
        <v>45634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0">
      <c r="A3" s="105">
        <v>1</v>
      </c>
      <c r="B3" s="545" t="s">
        <v>175</v>
      </c>
      <c r="C3" s="567"/>
      <c r="D3" s="531" t="s">
        <v>101</v>
      </c>
      <c r="E3" s="531" t="s">
        <v>398</v>
      </c>
      <c r="F3" s="531" t="s">
        <v>101</v>
      </c>
      <c r="G3" s="567"/>
      <c r="H3" s="531" t="s">
        <v>101</v>
      </c>
      <c r="I3" s="531" t="s">
        <v>101</v>
      </c>
      <c r="J3" s="544"/>
    </row>
    <row r="4" spans="1:10">
      <c r="A4" s="105">
        <v>3</v>
      </c>
      <c r="B4" s="106" t="s">
        <v>361</v>
      </c>
      <c r="C4" s="442"/>
      <c r="D4" s="531" t="s">
        <v>24</v>
      </c>
      <c r="E4" s="531" t="s">
        <v>86</v>
      </c>
      <c r="F4" s="566"/>
      <c r="G4" s="531" t="s">
        <v>86</v>
      </c>
      <c r="H4" s="531" t="s">
        <v>62</v>
      </c>
      <c r="I4" s="569"/>
      <c r="J4" s="190"/>
    </row>
    <row r="5" spans="1:10">
      <c r="A5" s="105">
        <v>4</v>
      </c>
      <c r="B5" s="106" t="s">
        <v>208</v>
      </c>
      <c r="C5" s="1218" t="s">
        <v>270</v>
      </c>
      <c r="D5" s="1219"/>
      <c r="E5" s="1219"/>
      <c r="F5" s="1219"/>
      <c r="G5" s="1219"/>
      <c r="H5" s="1219"/>
      <c r="I5" s="1220"/>
      <c r="J5" s="190"/>
    </row>
    <row r="6" spans="1:10">
      <c r="A6" s="105">
        <v>5</v>
      </c>
      <c r="B6" s="385" t="s">
        <v>324</v>
      </c>
      <c r="C6" s="578" t="s">
        <v>18</v>
      </c>
      <c r="D6" s="568"/>
      <c r="E6" s="578" t="s">
        <v>83</v>
      </c>
      <c r="F6" s="578" t="s">
        <v>73</v>
      </c>
      <c r="G6" s="578" t="s">
        <v>36</v>
      </c>
      <c r="H6" s="578" t="s">
        <v>73</v>
      </c>
      <c r="I6" s="578" t="s">
        <v>79</v>
      </c>
      <c r="J6" s="509"/>
    </row>
    <row r="7" spans="1:10">
      <c r="A7" s="105">
        <v>6</v>
      </c>
      <c r="B7" s="117" t="s">
        <v>307</v>
      </c>
      <c r="C7" s="566"/>
      <c r="D7" s="566"/>
      <c r="E7" s="566"/>
      <c r="F7" s="566"/>
      <c r="G7" s="566"/>
      <c r="H7" s="531" t="s">
        <v>49</v>
      </c>
      <c r="I7" s="531" t="s">
        <v>297</v>
      </c>
      <c r="J7" s="547"/>
    </row>
    <row r="8" spans="1:10" ht="15.75" customHeight="1">
      <c r="A8" s="105">
        <v>7</v>
      </c>
      <c r="B8" s="383" t="s">
        <v>296</v>
      </c>
      <c r="C8" s="531" t="s">
        <v>23</v>
      </c>
      <c r="D8" s="531" t="s">
        <v>23</v>
      </c>
      <c r="E8" s="566"/>
      <c r="F8" s="562" t="s">
        <v>44</v>
      </c>
      <c r="G8" s="562" t="s">
        <v>49</v>
      </c>
      <c r="H8" s="562" t="s">
        <v>86</v>
      </c>
      <c r="I8" s="566"/>
    </row>
    <row r="9" spans="1:10" ht="15.75" customHeight="1">
      <c r="A9" s="105">
        <v>8</v>
      </c>
      <c r="B9" s="106" t="s">
        <v>379</v>
      </c>
      <c r="C9" s="535" t="s">
        <v>36</v>
      </c>
      <c r="D9" s="535" t="s">
        <v>11</v>
      </c>
      <c r="E9" s="508"/>
      <c r="F9" s="535" t="s">
        <v>11</v>
      </c>
      <c r="G9" s="535" t="s">
        <v>36</v>
      </c>
      <c r="H9" s="508"/>
      <c r="I9" s="570" t="s">
        <v>11</v>
      </c>
    </row>
    <row r="10" spans="1:10" ht="15.75" customHeight="1">
      <c r="A10" s="105">
        <v>9</v>
      </c>
      <c r="B10" s="383" t="s">
        <v>362</v>
      </c>
      <c r="C10" s="569"/>
      <c r="D10" s="566"/>
      <c r="E10" s="566"/>
      <c r="F10" s="566"/>
      <c r="G10" s="442"/>
      <c r="H10" s="450" t="s">
        <v>11</v>
      </c>
      <c r="I10" s="562" t="s">
        <v>141</v>
      </c>
    </row>
    <row r="11" spans="1:10" ht="15.75" customHeight="1">
      <c r="A11" s="105">
        <v>10</v>
      </c>
      <c r="B11" s="383" t="s">
        <v>363</v>
      </c>
      <c r="C11" s="570" t="s">
        <v>129</v>
      </c>
      <c r="D11" s="566"/>
      <c r="E11" s="562" t="s">
        <v>46</v>
      </c>
      <c r="F11" s="566"/>
      <c r="G11" s="566"/>
      <c r="H11" s="566"/>
      <c r="I11" s="566"/>
    </row>
    <row r="12" spans="1:10">
      <c r="A12" s="105">
        <v>11</v>
      </c>
      <c r="B12" s="385" t="s">
        <v>256</v>
      </c>
      <c r="C12" s="508"/>
      <c r="D12" s="442"/>
      <c r="E12" s="450" t="s">
        <v>66</v>
      </c>
      <c r="F12" s="469" t="s">
        <v>70</v>
      </c>
      <c r="G12" s="469" t="s">
        <v>104</v>
      </c>
      <c r="H12" s="442"/>
      <c r="I12" s="469" t="s">
        <v>104</v>
      </c>
      <c r="J12" s="202"/>
    </row>
    <row r="13" spans="1:10" ht="30">
      <c r="A13" s="105">
        <v>12</v>
      </c>
      <c r="B13" s="385" t="s">
        <v>304</v>
      </c>
      <c r="C13" s="535" t="s">
        <v>16</v>
      </c>
      <c r="D13" s="535" t="s">
        <v>16</v>
      </c>
      <c r="E13" s="535" t="s">
        <v>399</v>
      </c>
      <c r="F13" s="508"/>
      <c r="G13" s="508"/>
      <c r="H13" s="530" t="s">
        <v>69</v>
      </c>
      <c r="I13" s="535" t="s">
        <v>16</v>
      </c>
      <c r="J13" s="190"/>
    </row>
    <row r="14" spans="1:10">
      <c r="A14" s="105">
        <v>13</v>
      </c>
      <c r="B14" s="106" t="s">
        <v>347</v>
      </c>
      <c r="C14" s="569"/>
      <c r="D14" s="508"/>
      <c r="E14" s="508"/>
      <c r="F14" s="535" t="s">
        <v>89</v>
      </c>
      <c r="G14" s="570" t="s">
        <v>89</v>
      </c>
      <c r="H14" s="570" t="s">
        <v>89</v>
      </c>
      <c r="I14" s="570" t="s">
        <v>82</v>
      </c>
      <c r="J14" s="190"/>
    </row>
    <row r="15" spans="1:10" ht="30">
      <c r="A15" s="105">
        <v>13</v>
      </c>
      <c r="B15" s="106" t="s">
        <v>395</v>
      </c>
      <c r="C15" s="551" t="s">
        <v>82</v>
      </c>
      <c r="D15" s="551" t="s">
        <v>82</v>
      </c>
      <c r="E15" s="551" t="s">
        <v>82</v>
      </c>
      <c r="F15" s="569"/>
      <c r="G15" s="570" t="s">
        <v>400</v>
      </c>
      <c r="H15" s="551" t="s">
        <v>82</v>
      </c>
      <c r="I15" s="569"/>
      <c r="J15" s="190"/>
    </row>
    <row r="16" spans="1:10">
      <c r="A16" s="105">
        <v>14</v>
      </c>
      <c r="B16" s="106" t="s">
        <v>314</v>
      </c>
      <c r="C16" s="572" t="s">
        <v>18</v>
      </c>
      <c r="D16" s="572" t="s">
        <v>18</v>
      </c>
      <c r="E16" s="566"/>
      <c r="F16" s="572" t="s">
        <v>18</v>
      </c>
      <c r="G16" s="572" t="s">
        <v>18</v>
      </c>
      <c r="H16" s="508"/>
      <c r="I16" s="572" t="s">
        <v>18</v>
      </c>
      <c r="J16" s="190"/>
    </row>
    <row r="17" spans="1:10">
      <c r="A17" s="105">
        <v>15</v>
      </c>
      <c r="B17" s="106" t="s">
        <v>344</v>
      </c>
      <c r="C17" s="566" t="s">
        <v>227</v>
      </c>
      <c r="D17" s="566"/>
      <c r="E17" s="566"/>
      <c r="F17" s="566" t="s">
        <v>227</v>
      </c>
      <c r="G17" s="566" t="s">
        <v>227</v>
      </c>
      <c r="H17" s="573" t="s">
        <v>11</v>
      </c>
      <c r="I17" s="566"/>
      <c r="J17" s="190"/>
    </row>
    <row r="18" spans="1:10" ht="13.5" customHeight="1">
      <c r="A18" s="105">
        <v>16</v>
      </c>
      <c r="B18" s="106" t="s">
        <v>178</v>
      </c>
      <c r="C18" s="551" t="s">
        <v>73</v>
      </c>
      <c r="D18" s="551" t="s">
        <v>140</v>
      </c>
      <c r="E18" s="569"/>
      <c r="F18" s="569"/>
      <c r="G18" s="551" t="s">
        <v>82</v>
      </c>
      <c r="H18" s="572" t="s">
        <v>82</v>
      </c>
      <c r="I18" s="551" t="s">
        <v>73</v>
      </c>
      <c r="J18" s="190"/>
    </row>
    <row r="19" spans="1:10" ht="14.25" customHeight="1">
      <c r="A19" s="105">
        <v>17</v>
      </c>
      <c r="B19" s="106" t="s">
        <v>358</v>
      </c>
      <c r="C19" s="572" t="s">
        <v>87</v>
      </c>
      <c r="D19" s="572" t="s">
        <v>87</v>
      </c>
      <c r="E19" s="572" t="s">
        <v>87</v>
      </c>
      <c r="F19" s="569"/>
      <c r="G19" s="569"/>
      <c r="H19" s="572" t="s">
        <v>87</v>
      </c>
      <c r="I19" s="572" t="s">
        <v>87</v>
      </c>
      <c r="J19" s="190"/>
    </row>
    <row r="20" spans="1:10">
      <c r="A20" s="105">
        <v>18</v>
      </c>
      <c r="B20" s="106" t="s">
        <v>337</v>
      </c>
      <c r="C20" s="515" t="s">
        <v>83</v>
      </c>
      <c r="D20" s="515" t="s">
        <v>83</v>
      </c>
      <c r="E20" s="508"/>
      <c r="F20" s="569"/>
      <c r="G20" s="551" t="s">
        <v>83</v>
      </c>
      <c r="H20" s="508"/>
      <c r="I20" s="572" t="s">
        <v>11</v>
      </c>
      <c r="J20" s="190"/>
    </row>
    <row r="21" spans="1:10">
      <c r="A21" s="105">
        <v>19</v>
      </c>
      <c r="B21" s="106" t="s">
        <v>267</v>
      </c>
      <c r="C21" s="572" t="s">
        <v>12</v>
      </c>
      <c r="D21" s="572" t="s">
        <v>62</v>
      </c>
      <c r="E21" s="569"/>
      <c r="F21" s="569"/>
      <c r="G21" s="572" t="s">
        <v>12</v>
      </c>
      <c r="H21" s="572" t="s">
        <v>24</v>
      </c>
      <c r="I21" s="515" t="s">
        <v>86</v>
      </c>
      <c r="J21" s="190"/>
    </row>
    <row r="22" spans="1:10">
      <c r="A22" s="105">
        <v>19</v>
      </c>
      <c r="B22" s="106" t="s">
        <v>389</v>
      </c>
      <c r="C22" s="413"/>
      <c r="D22" s="551" t="s">
        <v>96</v>
      </c>
      <c r="E22" s="569"/>
      <c r="F22" s="551" t="s">
        <v>96</v>
      </c>
      <c r="G22" s="551" t="s">
        <v>96</v>
      </c>
      <c r="H22" s="551" t="s">
        <v>96</v>
      </c>
      <c r="I22" s="551" t="s">
        <v>96</v>
      </c>
      <c r="J22" s="190"/>
    </row>
    <row r="23" spans="1:10">
      <c r="A23" s="105">
        <v>20</v>
      </c>
      <c r="B23" s="106" t="s">
        <v>390</v>
      </c>
      <c r="C23" s="569"/>
      <c r="D23" s="569"/>
      <c r="E23" s="569"/>
      <c r="F23" s="569"/>
      <c r="G23" s="569"/>
      <c r="H23" s="570" t="s">
        <v>36</v>
      </c>
      <c r="I23" s="535" t="s">
        <v>36</v>
      </c>
      <c r="J23" s="190"/>
    </row>
    <row r="24" spans="1:10">
      <c r="A24" s="105">
        <v>21</v>
      </c>
      <c r="B24" s="106" t="s">
        <v>391</v>
      </c>
      <c r="C24" s="551" t="s">
        <v>130</v>
      </c>
      <c r="D24" s="551" t="s">
        <v>130</v>
      </c>
      <c r="E24" s="569"/>
      <c r="F24" s="569"/>
      <c r="G24" s="572" t="s">
        <v>46</v>
      </c>
      <c r="H24" s="551" t="s">
        <v>46</v>
      </c>
      <c r="I24" s="530" t="s">
        <v>46</v>
      </c>
      <c r="J24" s="190"/>
    </row>
    <row r="25" spans="1:10">
      <c r="A25" s="105">
        <v>21</v>
      </c>
      <c r="B25" s="106" t="s">
        <v>383</v>
      </c>
      <c r="C25" s="567"/>
      <c r="D25" s="567"/>
      <c r="E25" s="573" t="s">
        <v>36</v>
      </c>
      <c r="F25" s="573" t="s">
        <v>36</v>
      </c>
      <c r="G25" s="573" t="s">
        <v>11</v>
      </c>
      <c r="H25" s="569"/>
      <c r="I25" s="515" t="s">
        <v>101</v>
      </c>
      <c r="J25" s="190"/>
    </row>
    <row r="26" spans="1:10">
      <c r="A26" s="105"/>
      <c r="B26" s="106"/>
      <c r="C26" s="574"/>
      <c r="D26" s="574"/>
      <c r="E26" s="574"/>
      <c r="F26" s="574"/>
      <c r="G26" s="574"/>
      <c r="H26" s="574"/>
      <c r="I26" s="574"/>
      <c r="J26" s="190"/>
    </row>
    <row r="27" spans="1:10" ht="30" customHeight="1">
      <c r="A27" s="105">
        <v>22</v>
      </c>
      <c r="B27" s="385" t="s">
        <v>298</v>
      </c>
      <c r="C27" s="442"/>
      <c r="D27" s="442"/>
      <c r="E27" s="566"/>
      <c r="F27" s="566"/>
      <c r="G27" s="566"/>
      <c r="H27" s="442"/>
      <c r="I27" s="565"/>
      <c r="J27" s="202"/>
    </row>
    <row r="28" spans="1:10" ht="30" customHeight="1">
      <c r="A28" s="105">
        <v>23</v>
      </c>
      <c r="B28" s="385" t="s">
        <v>371</v>
      </c>
      <c r="C28" s="442"/>
      <c r="D28" s="566"/>
      <c r="E28" s="566"/>
      <c r="F28" s="566"/>
      <c r="G28" s="531" t="s">
        <v>23</v>
      </c>
      <c r="H28" s="531" t="s">
        <v>148</v>
      </c>
      <c r="I28" s="531" t="s">
        <v>148</v>
      </c>
      <c r="J28" s="537"/>
    </row>
    <row r="29" spans="1:10">
      <c r="A29" s="84">
        <v>24</v>
      </c>
      <c r="B29" s="84" t="s">
        <v>274</v>
      </c>
      <c r="C29" s="575"/>
      <c r="D29" s="575"/>
      <c r="E29" s="575"/>
      <c r="F29" s="575"/>
      <c r="G29" s="575"/>
      <c r="H29" s="575"/>
      <c r="I29" s="575"/>
    </row>
    <row r="30" spans="1:10">
      <c r="C30" s="522"/>
      <c r="D30" s="522"/>
      <c r="E30" s="522"/>
      <c r="F30" s="522"/>
      <c r="G30" s="522"/>
      <c r="H30" s="522"/>
      <c r="I30" s="523"/>
    </row>
    <row r="31" spans="1:10">
      <c r="A31" s="99"/>
      <c r="B31" s="524" t="s">
        <v>124</v>
      </c>
      <c r="C31" s="100"/>
      <c r="D31" s="100"/>
      <c r="E31" s="100"/>
      <c r="F31" s="100"/>
      <c r="G31" s="100"/>
      <c r="H31" s="100"/>
      <c r="I31" s="101"/>
      <c r="J31" s="188"/>
    </row>
    <row r="32" spans="1:10">
      <c r="A32" s="105">
        <v>1</v>
      </c>
      <c r="B32" s="106" t="s">
        <v>367</v>
      </c>
      <c r="C32" s="525"/>
      <c r="D32" s="525"/>
      <c r="E32" s="526"/>
      <c r="F32" s="526"/>
      <c r="G32" s="560"/>
      <c r="H32" s="560"/>
      <c r="I32" s="560"/>
      <c r="J32" s="98"/>
    </row>
    <row r="33" spans="1:10">
      <c r="A33" s="105">
        <v>2</v>
      </c>
      <c r="B33" s="106" t="s">
        <v>95</v>
      </c>
      <c r="C33" s="451" t="s">
        <v>69</v>
      </c>
      <c r="D33" s="543"/>
      <c r="E33" s="543"/>
      <c r="F33" s="451" t="s">
        <v>69</v>
      </c>
      <c r="G33" s="451" t="s">
        <v>69</v>
      </c>
      <c r="H33" s="451" t="s">
        <v>11</v>
      </c>
      <c r="I33" s="543"/>
      <c r="J33" s="98"/>
    </row>
    <row r="34" spans="1:10">
      <c r="A34" s="105">
        <v>3</v>
      </c>
      <c r="B34" s="105" t="s">
        <v>246</v>
      </c>
      <c r="C34" s="451" t="s">
        <v>74</v>
      </c>
      <c r="D34" s="451" t="s">
        <v>69</v>
      </c>
      <c r="E34" s="451" t="s">
        <v>69</v>
      </c>
      <c r="F34" s="543"/>
      <c r="G34" s="451" t="s">
        <v>11</v>
      </c>
      <c r="H34" s="543"/>
      <c r="I34" s="543"/>
      <c r="J34" s="202"/>
    </row>
    <row r="35" spans="1:10" ht="24" customHeight="1">
      <c r="A35" s="105">
        <v>4</v>
      </c>
      <c r="B35" s="105" t="s">
        <v>255</v>
      </c>
      <c r="C35" s="442"/>
      <c r="D35" s="451" t="s">
        <v>11</v>
      </c>
      <c r="E35" s="451" t="s">
        <v>11</v>
      </c>
      <c r="F35" s="442"/>
      <c r="G35" s="525" t="s">
        <v>74</v>
      </c>
      <c r="H35" s="451" t="s">
        <v>69</v>
      </c>
      <c r="I35" s="451" t="s">
        <v>69</v>
      </c>
      <c r="J35" s="202"/>
    </row>
    <row r="36" spans="1:10" ht="24" customHeight="1">
      <c r="A36" s="105">
        <v>5</v>
      </c>
      <c r="B36" s="106" t="s">
        <v>114</v>
      </c>
      <c r="C36" s="451" t="s">
        <v>11</v>
      </c>
      <c r="D36" s="442"/>
      <c r="E36" s="451" t="s">
        <v>74</v>
      </c>
      <c r="F36" s="451" t="s">
        <v>11</v>
      </c>
      <c r="G36" s="543"/>
      <c r="H36" s="451" t="s">
        <v>74</v>
      </c>
      <c r="I36" s="525" t="s">
        <v>11</v>
      </c>
      <c r="J36" s="202"/>
    </row>
    <row r="37" spans="1:10">
      <c r="A37" s="105">
        <v>6</v>
      </c>
      <c r="B37" s="106" t="s">
        <v>327</v>
      </c>
      <c r="C37" s="442"/>
      <c r="D37" s="442"/>
      <c r="E37" s="442"/>
      <c r="F37" s="442"/>
      <c r="G37" s="543"/>
      <c r="H37" s="442"/>
      <c r="I37" s="543"/>
      <c r="J37" s="98"/>
    </row>
    <row r="38" spans="1:10">
      <c r="A38" s="1"/>
      <c r="B38" s="579"/>
      <c r="C38" s="580"/>
      <c r="D38" s="580"/>
      <c r="E38" s="581"/>
      <c r="F38" s="580"/>
      <c r="G38" s="580"/>
      <c r="H38" s="582"/>
      <c r="I38" s="583"/>
      <c r="J38" s="187"/>
    </row>
    <row r="39" spans="1:10">
      <c r="C39" s="187"/>
      <c r="D39" s="187"/>
      <c r="E39" s="187"/>
      <c r="F39" s="187"/>
      <c r="G39" s="187"/>
      <c r="H39" s="187"/>
      <c r="I39" s="187"/>
      <c r="J39" s="189"/>
    </row>
    <row r="40" spans="1:10">
      <c r="C40" s="481"/>
      <c r="D40" s="1" t="s">
        <v>215</v>
      </c>
      <c r="E40" s="1"/>
      <c r="F40" s="1"/>
      <c r="G40" s="1"/>
      <c r="H40" s="1"/>
      <c r="I40" s="1"/>
    </row>
    <row r="41" spans="1:10">
      <c r="C41" s="482"/>
      <c r="D41" s="81" t="s">
        <v>216</v>
      </c>
    </row>
    <row r="42" spans="1:10">
      <c r="C42" s="233"/>
      <c r="D42" s="81" t="s">
        <v>217</v>
      </c>
    </row>
    <row r="43" spans="1:10">
      <c r="C43" s="483"/>
      <c r="D43" s="81" t="s">
        <v>218</v>
      </c>
    </row>
  </sheetData>
  <mergeCells count="2">
    <mergeCell ref="C5:I5"/>
    <mergeCell ref="B1:B2"/>
  </mergeCells>
  <pageMargins left="0.7" right="0.7" top="0.75" bottom="0.75" header="0.3" footer="0.3"/>
  <pageSetup paperSize="9" scale="75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41"/>
  <sheetViews>
    <sheetView topLeftCell="A4" workbookViewId="0">
      <selection activeCell="I15" sqref="I15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45635</v>
      </c>
      <c r="D1" s="503">
        <v>45636</v>
      </c>
      <c r="E1" s="503">
        <v>45637</v>
      </c>
      <c r="F1" s="503">
        <v>45638</v>
      </c>
      <c r="G1" s="503">
        <v>45639</v>
      </c>
      <c r="H1" s="503">
        <v>45640</v>
      </c>
      <c r="I1" s="503">
        <v>45641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0">
      <c r="A3" s="105">
        <v>1</v>
      </c>
      <c r="B3" s="545" t="s">
        <v>175</v>
      </c>
      <c r="C3" s="589" t="s">
        <v>104</v>
      </c>
      <c r="D3" s="531" t="s">
        <v>104</v>
      </c>
      <c r="E3" s="566"/>
      <c r="F3" s="562" t="s">
        <v>372</v>
      </c>
      <c r="G3" s="562" t="s">
        <v>401</v>
      </c>
      <c r="H3" s="531" t="s">
        <v>69</v>
      </c>
      <c r="I3" s="566"/>
      <c r="J3" s="544"/>
    </row>
    <row r="4" spans="1:10">
      <c r="A4" s="105">
        <v>2</v>
      </c>
      <c r="B4" s="106" t="s">
        <v>361</v>
      </c>
      <c r="C4" s="566"/>
      <c r="D4" s="531" t="s">
        <v>62</v>
      </c>
      <c r="E4" s="531" t="s">
        <v>62</v>
      </c>
      <c r="F4" s="566"/>
      <c r="G4" s="531" t="s">
        <v>86</v>
      </c>
      <c r="H4" s="566"/>
      <c r="I4" s="531" t="s">
        <v>62</v>
      </c>
      <c r="J4" s="190"/>
    </row>
    <row r="5" spans="1:10">
      <c r="A5" s="105">
        <v>3</v>
      </c>
      <c r="B5" s="106" t="s">
        <v>391</v>
      </c>
      <c r="C5" s="531" t="s">
        <v>129</v>
      </c>
      <c r="D5" s="566"/>
      <c r="E5" s="531" t="s">
        <v>40</v>
      </c>
      <c r="F5" s="566"/>
      <c r="G5" s="531" t="s">
        <v>46</v>
      </c>
      <c r="H5" s="531" t="s">
        <v>88</v>
      </c>
      <c r="I5" s="469" t="s">
        <v>46</v>
      </c>
      <c r="J5" s="190"/>
    </row>
    <row r="6" spans="1:10">
      <c r="A6" s="105">
        <v>4</v>
      </c>
      <c r="B6" s="106" t="s">
        <v>389</v>
      </c>
      <c r="C6" s="442"/>
      <c r="D6" s="566"/>
      <c r="E6" s="442"/>
      <c r="F6" s="566"/>
      <c r="G6" s="566"/>
      <c r="H6" s="566"/>
      <c r="I6" s="442"/>
      <c r="J6" s="190"/>
    </row>
    <row r="7" spans="1:10">
      <c r="A7" s="105">
        <v>5</v>
      </c>
      <c r="B7" s="106" t="s">
        <v>208</v>
      </c>
      <c r="C7" s="531" t="s">
        <v>64</v>
      </c>
      <c r="D7" s="566"/>
      <c r="E7" s="531" t="s">
        <v>36</v>
      </c>
      <c r="F7" s="566"/>
      <c r="G7" s="531" t="s">
        <v>64</v>
      </c>
      <c r="H7" s="531" t="s">
        <v>64</v>
      </c>
      <c r="I7" s="531" t="s">
        <v>36</v>
      </c>
      <c r="J7" s="190"/>
    </row>
    <row r="8" spans="1:10">
      <c r="A8" s="105">
        <v>6</v>
      </c>
      <c r="B8" s="385" t="s">
        <v>324</v>
      </c>
      <c r="C8" s="578" t="s">
        <v>11</v>
      </c>
      <c r="D8" s="578" t="s">
        <v>11</v>
      </c>
      <c r="E8" s="571" t="s">
        <v>96</v>
      </c>
      <c r="F8" s="568"/>
      <c r="G8" s="568"/>
      <c r="H8" s="578" t="s">
        <v>36</v>
      </c>
      <c r="I8" s="571" t="s">
        <v>230</v>
      </c>
      <c r="J8" s="509"/>
    </row>
    <row r="9" spans="1:10">
      <c r="A9" s="105">
        <v>7</v>
      </c>
      <c r="B9" s="117" t="s">
        <v>307</v>
      </c>
      <c r="C9" s="566"/>
      <c r="D9" s="566"/>
      <c r="E9" s="566"/>
      <c r="F9" s="566"/>
      <c r="G9" s="566"/>
      <c r="H9" s="531" t="s">
        <v>49</v>
      </c>
      <c r="I9" s="531" t="s">
        <v>297</v>
      </c>
      <c r="J9" s="547"/>
    </row>
    <row r="10" spans="1:10" ht="15.75" customHeight="1">
      <c r="A10" s="105">
        <v>8</v>
      </c>
      <c r="B10" s="383" t="s">
        <v>296</v>
      </c>
      <c r="C10" s="562" t="s">
        <v>23</v>
      </c>
      <c r="D10" s="562" t="s">
        <v>23</v>
      </c>
      <c r="E10" s="566"/>
      <c r="F10" s="566"/>
      <c r="G10" s="562" t="s">
        <v>49</v>
      </c>
      <c r="H10" s="566"/>
      <c r="I10" s="562" t="s">
        <v>68</v>
      </c>
    </row>
    <row r="11" spans="1:10">
      <c r="A11" s="105">
        <v>9</v>
      </c>
      <c r="B11" s="106" t="s">
        <v>390</v>
      </c>
      <c r="C11" s="566"/>
      <c r="D11" s="566"/>
      <c r="E11" s="566"/>
      <c r="F11" s="566"/>
      <c r="G11" s="566"/>
      <c r="H11" s="562" t="s">
        <v>49</v>
      </c>
      <c r="I11" s="450" t="s">
        <v>49</v>
      </c>
      <c r="J11" s="190"/>
    </row>
    <row r="12" spans="1:10" ht="15.75" customHeight="1">
      <c r="A12" s="105">
        <v>10</v>
      </c>
      <c r="B12" s="106" t="s">
        <v>379</v>
      </c>
      <c r="C12" s="450" t="s">
        <v>36</v>
      </c>
      <c r="D12" s="450" t="s">
        <v>11</v>
      </c>
      <c r="E12" s="442"/>
      <c r="F12" s="469" t="s">
        <v>11</v>
      </c>
      <c r="G12" s="450" t="s">
        <v>36</v>
      </c>
      <c r="H12" s="442"/>
      <c r="I12" s="562" t="s">
        <v>11</v>
      </c>
    </row>
    <row r="13" spans="1:10" ht="15.75" customHeight="1">
      <c r="A13" s="105">
        <v>11</v>
      </c>
      <c r="B13" s="383" t="s">
        <v>362</v>
      </c>
      <c r="C13" s="566"/>
      <c r="D13" s="566"/>
      <c r="E13" s="566"/>
      <c r="F13" s="562" t="s">
        <v>36</v>
      </c>
      <c r="G13" s="450" t="s">
        <v>49</v>
      </c>
      <c r="H13" s="450" t="s">
        <v>38</v>
      </c>
      <c r="I13" s="566"/>
    </row>
    <row r="14" spans="1:10">
      <c r="A14" s="105">
        <v>12</v>
      </c>
      <c r="B14" s="385" t="s">
        <v>256</v>
      </c>
      <c r="C14" s="442" t="s">
        <v>128</v>
      </c>
      <c r="D14" s="442"/>
      <c r="E14" s="469" t="s">
        <v>117</v>
      </c>
      <c r="F14" s="469" t="s">
        <v>117</v>
      </c>
      <c r="G14" s="442"/>
      <c r="H14" s="442"/>
      <c r="I14" s="442"/>
      <c r="J14" s="202"/>
    </row>
    <row r="15" spans="1:10" ht="30">
      <c r="A15" s="105">
        <v>13</v>
      </c>
      <c r="B15" s="385" t="s">
        <v>304</v>
      </c>
      <c r="C15" s="450" t="s">
        <v>16</v>
      </c>
      <c r="D15" s="450" t="s">
        <v>16</v>
      </c>
      <c r="E15" s="442"/>
      <c r="F15" s="442"/>
      <c r="G15" s="442"/>
      <c r="H15" s="450" t="s">
        <v>16</v>
      </c>
      <c r="I15" s="450" t="s">
        <v>402</v>
      </c>
      <c r="J15" s="190"/>
    </row>
    <row r="16" spans="1:10">
      <c r="A16" s="105">
        <v>14</v>
      </c>
      <c r="B16" s="106" t="s">
        <v>347</v>
      </c>
      <c r="C16" s="567"/>
      <c r="D16" s="567"/>
      <c r="E16" s="450" t="s">
        <v>30</v>
      </c>
      <c r="F16" s="469" t="s">
        <v>30</v>
      </c>
      <c r="G16" s="562" t="s">
        <v>30</v>
      </c>
      <c r="H16" s="562" t="s">
        <v>117</v>
      </c>
      <c r="I16" s="562" t="s">
        <v>16</v>
      </c>
      <c r="J16" s="190"/>
    </row>
    <row r="17" spans="1:10">
      <c r="A17" s="105">
        <v>15</v>
      </c>
      <c r="B17" s="106" t="s">
        <v>395</v>
      </c>
      <c r="C17" s="562" t="s">
        <v>30</v>
      </c>
      <c r="D17" s="562" t="s">
        <v>30</v>
      </c>
      <c r="E17" s="562" t="s">
        <v>11</v>
      </c>
      <c r="F17" s="566"/>
      <c r="G17" s="531" t="s">
        <v>11</v>
      </c>
      <c r="H17" s="562" t="s">
        <v>30</v>
      </c>
      <c r="I17" s="566"/>
      <c r="J17" s="190"/>
    </row>
    <row r="18" spans="1:10">
      <c r="A18" s="105">
        <v>16</v>
      </c>
      <c r="B18" s="106" t="s">
        <v>314</v>
      </c>
      <c r="C18" s="573" t="s">
        <v>18</v>
      </c>
      <c r="D18" s="573" t="s">
        <v>18</v>
      </c>
      <c r="E18" s="566"/>
      <c r="F18" s="566"/>
      <c r="G18" s="566"/>
      <c r="H18" s="442"/>
      <c r="I18" s="566"/>
      <c r="J18" s="190"/>
    </row>
    <row r="19" spans="1:10">
      <c r="A19" s="105">
        <v>17</v>
      </c>
      <c r="B19" s="106" t="s">
        <v>344</v>
      </c>
      <c r="C19" s="566" t="s">
        <v>227</v>
      </c>
      <c r="D19" s="566" t="s">
        <v>227</v>
      </c>
      <c r="E19" s="573" t="s">
        <v>74</v>
      </c>
      <c r="F19" s="566"/>
      <c r="G19" s="566" t="s">
        <v>227</v>
      </c>
      <c r="H19" s="566" t="s">
        <v>227</v>
      </c>
      <c r="I19" s="566"/>
      <c r="J19" s="190"/>
    </row>
    <row r="20" spans="1:10" ht="13.5" customHeight="1">
      <c r="A20" s="105">
        <v>18</v>
      </c>
      <c r="B20" s="106" t="s">
        <v>178</v>
      </c>
      <c r="C20" s="573" t="s">
        <v>11</v>
      </c>
      <c r="D20" s="566"/>
      <c r="E20" s="531" t="s">
        <v>69</v>
      </c>
      <c r="F20" s="566"/>
      <c r="G20" s="573" t="s">
        <v>18</v>
      </c>
      <c r="H20" s="573" t="s">
        <v>73</v>
      </c>
      <c r="I20" s="531" t="s">
        <v>30</v>
      </c>
      <c r="J20" s="190"/>
    </row>
    <row r="21" spans="1:10" ht="14.25" customHeight="1">
      <c r="A21" s="105">
        <v>19</v>
      </c>
      <c r="B21" s="106" t="s">
        <v>358</v>
      </c>
      <c r="C21" s="573" t="s">
        <v>20</v>
      </c>
      <c r="D21" s="566"/>
      <c r="E21" s="573" t="s">
        <v>76</v>
      </c>
      <c r="F21" s="573" t="s">
        <v>80</v>
      </c>
      <c r="G21" s="573" t="s">
        <v>115</v>
      </c>
      <c r="H21" s="573" t="s">
        <v>20</v>
      </c>
      <c r="I21" s="573" t="s">
        <v>20</v>
      </c>
      <c r="J21" s="190"/>
    </row>
    <row r="22" spans="1:10">
      <c r="A22" s="105">
        <v>20</v>
      </c>
      <c r="B22" s="106" t="s">
        <v>337</v>
      </c>
      <c r="C22" s="442"/>
      <c r="D22" s="573" t="s">
        <v>83</v>
      </c>
      <c r="E22" s="442"/>
      <c r="F22" s="573" t="s">
        <v>83</v>
      </c>
      <c r="G22" s="566"/>
      <c r="H22" s="442"/>
      <c r="I22" s="573" t="s">
        <v>11</v>
      </c>
      <c r="J22" s="190"/>
    </row>
    <row r="23" spans="1:10">
      <c r="A23" s="105">
        <v>21</v>
      </c>
      <c r="B23" s="106" t="s">
        <v>267</v>
      </c>
      <c r="C23" s="566"/>
      <c r="D23" s="573" t="s">
        <v>12</v>
      </c>
      <c r="E23" s="573" t="s">
        <v>62</v>
      </c>
      <c r="F23" s="566"/>
      <c r="G23" s="573" t="s">
        <v>38</v>
      </c>
      <c r="H23" s="573" t="s">
        <v>11</v>
      </c>
      <c r="I23" s="442"/>
      <c r="J23" s="190"/>
    </row>
    <row r="24" spans="1:10">
      <c r="A24" s="105">
        <v>22</v>
      </c>
      <c r="B24" s="106" t="s">
        <v>403</v>
      </c>
      <c r="C24" s="566"/>
      <c r="D24" s="573" t="s">
        <v>36</v>
      </c>
      <c r="E24" s="573" t="s">
        <v>36</v>
      </c>
      <c r="F24" s="573" t="s">
        <v>36</v>
      </c>
      <c r="G24" s="566"/>
      <c r="H24" s="566"/>
      <c r="I24" s="517" t="s">
        <v>74</v>
      </c>
      <c r="J24" s="190"/>
    </row>
    <row r="25" spans="1:10">
      <c r="A25" s="105"/>
      <c r="B25" s="106"/>
      <c r="C25" s="510"/>
      <c r="D25" s="510"/>
      <c r="E25" s="510"/>
      <c r="F25" s="510"/>
      <c r="G25" s="510"/>
      <c r="H25" s="510"/>
      <c r="I25" s="510"/>
      <c r="J25" s="190"/>
    </row>
    <row r="26" spans="1:10" ht="30" customHeight="1">
      <c r="A26" s="105">
        <v>23</v>
      </c>
      <c r="B26" s="385" t="s">
        <v>298</v>
      </c>
      <c r="C26" s="469" t="s">
        <v>359</v>
      </c>
      <c r="D26" s="442"/>
      <c r="E26" s="531" t="s">
        <v>377</v>
      </c>
      <c r="F26" s="562" t="s">
        <v>377</v>
      </c>
      <c r="G26" s="562" t="s">
        <v>377</v>
      </c>
      <c r="H26" s="442"/>
      <c r="I26" s="565"/>
      <c r="J26" s="202"/>
    </row>
    <row r="27" spans="1:10" ht="30" customHeight="1">
      <c r="A27" s="105">
        <v>24</v>
      </c>
      <c r="B27" s="385" t="s">
        <v>371</v>
      </c>
      <c r="C27" s="442"/>
      <c r="D27" s="566"/>
      <c r="E27" s="566"/>
      <c r="F27" s="566"/>
      <c r="G27" s="469" t="s">
        <v>23</v>
      </c>
      <c r="H27" s="469" t="s">
        <v>148</v>
      </c>
      <c r="I27" s="566"/>
      <c r="J27" s="537"/>
    </row>
    <row r="28" spans="1:10">
      <c r="A28" s="84">
        <v>25</v>
      </c>
      <c r="B28" s="84" t="s">
        <v>274</v>
      </c>
      <c r="C28" s="575"/>
      <c r="D28" s="575"/>
      <c r="E28" s="575"/>
      <c r="F28" s="575"/>
      <c r="G28" s="575"/>
      <c r="H28" s="413"/>
      <c r="I28" s="575"/>
    </row>
    <row r="29" spans="1:10">
      <c r="C29" s="522"/>
      <c r="D29" s="522"/>
      <c r="E29" s="522"/>
      <c r="F29" s="522"/>
      <c r="G29" s="522"/>
      <c r="I29" s="523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525"/>
      <c r="E31" s="526"/>
      <c r="F31" s="526"/>
      <c r="G31" s="560"/>
      <c r="H31" s="560"/>
      <c r="I31" s="560"/>
      <c r="J31" s="98"/>
    </row>
    <row r="32" spans="1:10">
      <c r="A32" s="105">
        <v>2</v>
      </c>
      <c r="B32" s="106" t="s">
        <v>95</v>
      </c>
      <c r="C32" s="451" t="s">
        <v>69</v>
      </c>
      <c r="D32" s="543"/>
      <c r="E32" s="525" t="s">
        <v>74</v>
      </c>
      <c r="F32" s="451" t="s">
        <v>69</v>
      </c>
      <c r="G32" s="442"/>
      <c r="H32" s="451" t="s">
        <v>69</v>
      </c>
      <c r="I32" s="543"/>
      <c r="J32" s="98"/>
    </row>
    <row r="33" spans="1:10">
      <c r="A33" s="105">
        <v>3</v>
      </c>
      <c r="B33" s="105" t="s">
        <v>246</v>
      </c>
      <c r="C33" s="451" t="s">
        <v>74</v>
      </c>
      <c r="D33" s="451" t="s">
        <v>69</v>
      </c>
      <c r="E33" s="451" t="s">
        <v>69</v>
      </c>
      <c r="F33" s="525" t="s">
        <v>74</v>
      </c>
      <c r="G33" s="451" t="s">
        <v>11</v>
      </c>
      <c r="H33" s="442"/>
      <c r="I33" s="525" t="s">
        <v>69</v>
      </c>
      <c r="J33" s="202"/>
    </row>
    <row r="34" spans="1:10" ht="24" customHeight="1">
      <c r="A34" s="105">
        <v>4</v>
      </c>
      <c r="B34" s="105" t="s">
        <v>255</v>
      </c>
      <c r="C34" s="442"/>
      <c r="D34" s="451" t="s">
        <v>11</v>
      </c>
      <c r="E34" s="451" t="s">
        <v>11</v>
      </c>
      <c r="F34" s="451" t="s">
        <v>11</v>
      </c>
      <c r="G34" s="525" t="s">
        <v>74</v>
      </c>
      <c r="H34" s="442"/>
      <c r="I34" s="451" t="s">
        <v>74</v>
      </c>
      <c r="J34" s="202"/>
    </row>
    <row r="35" spans="1:10" ht="24" customHeight="1">
      <c r="A35" s="105">
        <v>5</v>
      </c>
      <c r="B35" s="106" t="s">
        <v>114</v>
      </c>
      <c r="C35" s="451" t="s">
        <v>11</v>
      </c>
      <c r="D35" s="442"/>
      <c r="E35" s="442"/>
      <c r="F35" s="442"/>
      <c r="G35" s="525" t="s">
        <v>69</v>
      </c>
      <c r="H35" s="451" t="s">
        <v>11</v>
      </c>
      <c r="I35" s="525" t="s">
        <v>11</v>
      </c>
      <c r="J35" s="202"/>
    </row>
    <row r="36" spans="1:10">
      <c r="A36" s="1"/>
      <c r="B36" s="579"/>
      <c r="C36" s="580"/>
      <c r="D36" s="580"/>
      <c r="E36" s="581"/>
      <c r="F36" s="580"/>
      <c r="G36" s="580"/>
      <c r="H36" s="582"/>
      <c r="I36" s="583"/>
      <c r="J36" s="187"/>
    </row>
    <row r="37" spans="1:10">
      <c r="C37" s="187"/>
      <c r="D37" s="187"/>
      <c r="E37" s="187"/>
      <c r="F37" s="187"/>
      <c r="G37" s="187"/>
      <c r="H37" s="187"/>
      <c r="I37" s="187"/>
      <c r="J37" s="189"/>
    </row>
    <row r="38" spans="1:10">
      <c r="C38" s="481"/>
      <c r="D38" s="1" t="s">
        <v>215</v>
      </c>
      <c r="E38" s="1"/>
      <c r="F38" s="1"/>
      <c r="G38" s="1"/>
      <c r="H38" s="1"/>
      <c r="I38" s="1"/>
    </row>
    <row r="39" spans="1:10">
      <c r="C39" s="482"/>
      <c r="D39" s="81" t="s">
        <v>216</v>
      </c>
    </row>
    <row r="40" spans="1:10">
      <c r="C40" s="233"/>
      <c r="D40" s="81" t="s">
        <v>217</v>
      </c>
    </row>
    <row r="41" spans="1:10">
      <c r="C41" s="483"/>
      <c r="D41" s="81" t="s">
        <v>218</v>
      </c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42"/>
  <sheetViews>
    <sheetView zoomScale="85" zoomScaleNormal="85" workbookViewId="0">
      <selection activeCell="J25" sqref="J25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45642</v>
      </c>
      <c r="D1" s="503">
        <v>45643</v>
      </c>
      <c r="E1" s="503">
        <v>45644</v>
      </c>
      <c r="F1" s="503">
        <v>45645</v>
      </c>
      <c r="G1" s="503">
        <v>45646</v>
      </c>
      <c r="H1" s="503">
        <v>45647</v>
      </c>
      <c r="I1" s="503">
        <v>45648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 ht="30">
      <c r="A3" s="105">
        <v>1</v>
      </c>
      <c r="B3" s="545" t="s">
        <v>175</v>
      </c>
      <c r="C3" s="562" t="s">
        <v>404</v>
      </c>
      <c r="D3" s="469" t="s">
        <v>69</v>
      </c>
      <c r="E3" s="573" t="s">
        <v>69</v>
      </c>
      <c r="F3" s="531" t="s">
        <v>69</v>
      </c>
      <c r="G3" s="566"/>
      <c r="H3" s="531" t="s">
        <v>69</v>
      </c>
      <c r="I3" s="566"/>
      <c r="J3" s="544"/>
    </row>
    <row r="4" spans="1:10">
      <c r="A4" s="105">
        <v>2</v>
      </c>
      <c r="B4" s="106" t="s">
        <v>361</v>
      </c>
      <c r="C4" s="442"/>
      <c r="D4" s="531" t="s">
        <v>27</v>
      </c>
      <c r="E4" s="531" t="s">
        <v>24</v>
      </c>
      <c r="F4" s="566"/>
      <c r="G4" s="531" t="s">
        <v>36</v>
      </c>
      <c r="H4" s="531" t="s">
        <v>38</v>
      </c>
      <c r="I4" s="551" t="s">
        <v>38</v>
      </c>
      <c r="J4" s="190"/>
    </row>
    <row r="5" spans="1:10">
      <c r="A5" s="105">
        <v>3</v>
      </c>
      <c r="B5" s="106" t="s">
        <v>391</v>
      </c>
      <c r="C5" s="531" t="s">
        <v>129</v>
      </c>
      <c r="D5" s="566"/>
      <c r="E5" s="531" t="s">
        <v>20</v>
      </c>
      <c r="F5" s="566"/>
      <c r="G5" s="531" t="s">
        <v>40</v>
      </c>
      <c r="H5" s="531" t="s">
        <v>123</v>
      </c>
      <c r="I5" s="531" t="s">
        <v>46</v>
      </c>
      <c r="J5" s="546"/>
    </row>
    <row r="6" spans="1:10">
      <c r="A6" s="105">
        <v>4</v>
      </c>
      <c r="B6" s="106" t="s">
        <v>389</v>
      </c>
      <c r="C6" s="568"/>
      <c r="D6" s="568"/>
      <c r="E6" s="578" t="s">
        <v>96</v>
      </c>
      <c r="F6" s="578" t="s">
        <v>96</v>
      </c>
      <c r="G6" s="568"/>
      <c r="H6" s="568"/>
      <c r="I6" s="578" t="s">
        <v>16</v>
      </c>
      <c r="J6" s="509"/>
    </row>
    <row r="7" spans="1:10">
      <c r="A7" s="105">
        <v>5</v>
      </c>
      <c r="B7" s="106" t="s">
        <v>208</v>
      </c>
      <c r="C7" s="531" t="s">
        <v>36</v>
      </c>
      <c r="D7" s="566"/>
      <c r="E7" s="588"/>
      <c r="F7" s="588"/>
      <c r="G7" s="588"/>
      <c r="H7" s="588"/>
      <c r="I7" s="566"/>
      <c r="J7" s="547"/>
    </row>
    <row r="8" spans="1:10" ht="15.75" customHeight="1">
      <c r="A8" s="105">
        <v>6</v>
      </c>
      <c r="B8" s="385" t="s">
        <v>324</v>
      </c>
      <c r="C8" s="1221" t="s">
        <v>405</v>
      </c>
      <c r="D8" s="1222"/>
      <c r="E8" s="1222"/>
      <c r="F8" s="1222"/>
      <c r="G8" s="1222"/>
      <c r="H8" s="1222"/>
      <c r="I8" s="1223"/>
    </row>
    <row r="9" spans="1:10" ht="15.75" customHeight="1">
      <c r="A9" s="105">
        <v>7</v>
      </c>
      <c r="B9" s="117" t="s">
        <v>307</v>
      </c>
      <c r="C9" s="508"/>
      <c r="D9" s="508"/>
      <c r="E9" s="508"/>
      <c r="F9" s="508"/>
      <c r="G9" s="508"/>
      <c r="H9" s="530" t="s">
        <v>86</v>
      </c>
      <c r="I9" s="551" t="s">
        <v>297</v>
      </c>
    </row>
    <row r="10" spans="1:10" ht="15.75" customHeight="1">
      <c r="A10" s="105">
        <v>8</v>
      </c>
      <c r="B10" s="383" t="s">
        <v>296</v>
      </c>
      <c r="C10" s="551" t="s">
        <v>23</v>
      </c>
      <c r="D10" s="562" t="s">
        <v>23</v>
      </c>
      <c r="E10" s="568"/>
      <c r="F10" s="562" t="s">
        <v>44</v>
      </c>
      <c r="G10" s="568"/>
      <c r="H10" s="450" t="s">
        <v>62</v>
      </c>
      <c r="I10" s="450" t="s">
        <v>86</v>
      </c>
    </row>
    <row r="11" spans="1:10">
      <c r="A11" s="105">
        <v>9</v>
      </c>
      <c r="B11" s="106" t="s">
        <v>390</v>
      </c>
      <c r="C11" s="508"/>
      <c r="D11" s="442"/>
      <c r="E11" s="442"/>
      <c r="F11" s="442"/>
      <c r="G11" s="442"/>
      <c r="H11" s="442"/>
      <c r="I11" s="450" t="s">
        <v>36</v>
      </c>
      <c r="J11" s="202"/>
    </row>
    <row r="12" spans="1:10" ht="30">
      <c r="A12" s="105">
        <v>10</v>
      </c>
      <c r="B12" s="106" t="s">
        <v>379</v>
      </c>
      <c r="C12" s="450" t="s">
        <v>36</v>
      </c>
      <c r="D12" s="450" t="s">
        <v>11</v>
      </c>
      <c r="E12" s="442"/>
      <c r="F12" s="450" t="s">
        <v>11</v>
      </c>
      <c r="G12" s="450" t="s">
        <v>36</v>
      </c>
      <c r="H12" s="442"/>
      <c r="I12" s="562" t="s">
        <v>213</v>
      </c>
      <c r="J12" s="190"/>
    </row>
    <row r="13" spans="1:10">
      <c r="A13" s="105">
        <v>11</v>
      </c>
      <c r="B13" s="383" t="s">
        <v>362</v>
      </c>
      <c r="C13" s="569"/>
      <c r="D13" s="508"/>
      <c r="E13" s="508"/>
      <c r="F13" s="508"/>
      <c r="G13" s="569"/>
      <c r="H13" s="569"/>
      <c r="I13" s="569"/>
      <c r="J13" s="190"/>
    </row>
    <row r="14" spans="1:10">
      <c r="A14" s="105">
        <v>12</v>
      </c>
      <c r="B14" s="385" t="s">
        <v>256</v>
      </c>
      <c r="C14" s="567"/>
      <c r="D14" s="567"/>
      <c r="E14" s="562" t="s">
        <v>297</v>
      </c>
      <c r="F14" s="562" t="s">
        <v>104</v>
      </c>
      <c r="G14" s="531" t="s">
        <v>104</v>
      </c>
      <c r="H14" s="567"/>
      <c r="I14" s="567"/>
      <c r="J14" s="190"/>
    </row>
    <row r="15" spans="1:10">
      <c r="A15" s="105">
        <v>13</v>
      </c>
      <c r="B15" s="385" t="s">
        <v>304</v>
      </c>
      <c r="C15" s="1221" t="s">
        <v>55</v>
      </c>
      <c r="D15" s="1222"/>
      <c r="E15" s="1222"/>
      <c r="F15" s="1222"/>
      <c r="G15" s="1222"/>
      <c r="H15" s="1222"/>
      <c r="I15" s="1223"/>
      <c r="J15" s="190"/>
    </row>
    <row r="16" spans="1:10">
      <c r="A16" s="105">
        <v>14</v>
      </c>
      <c r="B16" s="106" t="s">
        <v>347</v>
      </c>
      <c r="C16" s="413"/>
      <c r="D16" s="570" t="s">
        <v>89</v>
      </c>
      <c r="E16" s="413"/>
      <c r="F16" s="413"/>
      <c r="G16" s="570" t="s">
        <v>16</v>
      </c>
      <c r="H16" s="413"/>
      <c r="I16" s="570" t="s">
        <v>16</v>
      </c>
      <c r="J16" s="190"/>
    </row>
    <row r="17" spans="1:10" ht="13.5" customHeight="1">
      <c r="A17" s="105">
        <v>15</v>
      </c>
      <c r="B17" s="106" t="s">
        <v>395</v>
      </c>
      <c r="C17" s="551" t="s">
        <v>82</v>
      </c>
      <c r="D17" s="551" t="s">
        <v>82</v>
      </c>
      <c r="E17" s="570" t="s">
        <v>11</v>
      </c>
      <c r="F17" s="551" t="s">
        <v>99</v>
      </c>
      <c r="G17" s="570" t="s">
        <v>30</v>
      </c>
      <c r="H17" s="570" t="s">
        <v>89</v>
      </c>
      <c r="I17" s="569"/>
      <c r="J17" s="190"/>
    </row>
    <row r="18" spans="1:10" ht="27.75" customHeight="1">
      <c r="A18" s="105">
        <v>16</v>
      </c>
      <c r="B18" s="106" t="s">
        <v>314</v>
      </c>
      <c r="C18" s="569"/>
      <c r="D18" s="569"/>
      <c r="E18" s="569"/>
      <c r="F18" s="572" t="s">
        <v>18</v>
      </c>
      <c r="G18" s="572" t="s">
        <v>18</v>
      </c>
      <c r="H18" s="569"/>
      <c r="I18" s="572" t="s">
        <v>406</v>
      </c>
      <c r="J18" s="190"/>
    </row>
    <row r="19" spans="1:10">
      <c r="A19" s="105">
        <v>17</v>
      </c>
      <c r="B19" s="106" t="s">
        <v>344</v>
      </c>
      <c r="C19" s="573" t="s">
        <v>69</v>
      </c>
      <c r="D19" s="566" t="s">
        <v>227</v>
      </c>
      <c r="E19" s="566" t="s">
        <v>227</v>
      </c>
      <c r="F19" s="566"/>
      <c r="G19" s="573" t="s">
        <v>74</v>
      </c>
      <c r="H19" s="566" t="s">
        <v>227</v>
      </c>
      <c r="I19" s="566" t="s">
        <v>227</v>
      </c>
      <c r="J19" s="190"/>
    </row>
    <row r="20" spans="1:10">
      <c r="A20" s="105">
        <v>18</v>
      </c>
      <c r="B20" s="106" t="s">
        <v>178</v>
      </c>
      <c r="C20" s="1221" t="s">
        <v>405</v>
      </c>
      <c r="D20" s="1222"/>
      <c r="E20" s="1222"/>
      <c r="F20" s="1222"/>
      <c r="G20" s="1222"/>
      <c r="H20" s="1222"/>
      <c r="I20" s="1223"/>
      <c r="J20" s="190"/>
    </row>
    <row r="21" spans="1:10">
      <c r="A21" s="105">
        <v>19</v>
      </c>
      <c r="B21" s="106" t="s">
        <v>358</v>
      </c>
      <c r="C21" s="573" t="s">
        <v>140</v>
      </c>
      <c r="D21" s="569"/>
      <c r="E21" s="569"/>
      <c r="F21" s="573" t="s">
        <v>30</v>
      </c>
      <c r="G21" s="573" t="s">
        <v>40</v>
      </c>
      <c r="H21" s="573" t="s">
        <v>69</v>
      </c>
      <c r="I21" s="573" t="s">
        <v>104</v>
      </c>
      <c r="J21" s="190"/>
    </row>
    <row r="22" spans="1:10">
      <c r="A22" s="105">
        <v>20</v>
      </c>
      <c r="B22" s="106" t="s">
        <v>337</v>
      </c>
      <c r="C22" s="572" t="s">
        <v>83</v>
      </c>
      <c r="D22" s="569"/>
      <c r="E22" s="572" t="s">
        <v>83</v>
      </c>
      <c r="F22" s="569"/>
      <c r="G22" s="572" t="s">
        <v>83</v>
      </c>
      <c r="H22" s="569"/>
      <c r="I22" s="515" t="s">
        <v>93</v>
      </c>
      <c r="J22" s="190"/>
    </row>
    <row r="23" spans="1:10">
      <c r="A23" s="105">
        <v>21</v>
      </c>
      <c r="B23" s="106" t="s">
        <v>267</v>
      </c>
      <c r="C23" s="572" t="s">
        <v>12</v>
      </c>
      <c r="D23" s="572" t="s">
        <v>62</v>
      </c>
      <c r="E23" s="572" t="s">
        <v>62</v>
      </c>
      <c r="F23" s="569"/>
      <c r="G23" s="569"/>
      <c r="H23" s="572" t="s">
        <v>62</v>
      </c>
      <c r="I23" s="515" t="s">
        <v>11</v>
      </c>
      <c r="J23" s="190"/>
    </row>
    <row r="24" spans="1:10">
      <c r="A24" s="105">
        <v>22</v>
      </c>
      <c r="B24" s="106" t="s">
        <v>403</v>
      </c>
      <c r="C24" s="566"/>
      <c r="D24" s="573" t="s">
        <v>36</v>
      </c>
      <c r="E24" s="566"/>
      <c r="F24" s="573" t="s">
        <v>36</v>
      </c>
      <c r="G24" s="569"/>
      <c r="H24" s="573" t="s">
        <v>36</v>
      </c>
      <c r="I24" s="508"/>
      <c r="J24" s="190"/>
    </row>
    <row r="25" spans="1:10">
      <c r="A25" s="105"/>
      <c r="B25" s="106"/>
      <c r="C25" s="574"/>
      <c r="D25" s="574"/>
      <c r="E25" s="574"/>
      <c r="F25" s="574"/>
      <c r="G25" s="574"/>
      <c r="H25" s="574"/>
      <c r="I25" s="574"/>
      <c r="J25" s="190"/>
    </row>
    <row r="26" spans="1:10" ht="30" customHeight="1">
      <c r="A26" s="105">
        <v>23</v>
      </c>
      <c r="B26" s="385" t="s">
        <v>298</v>
      </c>
      <c r="C26" s="442"/>
      <c r="D26" s="469" t="s">
        <v>329</v>
      </c>
      <c r="E26" s="562" t="s">
        <v>89</v>
      </c>
      <c r="F26" s="562" t="s">
        <v>117</v>
      </c>
      <c r="G26" s="531" t="s">
        <v>117</v>
      </c>
      <c r="H26" s="442"/>
      <c r="I26" s="565"/>
      <c r="J26" s="202"/>
    </row>
    <row r="27" spans="1:10" ht="30" customHeight="1">
      <c r="A27" s="105">
        <v>24</v>
      </c>
      <c r="B27" s="385" t="s">
        <v>371</v>
      </c>
      <c r="C27" s="442"/>
      <c r="D27" s="566"/>
      <c r="E27" s="566"/>
      <c r="F27" s="531" t="s">
        <v>23</v>
      </c>
      <c r="G27" s="531" t="s">
        <v>23</v>
      </c>
      <c r="H27" s="562" t="s">
        <v>98</v>
      </c>
      <c r="I27" s="531" t="s">
        <v>98</v>
      </c>
      <c r="J27" s="537"/>
    </row>
    <row r="28" spans="1:10">
      <c r="A28" s="84">
        <v>25</v>
      </c>
      <c r="B28" s="84" t="s">
        <v>274</v>
      </c>
      <c r="C28" s="575"/>
      <c r="D28" s="575"/>
      <c r="E28" s="575"/>
      <c r="F28" s="575"/>
      <c r="G28" s="575"/>
      <c r="H28" s="575"/>
      <c r="I28" s="443" t="s">
        <v>148</v>
      </c>
    </row>
    <row r="29" spans="1:10">
      <c r="C29" s="522"/>
      <c r="D29" s="522"/>
      <c r="E29" s="522"/>
      <c r="F29" s="522"/>
      <c r="G29" s="522"/>
      <c r="H29" s="522"/>
      <c r="I29" s="523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525"/>
      <c r="E31" s="526"/>
      <c r="F31" s="526"/>
      <c r="G31" s="560"/>
      <c r="H31" s="560"/>
      <c r="I31" s="560"/>
      <c r="J31" s="98"/>
    </row>
    <row r="32" spans="1:10" ht="30">
      <c r="A32" s="105">
        <v>2</v>
      </c>
      <c r="B32" s="106" t="s">
        <v>95</v>
      </c>
      <c r="C32" s="450" t="s">
        <v>407</v>
      </c>
      <c r="D32" s="525" t="s">
        <v>74</v>
      </c>
      <c r="E32" s="451" t="s">
        <v>69</v>
      </c>
      <c r="F32" s="442"/>
      <c r="G32" s="451" t="s">
        <v>74</v>
      </c>
      <c r="H32" s="451" t="s">
        <v>69</v>
      </c>
      <c r="I32" s="525" t="s">
        <v>69</v>
      </c>
      <c r="J32" s="98"/>
    </row>
    <row r="33" spans="1:10">
      <c r="A33" s="105">
        <v>3</v>
      </c>
      <c r="B33" s="105" t="s">
        <v>246</v>
      </c>
      <c r="C33" s="451" t="s">
        <v>74</v>
      </c>
      <c r="D33" s="451" t="s">
        <v>69</v>
      </c>
      <c r="E33" s="442"/>
      <c r="F33" s="451" t="s">
        <v>69</v>
      </c>
      <c r="G33" s="451" t="s">
        <v>69</v>
      </c>
      <c r="H33" s="543"/>
      <c r="I33" s="451" t="s">
        <v>74</v>
      </c>
      <c r="J33" s="202"/>
    </row>
    <row r="34" spans="1:10" ht="29.25" customHeight="1">
      <c r="A34" s="105">
        <v>4</v>
      </c>
      <c r="B34" s="105" t="s">
        <v>255</v>
      </c>
      <c r="C34" s="451" t="s">
        <v>11</v>
      </c>
      <c r="D34" s="517" t="s">
        <v>70</v>
      </c>
      <c r="E34" s="517" t="s">
        <v>69</v>
      </c>
      <c r="F34" s="442"/>
      <c r="G34" s="451" t="s">
        <v>11</v>
      </c>
      <c r="H34" s="451" t="s">
        <v>234</v>
      </c>
      <c r="I34" s="442"/>
      <c r="J34" s="202"/>
    </row>
    <row r="35" spans="1:10" ht="24" customHeight="1">
      <c r="A35" s="105">
        <v>5</v>
      </c>
      <c r="B35" s="106" t="s">
        <v>114</v>
      </c>
      <c r="C35" s="442"/>
      <c r="D35" s="451" t="s">
        <v>11</v>
      </c>
      <c r="E35" s="451" t="s">
        <v>11</v>
      </c>
      <c r="F35" s="451" t="s">
        <v>11</v>
      </c>
      <c r="G35" s="442"/>
      <c r="H35" s="451" t="s">
        <v>28</v>
      </c>
      <c r="I35" s="525" t="s">
        <v>11</v>
      </c>
      <c r="J35" s="202"/>
    </row>
    <row r="36" spans="1:10">
      <c r="A36" s="105">
        <v>6</v>
      </c>
      <c r="B36" s="106" t="s">
        <v>327</v>
      </c>
      <c r="C36" s="451"/>
      <c r="D36" s="451"/>
      <c r="E36" s="451"/>
      <c r="F36" s="451"/>
      <c r="G36" s="525"/>
      <c r="H36" s="451"/>
      <c r="I36" s="525"/>
      <c r="J36" s="98"/>
    </row>
    <row r="37" spans="1:10">
      <c r="A37" s="1"/>
      <c r="B37" s="579"/>
      <c r="C37" s="580"/>
      <c r="D37" s="580"/>
      <c r="E37" s="581"/>
      <c r="F37" s="580"/>
      <c r="G37" s="580"/>
      <c r="H37" s="582"/>
      <c r="I37" s="583"/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4">
    <mergeCell ref="C8:I8"/>
    <mergeCell ref="C15:I15"/>
    <mergeCell ref="C20:I20"/>
    <mergeCell ref="B1:B2"/>
  </mergeCells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42"/>
  <sheetViews>
    <sheetView zoomScale="85" zoomScaleNormal="85" workbookViewId="0">
      <selection activeCell="J8" sqref="J8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45649</v>
      </c>
      <c r="D1" s="503">
        <v>45650</v>
      </c>
      <c r="E1" s="503">
        <v>45651</v>
      </c>
      <c r="F1" s="503">
        <v>45652</v>
      </c>
      <c r="G1" s="503">
        <v>45653</v>
      </c>
      <c r="H1" s="503">
        <v>45654</v>
      </c>
      <c r="I1" s="503">
        <v>45655</v>
      </c>
      <c r="J1" s="187"/>
    </row>
    <row r="2" spans="1:10">
      <c r="A2" s="1"/>
      <c r="B2" s="1151"/>
      <c r="C2" s="105" t="s">
        <v>199</v>
      </c>
      <c r="D2" s="105" t="s">
        <v>200</v>
      </c>
      <c r="E2" s="105" t="s">
        <v>201</v>
      </c>
      <c r="F2" s="105" t="s">
        <v>202</v>
      </c>
      <c r="G2" s="105" t="s">
        <v>203</v>
      </c>
      <c r="H2" s="105" t="s">
        <v>204</v>
      </c>
      <c r="I2" s="105" t="s">
        <v>205</v>
      </c>
      <c r="J2" s="544" t="s">
        <v>8</v>
      </c>
    </row>
    <row r="3" spans="1:10">
      <c r="A3" s="105">
        <v>1</v>
      </c>
      <c r="B3" s="545" t="s">
        <v>175</v>
      </c>
      <c r="C3" s="566"/>
      <c r="D3" s="531" t="s">
        <v>18</v>
      </c>
      <c r="E3" s="566"/>
      <c r="F3" s="531" t="s">
        <v>104</v>
      </c>
      <c r="G3" s="566"/>
      <c r="H3" s="531" t="s">
        <v>69</v>
      </c>
      <c r="I3" s="566"/>
      <c r="J3" s="544"/>
    </row>
    <row r="4" spans="1:10">
      <c r="A4" s="105">
        <v>2</v>
      </c>
      <c r="B4" s="106" t="s">
        <v>361</v>
      </c>
      <c r="C4" s="442"/>
      <c r="D4" s="531" t="s">
        <v>86</v>
      </c>
      <c r="E4" s="531" t="s">
        <v>36</v>
      </c>
      <c r="F4" s="566"/>
      <c r="G4" s="531" t="s">
        <v>49</v>
      </c>
      <c r="H4" s="531" t="s">
        <v>62</v>
      </c>
      <c r="I4" s="551" t="s">
        <v>38</v>
      </c>
      <c r="J4" s="190"/>
    </row>
    <row r="5" spans="1:10">
      <c r="A5" s="105">
        <v>3</v>
      </c>
      <c r="B5" s="106" t="s">
        <v>391</v>
      </c>
      <c r="C5" s="531" t="s">
        <v>126</v>
      </c>
      <c r="D5" s="566"/>
      <c r="E5" s="531" t="s">
        <v>30</v>
      </c>
      <c r="F5" s="566"/>
      <c r="G5" s="531" t="s">
        <v>46</v>
      </c>
      <c r="H5" s="565"/>
      <c r="I5" s="531" t="s">
        <v>40</v>
      </c>
      <c r="J5" s="190"/>
    </row>
    <row r="6" spans="1:10">
      <c r="A6" s="105">
        <v>4</v>
      </c>
      <c r="B6" s="106" t="s">
        <v>389</v>
      </c>
      <c r="C6" s="531" t="s">
        <v>30</v>
      </c>
      <c r="D6" s="565"/>
      <c r="E6" s="566"/>
      <c r="F6" s="531" t="s">
        <v>30</v>
      </c>
      <c r="G6" s="531" t="s">
        <v>30</v>
      </c>
      <c r="H6" s="420"/>
      <c r="I6" s="566"/>
      <c r="J6" s="509"/>
    </row>
    <row r="7" spans="1:10">
      <c r="A7" s="105">
        <v>5</v>
      </c>
      <c r="B7" s="106" t="s">
        <v>208</v>
      </c>
      <c r="C7" s="566"/>
      <c r="D7" s="531" t="s">
        <v>36</v>
      </c>
      <c r="E7" s="531" t="s">
        <v>64</v>
      </c>
      <c r="F7" s="566"/>
      <c r="G7" s="531" t="s">
        <v>36</v>
      </c>
      <c r="H7" s="531" t="s">
        <v>36</v>
      </c>
      <c r="I7" s="531" t="s">
        <v>64</v>
      </c>
      <c r="J7" s="547"/>
    </row>
    <row r="8" spans="1:10" ht="15.75" customHeight="1">
      <c r="A8" s="105">
        <v>6</v>
      </c>
      <c r="B8" s="385" t="s">
        <v>324</v>
      </c>
      <c r="C8" s="566"/>
      <c r="D8" s="566"/>
      <c r="E8" s="566"/>
      <c r="F8" s="566"/>
      <c r="G8" s="566"/>
      <c r="H8" s="566"/>
      <c r="I8" s="566"/>
    </row>
    <row r="9" spans="1:10" ht="15.75" customHeight="1">
      <c r="A9" s="105">
        <v>7</v>
      </c>
      <c r="B9" s="117" t="s">
        <v>307</v>
      </c>
      <c r="C9" s="566"/>
      <c r="D9" s="566"/>
      <c r="E9" s="566"/>
      <c r="F9" s="566"/>
      <c r="G9" s="566"/>
      <c r="H9" s="566"/>
      <c r="I9" s="566"/>
    </row>
    <row r="10" spans="1:10" ht="15.75" customHeight="1">
      <c r="A10" s="105">
        <v>8</v>
      </c>
      <c r="B10" s="383" t="s">
        <v>296</v>
      </c>
      <c r="C10" s="566"/>
      <c r="D10" s="562" t="s">
        <v>23</v>
      </c>
      <c r="E10" s="565"/>
      <c r="F10" s="562" t="s">
        <v>44</v>
      </c>
      <c r="G10" s="566"/>
      <c r="H10" s="562" t="s">
        <v>86</v>
      </c>
      <c r="I10" s="562" t="s">
        <v>64</v>
      </c>
    </row>
    <row r="11" spans="1:10" ht="15.75" customHeight="1">
      <c r="A11" s="105">
        <v>9</v>
      </c>
      <c r="B11" s="106" t="s">
        <v>390</v>
      </c>
      <c r="C11" s="566"/>
      <c r="D11" s="566"/>
      <c r="E11" s="566"/>
      <c r="F11" s="566"/>
      <c r="G11" s="566"/>
      <c r="H11" s="562" t="s">
        <v>36</v>
      </c>
      <c r="I11" s="562" t="s">
        <v>36</v>
      </c>
    </row>
    <row r="12" spans="1:10" ht="30">
      <c r="A12" s="105">
        <v>10</v>
      </c>
      <c r="B12" s="106" t="s">
        <v>379</v>
      </c>
      <c r="C12" s="562" t="s">
        <v>408</v>
      </c>
      <c r="D12" s="562" t="s">
        <v>36</v>
      </c>
      <c r="E12" s="566"/>
      <c r="F12" s="562" t="s">
        <v>409</v>
      </c>
      <c r="G12" s="562" t="s">
        <v>36</v>
      </c>
      <c r="H12" s="566"/>
      <c r="I12" s="566"/>
      <c r="J12" s="202"/>
    </row>
    <row r="13" spans="1:10">
      <c r="A13" s="105">
        <v>11</v>
      </c>
      <c r="B13" s="383" t="s">
        <v>362</v>
      </c>
      <c r="C13" s="566"/>
      <c r="D13" s="566"/>
      <c r="E13" s="562" t="s">
        <v>231</v>
      </c>
      <c r="F13" s="562" t="s">
        <v>36</v>
      </c>
      <c r="G13" s="562" t="s">
        <v>49</v>
      </c>
      <c r="H13" s="562" t="s">
        <v>49</v>
      </c>
      <c r="I13" s="562" t="s">
        <v>96</v>
      </c>
      <c r="J13" s="190"/>
    </row>
    <row r="14" spans="1:10">
      <c r="A14" s="105">
        <v>12</v>
      </c>
      <c r="B14" s="385" t="s">
        <v>256</v>
      </c>
      <c r="C14" s="566"/>
      <c r="D14" s="566"/>
      <c r="E14" s="566"/>
      <c r="F14" s="566"/>
      <c r="G14" s="562" t="s">
        <v>70</v>
      </c>
      <c r="H14" s="566"/>
      <c r="I14" s="531" t="s">
        <v>69</v>
      </c>
      <c r="J14" s="190"/>
    </row>
    <row r="15" spans="1:10">
      <c r="A15" s="105">
        <v>13</v>
      </c>
      <c r="B15" s="385" t="s">
        <v>304</v>
      </c>
      <c r="C15" s="1221" t="s">
        <v>55</v>
      </c>
      <c r="D15" s="1222"/>
      <c r="E15" s="1222"/>
      <c r="F15" s="1222"/>
      <c r="G15" s="1222"/>
      <c r="H15" s="1222"/>
      <c r="I15" s="1223"/>
      <c r="J15" s="190"/>
    </row>
    <row r="16" spans="1:10">
      <c r="A16" s="105">
        <v>14</v>
      </c>
      <c r="B16" s="106" t="s">
        <v>347</v>
      </c>
      <c r="C16" s="562" t="s">
        <v>113</v>
      </c>
      <c r="D16" s="562" t="s">
        <v>15</v>
      </c>
      <c r="E16" s="562" t="s">
        <v>96</v>
      </c>
      <c r="F16" s="562" t="s">
        <v>96</v>
      </c>
      <c r="G16" s="566"/>
      <c r="H16" s="442"/>
      <c r="I16" s="566"/>
      <c r="J16" s="190"/>
    </row>
    <row r="17" spans="1:10">
      <c r="A17" s="105">
        <v>15</v>
      </c>
      <c r="B17" s="106" t="s">
        <v>395</v>
      </c>
      <c r="C17" s="531" t="s">
        <v>101</v>
      </c>
      <c r="D17" s="566"/>
      <c r="E17" s="531" t="s">
        <v>104</v>
      </c>
      <c r="F17" s="531" t="s">
        <v>93</v>
      </c>
      <c r="G17" s="562" t="s">
        <v>98</v>
      </c>
      <c r="H17" s="562" t="s">
        <v>89</v>
      </c>
      <c r="I17" s="413"/>
      <c r="J17" s="190"/>
    </row>
    <row r="18" spans="1:10" ht="33.75" customHeight="1">
      <c r="A18" s="105">
        <v>16</v>
      </c>
      <c r="B18" s="106" t="s">
        <v>314</v>
      </c>
      <c r="C18" s="531" t="s">
        <v>410</v>
      </c>
      <c r="D18" s="572" t="s">
        <v>40</v>
      </c>
      <c r="E18" s="572" t="s">
        <v>18</v>
      </c>
      <c r="F18" s="572" t="s">
        <v>69</v>
      </c>
      <c r="G18" s="569"/>
      <c r="H18" s="572" t="s">
        <v>129</v>
      </c>
      <c r="I18" s="572" t="s">
        <v>69</v>
      </c>
      <c r="J18" s="190"/>
    </row>
    <row r="19" spans="1:10" ht="14.25" customHeight="1">
      <c r="A19" s="105">
        <v>17</v>
      </c>
      <c r="B19" s="106" t="s">
        <v>344</v>
      </c>
      <c r="C19" s="566"/>
      <c r="D19" s="573" t="s">
        <v>69</v>
      </c>
      <c r="E19" s="566" t="s">
        <v>227</v>
      </c>
      <c r="F19" s="566" t="s">
        <v>227</v>
      </c>
      <c r="G19" s="573" t="s">
        <v>69</v>
      </c>
      <c r="H19" s="566"/>
      <c r="I19" s="566" t="s">
        <v>227</v>
      </c>
      <c r="J19" s="190"/>
    </row>
    <row r="20" spans="1:10">
      <c r="A20" s="105">
        <v>18</v>
      </c>
      <c r="B20" s="106" t="s">
        <v>178</v>
      </c>
      <c r="C20" s="566"/>
      <c r="D20" s="508"/>
      <c r="E20" s="508"/>
      <c r="F20" s="569"/>
      <c r="G20" s="569"/>
      <c r="H20" s="508"/>
      <c r="I20" s="569"/>
      <c r="J20" s="190"/>
    </row>
    <row r="21" spans="1:10">
      <c r="A21" s="105">
        <v>19</v>
      </c>
      <c r="B21" s="106" t="s">
        <v>358</v>
      </c>
      <c r="C21" s="573" t="s">
        <v>69</v>
      </c>
      <c r="D21" s="569"/>
      <c r="E21" s="569"/>
      <c r="F21" s="572" t="s">
        <v>11</v>
      </c>
      <c r="G21" s="572" t="s">
        <v>148</v>
      </c>
      <c r="H21" s="572" t="s">
        <v>69</v>
      </c>
      <c r="I21" s="515" t="s">
        <v>30</v>
      </c>
      <c r="J21" s="190"/>
    </row>
    <row r="22" spans="1:10">
      <c r="A22" s="105">
        <v>20</v>
      </c>
      <c r="B22" s="106" t="s">
        <v>337</v>
      </c>
      <c r="C22" s="573" t="s">
        <v>83</v>
      </c>
      <c r="D22" s="572" t="s">
        <v>83</v>
      </c>
      <c r="E22" s="572" t="s">
        <v>83</v>
      </c>
      <c r="F22" s="569"/>
      <c r="G22" s="572" t="s">
        <v>83</v>
      </c>
      <c r="H22" s="569"/>
      <c r="I22" s="572" t="s">
        <v>11</v>
      </c>
      <c r="J22" s="190"/>
    </row>
    <row r="23" spans="1:10">
      <c r="A23" s="105">
        <v>21</v>
      </c>
      <c r="B23" s="106" t="s">
        <v>267</v>
      </c>
      <c r="C23" s="573" t="s">
        <v>12</v>
      </c>
      <c r="D23" s="569"/>
      <c r="E23" s="572" t="s">
        <v>62</v>
      </c>
      <c r="F23" s="572" t="s">
        <v>62</v>
      </c>
      <c r="G23" s="569"/>
      <c r="H23" s="572" t="s">
        <v>11</v>
      </c>
      <c r="I23" s="508"/>
      <c r="J23" s="190"/>
    </row>
    <row r="24" spans="1:10">
      <c r="A24" s="105">
        <v>22</v>
      </c>
      <c r="B24" s="106" t="s">
        <v>403</v>
      </c>
      <c r="C24" s="1221" t="s">
        <v>411</v>
      </c>
      <c r="D24" s="1222"/>
      <c r="E24" s="1222"/>
      <c r="F24" s="1222"/>
      <c r="G24" s="1222"/>
      <c r="H24" s="1222"/>
      <c r="I24" s="1223"/>
      <c r="J24" s="190"/>
    </row>
    <row r="25" spans="1:10">
      <c r="A25" s="105"/>
      <c r="B25" s="1224"/>
      <c r="C25" s="1225"/>
      <c r="D25" s="1225"/>
      <c r="E25" s="1225"/>
      <c r="F25" s="1225"/>
      <c r="G25" s="1225"/>
      <c r="H25" s="1225"/>
      <c r="I25" s="1226"/>
      <c r="J25" s="190"/>
    </row>
    <row r="26" spans="1:10" ht="15.75" customHeight="1">
      <c r="A26" s="105">
        <v>23</v>
      </c>
      <c r="B26" s="385" t="s">
        <v>298</v>
      </c>
      <c r="C26" s="1221" t="s">
        <v>270</v>
      </c>
      <c r="D26" s="1222"/>
      <c r="E26" s="1222"/>
      <c r="F26" s="1222"/>
      <c r="G26" s="1222"/>
      <c r="H26" s="1222"/>
      <c r="I26" s="1223"/>
      <c r="J26" s="190"/>
    </row>
    <row r="27" spans="1:10" ht="14.25" customHeight="1">
      <c r="A27" s="105">
        <v>24</v>
      </c>
      <c r="B27" s="385" t="s">
        <v>371</v>
      </c>
      <c r="C27" s="1221" t="s">
        <v>412</v>
      </c>
      <c r="D27" s="1222"/>
      <c r="E27" s="1222"/>
      <c r="F27" s="1222"/>
      <c r="G27" s="1222"/>
      <c r="H27" s="1222"/>
      <c r="I27" s="1223"/>
      <c r="J27" s="202"/>
    </row>
    <row r="28" spans="1:10" ht="15" customHeight="1">
      <c r="A28" s="84">
        <v>25</v>
      </c>
      <c r="B28" s="84" t="s">
        <v>274</v>
      </c>
      <c r="C28" s="1221" t="s">
        <v>270</v>
      </c>
      <c r="D28" s="1222"/>
      <c r="E28" s="1222"/>
      <c r="F28" s="1222"/>
      <c r="G28" s="1222"/>
      <c r="H28" s="1222"/>
      <c r="I28" s="1223"/>
      <c r="J28" s="537"/>
    </row>
    <row r="29" spans="1:10">
      <c r="C29" s="522"/>
      <c r="D29" s="522"/>
      <c r="E29" s="522"/>
      <c r="F29" s="522"/>
      <c r="G29" s="522"/>
      <c r="H29" s="522"/>
      <c r="I29" s="523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525"/>
      <c r="E31" s="526"/>
      <c r="F31" s="526"/>
      <c r="G31" s="560"/>
      <c r="H31" s="560"/>
      <c r="I31" s="560"/>
      <c r="J31" s="98"/>
    </row>
    <row r="32" spans="1:10" ht="30">
      <c r="A32" s="105">
        <v>2</v>
      </c>
      <c r="B32" s="106" t="s">
        <v>95</v>
      </c>
      <c r="C32" s="442"/>
      <c r="D32" s="558" t="s">
        <v>413</v>
      </c>
      <c r="E32" s="584" t="s">
        <v>11</v>
      </c>
      <c r="F32" s="450" t="s">
        <v>74</v>
      </c>
      <c r="G32" s="451" t="s">
        <v>414</v>
      </c>
      <c r="H32" s="442"/>
      <c r="I32" s="525" t="s">
        <v>69</v>
      </c>
      <c r="J32" s="98"/>
    </row>
    <row r="33" spans="1:10">
      <c r="A33" s="105">
        <v>3</v>
      </c>
      <c r="B33" s="105" t="s">
        <v>246</v>
      </c>
      <c r="C33" s="450" t="s">
        <v>30</v>
      </c>
      <c r="D33" s="451" t="s">
        <v>69</v>
      </c>
      <c r="E33" s="451" t="s">
        <v>69</v>
      </c>
      <c r="F33" s="442"/>
      <c r="G33" s="585" t="s">
        <v>74</v>
      </c>
      <c r="H33" s="442"/>
      <c r="I33" s="558" t="s">
        <v>74</v>
      </c>
      <c r="J33" s="202"/>
    </row>
    <row r="34" spans="1:10" ht="24" customHeight="1">
      <c r="A34" s="105">
        <v>4</v>
      </c>
      <c r="B34" s="105" t="s">
        <v>255</v>
      </c>
      <c r="C34" s="451" t="s">
        <v>69</v>
      </c>
      <c r="D34" s="442"/>
      <c r="E34" s="442"/>
      <c r="F34" s="451" t="s">
        <v>69</v>
      </c>
      <c r="G34" s="442"/>
      <c r="H34" s="451" t="s">
        <v>69</v>
      </c>
      <c r="I34" s="442"/>
      <c r="J34" s="202"/>
    </row>
    <row r="35" spans="1:10" ht="24" customHeight="1">
      <c r="A35" s="105">
        <v>5</v>
      </c>
      <c r="B35" s="106" t="s">
        <v>114</v>
      </c>
      <c r="C35" s="586" t="s">
        <v>11</v>
      </c>
      <c r="D35" s="442"/>
      <c r="E35" s="442"/>
      <c r="F35" s="451" t="s">
        <v>11</v>
      </c>
      <c r="G35" s="584" t="s">
        <v>11</v>
      </c>
      <c r="H35" s="525" t="s">
        <v>11</v>
      </c>
      <c r="I35" s="584" t="s">
        <v>11</v>
      </c>
      <c r="J35" s="202"/>
    </row>
    <row r="36" spans="1:10" ht="30">
      <c r="A36" s="105">
        <v>6</v>
      </c>
      <c r="B36" s="106" t="s">
        <v>327</v>
      </c>
      <c r="C36" s="585" t="s">
        <v>234</v>
      </c>
      <c r="D36" s="586" t="s">
        <v>11</v>
      </c>
      <c r="E36" s="450" t="s">
        <v>11</v>
      </c>
      <c r="F36" s="442"/>
      <c r="G36" s="584" t="s">
        <v>69</v>
      </c>
      <c r="H36" s="450" t="s">
        <v>74</v>
      </c>
      <c r="I36" s="587" t="s">
        <v>11</v>
      </c>
      <c r="J36" s="98"/>
    </row>
    <row r="37" spans="1:10">
      <c r="A37" s="1"/>
      <c r="B37" s="579"/>
      <c r="C37" s="580"/>
      <c r="D37" s="580"/>
      <c r="E37" s="581"/>
      <c r="F37" s="580"/>
      <c r="G37" s="580"/>
      <c r="H37" s="582"/>
      <c r="I37" s="583"/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7">
    <mergeCell ref="C28:I28"/>
    <mergeCell ref="B1:B2"/>
    <mergeCell ref="C15:I15"/>
    <mergeCell ref="C24:I24"/>
    <mergeCell ref="B25:I25"/>
    <mergeCell ref="C26:I26"/>
    <mergeCell ref="C27:I27"/>
  </mergeCells>
  <pageMargins left="0.7" right="0.7" top="0.75" bottom="0.75" header="0.3" footer="0.3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42"/>
  <sheetViews>
    <sheetView zoomScale="85" zoomScaleNormal="85" workbookViewId="0">
      <selection activeCell="C13" sqref="C13:I13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45656</v>
      </c>
      <c r="D1" s="503">
        <v>45657</v>
      </c>
      <c r="E1" s="503">
        <v>45658</v>
      </c>
      <c r="F1" s="503">
        <v>45659</v>
      </c>
      <c r="G1" s="503">
        <v>45660</v>
      </c>
      <c r="H1" s="503">
        <v>45661</v>
      </c>
      <c r="I1" s="503">
        <v>45662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531" t="s">
        <v>69</v>
      </c>
      <c r="D3" s="517" t="s">
        <v>104</v>
      </c>
      <c r="E3" s="566"/>
      <c r="F3" s="531" t="s">
        <v>69</v>
      </c>
      <c r="G3" s="531" t="s">
        <v>69</v>
      </c>
      <c r="H3" s="566"/>
      <c r="I3" s="566"/>
      <c r="J3" s="544"/>
    </row>
    <row r="4" spans="1:10">
      <c r="A4" s="105">
        <v>2</v>
      </c>
      <c r="B4" s="106" t="s">
        <v>361</v>
      </c>
      <c r="C4" s="469" t="s">
        <v>11</v>
      </c>
      <c r="D4" s="566"/>
      <c r="E4" s="566"/>
      <c r="F4" s="566"/>
      <c r="G4" s="566"/>
      <c r="H4" s="566"/>
      <c r="I4" s="569"/>
      <c r="J4" s="190"/>
    </row>
    <row r="5" spans="1:10">
      <c r="A5" s="105">
        <v>3</v>
      </c>
      <c r="B5" s="106" t="s">
        <v>391</v>
      </c>
      <c r="C5" s="566"/>
      <c r="D5" s="531" t="s">
        <v>159</v>
      </c>
      <c r="E5" s="566"/>
      <c r="F5" s="566"/>
      <c r="G5" s="531" t="s">
        <v>117</v>
      </c>
      <c r="H5" s="531" t="s">
        <v>117</v>
      </c>
      <c r="I5" s="531" t="s">
        <v>117</v>
      </c>
      <c r="J5" s="546"/>
    </row>
    <row r="6" spans="1:10">
      <c r="A6" s="105">
        <v>4</v>
      </c>
      <c r="B6" s="106" t="s">
        <v>389</v>
      </c>
      <c r="C6" s="578" t="s">
        <v>30</v>
      </c>
      <c r="D6" s="568"/>
      <c r="E6" s="568"/>
      <c r="F6" s="568"/>
      <c r="G6" s="568"/>
      <c r="H6" s="568"/>
      <c r="I6" s="568"/>
      <c r="J6" s="509"/>
    </row>
    <row r="7" spans="1:10">
      <c r="A7" s="105">
        <v>5</v>
      </c>
      <c r="B7" s="106" t="s">
        <v>208</v>
      </c>
      <c r="C7" s="531" t="s">
        <v>28</v>
      </c>
      <c r="D7" s="531" t="s">
        <v>88</v>
      </c>
      <c r="E7" s="566"/>
      <c r="F7" s="566"/>
      <c r="G7" s="531" t="s">
        <v>36</v>
      </c>
      <c r="H7" s="531" t="s">
        <v>117</v>
      </c>
      <c r="I7" s="566"/>
      <c r="J7" s="547"/>
    </row>
    <row r="8" spans="1:10" ht="15.75" customHeight="1">
      <c r="A8" s="105">
        <v>6</v>
      </c>
      <c r="B8" s="385" t="s">
        <v>324</v>
      </c>
      <c r="C8" s="562" t="s">
        <v>73</v>
      </c>
      <c r="D8" s="562" t="s">
        <v>68</v>
      </c>
      <c r="E8" s="567"/>
      <c r="F8" s="531" t="s">
        <v>11</v>
      </c>
      <c r="G8" s="562" t="s">
        <v>11</v>
      </c>
      <c r="H8" s="531" t="s">
        <v>11</v>
      </c>
      <c r="I8" s="562" t="s">
        <v>11</v>
      </c>
    </row>
    <row r="9" spans="1:10" ht="15.75" customHeight="1">
      <c r="A9" s="105">
        <v>7</v>
      </c>
      <c r="B9" s="117" t="s">
        <v>307</v>
      </c>
      <c r="C9" s="508"/>
      <c r="D9" s="508"/>
      <c r="E9" s="508"/>
      <c r="F9" s="508"/>
      <c r="G9" s="508"/>
      <c r="H9" s="508"/>
      <c r="I9" s="569"/>
    </row>
    <row r="10" spans="1:10" ht="15.75" customHeight="1">
      <c r="A10" s="105">
        <v>8</v>
      </c>
      <c r="B10" s="383" t="s">
        <v>296</v>
      </c>
      <c r="C10" s="570" t="s">
        <v>68</v>
      </c>
      <c r="D10" s="566"/>
      <c r="E10" s="568"/>
      <c r="F10" s="562" t="s">
        <v>131</v>
      </c>
      <c r="G10" s="571" t="s">
        <v>86</v>
      </c>
      <c r="H10" s="450" t="s">
        <v>86</v>
      </c>
      <c r="I10" s="442"/>
    </row>
    <row r="11" spans="1:10">
      <c r="A11" s="105">
        <v>9</v>
      </c>
      <c r="B11" s="106" t="s">
        <v>390</v>
      </c>
      <c r="C11" s="508"/>
      <c r="D11" s="442"/>
      <c r="E11" s="442"/>
      <c r="F11" s="442"/>
      <c r="G11" s="442"/>
      <c r="H11" s="442"/>
      <c r="I11" s="442"/>
      <c r="J11" s="202"/>
    </row>
    <row r="12" spans="1:10">
      <c r="A12" s="105">
        <v>10</v>
      </c>
      <c r="B12" s="106" t="s">
        <v>379</v>
      </c>
      <c r="C12" s="442"/>
      <c r="D12" s="442"/>
      <c r="E12" s="442"/>
      <c r="F12" s="442"/>
      <c r="G12" s="442"/>
      <c r="H12" s="450" t="s">
        <v>11</v>
      </c>
      <c r="I12" s="562" t="s">
        <v>11</v>
      </c>
      <c r="J12" s="190"/>
    </row>
    <row r="13" spans="1:10">
      <c r="A13" s="105">
        <v>11</v>
      </c>
      <c r="B13" s="383" t="s">
        <v>362</v>
      </c>
      <c r="C13" s="570" t="s">
        <v>40</v>
      </c>
      <c r="D13" s="535" t="s">
        <v>103</v>
      </c>
      <c r="E13" s="508"/>
      <c r="F13" s="508"/>
      <c r="G13" s="569"/>
      <c r="H13" s="569"/>
      <c r="I13" s="569"/>
      <c r="J13" s="190"/>
    </row>
    <row r="14" spans="1:10">
      <c r="A14" s="105">
        <v>12</v>
      </c>
      <c r="B14" s="385" t="s">
        <v>256</v>
      </c>
      <c r="C14" s="531" t="s">
        <v>104</v>
      </c>
      <c r="D14" s="531" t="s">
        <v>369</v>
      </c>
      <c r="E14" s="567"/>
      <c r="F14" s="566"/>
      <c r="G14" s="566"/>
      <c r="H14" s="566"/>
      <c r="I14" s="566"/>
      <c r="J14" s="190"/>
    </row>
    <row r="15" spans="1:10">
      <c r="A15" s="105">
        <v>13</v>
      </c>
      <c r="B15" s="385" t="s">
        <v>304</v>
      </c>
      <c r="C15" s="562" t="s">
        <v>69</v>
      </c>
      <c r="D15" s="566" t="s">
        <v>70</v>
      </c>
      <c r="E15" s="567"/>
      <c r="F15" s="567"/>
      <c r="G15" s="562" t="s">
        <v>70</v>
      </c>
      <c r="H15" s="562" t="s">
        <v>70</v>
      </c>
      <c r="I15" s="567"/>
      <c r="J15" s="190"/>
    </row>
    <row r="16" spans="1:10">
      <c r="A16" s="105">
        <v>14</v>
      </c>
      <c r="B16" s="106" t="s">
        <v>347</v>
      </c>
      <c r="C16" s="570" t="s">
        <v>30</v>
      </c>
      <c r="D16" s="569"/>
      <c r="E16" s="413"/>
      <c r="F16" s="413"/>
      <c r="G16" s="569"/>
      <c r="H16" s="413"/>
      <c r="I16" s="570" t="s">
        <v>89</v>
      </c>
      <c r="J16" s="190"/>
    </row>
    <row r="17" spans="1:10" ht="13.5" customHeight="1">
      <c r="A17" s="105">
        <v>15</v>
      </c>
      <c r="B17" s="106" t="s">
        <v>395</v>
      </c>
      <c r="C17" s="551" t="s">
        <v>82</v>
      </c>
      <c r="D17" s="551" t="s">
        <v>117</v>
      </c>
      <c r="E17" s="569"/>
      <c r="F17" s="570" t="s">
        <v>89</v>
      </c>
      <c r="G17" s="570" t="s">
        <v>82</v>
      </c>
      <c r="H17" s="551" t="s">
        <v>80</v>
      </c>
      <c r="I17" s="569"/>
      <c r="J17" s="190"/>
    </row>
    <row r="18" spans="1:10" ht="27.75" customHeight="1">
      <c r="A18" s="105">
        <v>16</v>
      </c>
      <c r="B18" s="106" t="s">
        <v>314</v>
      </c>
      <c r="C18" s="572" t="s">
        <v>18</v>
      </c>
      <c r="D18" s="569"/>
      <c r="E18" s="569"/>
      <c r="F18" s="569"/>
      <c r="G18" s="569"/>
      <c r="H18" s="569"/>
      <c r="I18" s="569"/>
      <c r="J18" s="190"/>
    </row>
    <row r="19" spans="1:10">
      <c r="A19" s="105">
        <v>17</v>
      </c>
      <c r="B19" s="106" t="s">
        <v>344</v>
      </c>
      <c r="C19" s="566"/>
      <c r="D19" s="573" t="s">
        <v>40</v>
      </c>
      <c r="E19" s="566"/>
      <c r="F19" s="566"/>
      <c r="G19" s="573" t="s">
        <v>74</v>
      </c>
      <c r="H19" s="566" t="s">
        <v>227</v>
      </c>
      <c r="I19" s="566" t="s">
        <v>227</v>
      </c>
      <c r="J19" s="190"/>
    </row>
    <row r="20" spans="1:10">
      <c r="A20" s="105">
        <v>18</v>
      </c>
      <c r="B20" s="106" t="s">
        <v>178</v>
      </c>
      <c r="C20" s="531" t="s">
        <v>30</v>
      </c>
      <c r="D20" s="531" t="s">
        <v>78</v>
      </c>
      <c r="E20" s="567"/>
      <c r="F20" s="562" t="s">
        <v>73</v>
      </c>
      <c r="G20" s="562" t="s">
        <v>140</v>
      </c>
      <c r="H20" s="573" t="s">
        <v>140</v>
      </c>
      <c r="I20" s="573" t="s">
        <v>73</v>
      </c>
      <c r="J20" s="190"/>
    </row>
    <row r="21" spans="1:10">
      <c r="A21" s="105">
        <v>19</v>
      </c>
      <c r="B21" s="106" t="s">
        <v>358</v>
      </c>
      <c r="C21" s="566"/>
      <c r="D21" s="569"/>
      <c r="E21" s="569"/>
      <c r="F21" s="573" t="s">
        <v>80</v>
      </c>
      <c r="G21" s="573" t="s">
        <v>80</v>
      </c>
      <c r="H21" s="573" t="s">
        <v>30</v>
      </c>
      <c r="I21" s="573" t="s">
        <v>80</v>
      </c>
      <c r="J21" s="190"/>
    </row>
    <row r="22" spans="1:10">
      <c r="A22" s="105">
        <v>20</v>
      </c>
      <c r="B22" s="106" t="s">
        <v>337</v>
      </c>
      <c r="C22" s="572" t="s">
        <v>83</v>
      </c>
      <c r="D22" s="569"/>
      <c r="E22" s="569"/>
      <c r="F22" s="572" t="s">
        <v>74</v>
      </c>
      <c r="G22" s="551" t="s">
        <v>74</v>
      </c>
      <c r="H22" s="551" t="s">
        <v>74</v>
      </c>
      <c r="I22" s="508"/>
      <c r="J22" s="190"/>
    </row>
    <row r="23" spans="1:10">
      <c r="A23" s="105">
        <v>21</v>
      </c>
      <c r="B23" s="106" t="s">
        <v>267</v>
      </c>
      <c r="C23" s="572" t="s">
        <v>230</v>
      </c>
      <c r="D23" s="569"/>
      <c r="E23" s="569"/>
      <c r="F23" s="569"/>
      <c r="G23" s="572" t="s">
        <v>11</v>
      </c>
      <c r="H23" s="572" t="s">
        <v>11</v>
      </c>
      <c r="I23" s="515" t="s">
        <v>11</v>
      </c>
      <c r="J23" s="190"/>
    </row>
    <row r="24" spans="1:10">
      <c r="A24" s="105">
        <v>22</v>
      </c>
      <c r="B24" s="106" t="s">
        <v>403</v>
      </c>
      <c r="C24" s="573" t="s">
        <v>38</v>
      </c>
      <c r="D24" s="573" t="s">
        <v>66</v>
      </c>
      <c r="E24" s="566"/>
      <c r="F24" s="573" t="s">
        <v>36</v>
      </c>
      <c r="G24" s="569"/>
      <c r="H24" s="573" t="s">
        <v>69</v>
      </c>
      <c r="I24" s="508"/>
      <c r="J24" s="190"/>
    </row>
    <row r="25" spans="1:10">
      <c r="A25" s="105"/>
      <c r="B25" s="106"/>
      <c r="C25" s="574"/>
      <c r="D25" s="574"/>
      <c r="E25" s="574"/>
      <c r="F25" s="574"/>
      <c r="G25" s="574"/>
      <c r="H25" s="574"/>
      <c r="I25" s="574"/>
      <c r="J25" s="190"/>
    </row>
    <row r="26" spans="1:10" ht="30" customHeight="1">
      <c r="A26" s="105">
        <v>23</v>
      </c>
      <c r="B26" s="385" t="s">
        <v>298</v>
      </c>
      <c r="C26" s="442"/>
      <c r="D26" s="442"/>
      <c r="E26" s="566"/>
      <c r="F26" s="566"/>
      <c r="G26" s="566"/>
      <c r="H26" s="442"/>
      <c r="I26" s="565"/>
      <c r="J26" s="202"/>
    </row>
    <row r="27" spans="1:10" ht="30" customHeight="1">
      <c r="A27" s="105">
        <v>24</v>
      </c>
      <c r="B27" s="385" t="s">
        <v>371</v>
      </c>
      <c r="C27" s="442"/>
      <c r="D27" s="566"/>
      <c r="E27" s="566"/>
      <c r="F27" s="531" t="s">
        <v>98</v>
      </c>
      <c r="G27" s="531" t="s">
        <v>23</v>
      </c>
      <c r="H27" s="531" t="s">
        <v>98</v>
      </c>
      <c r="I27" s="566"/>
      <c r="J27" s="537"/>
    </row>
    <row r="28" spans="1:10">
      <c r="A28" s="84">
        <v>25</v>
      </c>
      <c r="B28" s="84" t="s">
        <v>274</v>
      </c>
      <c r="C28" s="575"/>
      <c r="D28" s="575"/>
      <c r="E28" s="575"/>
      <c r="F28" s="576" t="s">
        <v>148</v>
      </c>
      <c r="G28" s="443" t="s">
        <v>148</v>
      </c>
      <c r="H28" s="443" t="s">
        <v>148</v>
      </c>
      <c r="I28" s="443" t="s">
        <v>148</v>
      </c>
    </row>
    <row r="29" spans="1:10">
      <c r="C29" s="522"/>
      <c r="D29" s="522"/>
      <c r="E29" s="522"/>
      <c r="F29" s="556"/>
      <c r="G29" s="556"/>
      <c r="H29" s="556"/>
      <c r="I29" s="557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525"/>
      <c r="E31" s="526"/>
      <c r="F31" s="526"/>
      <c r="G31" s="560"/>
      <c r="H31" s="560"/>
      <c r="I31" s="560"/>
      <c r="J31" s="98"/>
    </row>
    <row r="32" spans="1:10">
      <c r="A32" s="105">
        <v>2</v>
      </c>
      <c r="B32" s="106" t="s">
        <v>95</v>
      </c>
      <c r="C32" s="451"/>
      <c r="D32" s="525"/>
      <c r="E32" s="451"/>
      <c r="F32" s="451"/>
      <c r="G32" s="451"/>
      <c r="H32" s="451"/>
      <c r="I32" s="525"/>
      <c r="J32" s="98"/>
    </row>
    <row r="33" spans="1:10">
      <c r="A33" s="105">
        <v>3</v>
      </c>
      <c r="B33" s="105" t="s">
        <v>246</v>
      </c>
      <c r="C33" s="451"/>
      <c r="D33" s="451"/>
      <c r="E33" s="451"/>
      <c r="F33" s="451"/>
      <c r="G33" s="451"/>
      <c r="H33" s="525"/>
      <c r="I33" s="451"/>
      <c r="J33" s="202"/>
    </row>
    <row r="34" spans="1:10" ht="24" customHeight="1">
      <c r="A34" s="105">
        <v>4</v>
      </c>
      <c r="B34" s="105" t="s">
        <v>255</v>
      </c>
      <c r="C34" s="451"/>
      <c r="D34" s="451"/>
      <c r="E34" s="451"/>
      <c r="F34" s="451"/>
      <c r="G34" s="451"/>
      <c r="H34" s="451"/>
      <c r="I34" s="451"/>
      <c r="J34" s="202"/>
    </row>
    <row r="35" spans="1:10" ht="24" customHeight="1">
      <c r="A35" s="105">
        <v>5</v>
      </c>
      <c r="B35" s="106" t="s">
        <v>114</v>
      </c>
      <c r="C35" s="451"/>
      <c r="D35" s="451"/>
      <c r="E35" s="451"/>
      <c r="F35" s="451"/>
      <c r="G35" s="451"/>
      <c r="H35" s="451"/>
      <c r="I35" s="451"/>
      <c r="J35" s="202"/>
    </row>
    <row r="36" spans="1:10">
      <c r="A36" s="105">
        <v>6</v>
      </c>
      <c r="B36" s="106" t="s">
        <v>327</v>
      </c>
      <c r="C36" s="451"/>
      <c r="D36" s="451"/>
      <c r="E36" s="451"/>
      <c r="F36" s="451"/>
      <c r="G36" s="525"/>
      <c r="H36" s="451"/>
      <c r="I36" s="525"/>
      <c r="J36" s="98"/>
    </row>
    <row r="37" spans="1:10">
      <c r="A37" s="1"/>
      <c r="B37" s="579"/>
      <c r="C37" s="580"/>
      <c r="D37" s="580"/>
      <c r="E37" s="581"/>
      <c r="F37" s="580"/>
      <c r="G37" s="580"/>
      <c r="H37" s="582"/>
      <c r="I37" s="583"/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42"/>
  <sheetViews>
    <sheetView zoomScale="85" zoomScaleNormal="85" workbookViewId="0">
      <selection activeCell="I18" sqref="I18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45663</v>
      </c>
      <c r="D1" s="503">
        <v>45664</v>
      </c>
      <c r="E1" s="503">
        <v>45665</v>
      </c>
      <c r="F1" s="503">
        <v>45666</v>
      </c>
      <c r="G1" s="503">
        <v>45667</v>
      </c>
      <c r="H1" s="503">
        <v>45668</v>
      </c>
      <c r="I1" s="503">
        <v>45669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565"/>
      <c r="D3" s="565"/>
      <c r="E3" s="565"/>
      <c r="F3" s="565"/>
      <c r="G3" s="565"/>
      <c r="H3" s="565"/>
      <c r="I3" s="565"/>
      <c r="J3" s="544"/>
    </row>
    <row r="4" spans="1:10">
      <c r="A4" s="105">
        <v>2</v>
      </c>
      <c r="B4" s="106" t="s">
        <v>361</v>
      </c>
      <c r="C4" s="442"/>
      <c r="D4" s="566"/>
      <c r="E4" s="566"/>
      <c r="F4" s="566"/>
      <c r="G4" s="531" t="s">
        <v>24</v>
      </c>
      <c r="H4" s="531" t="s">
        <v>49</v>
      </c>
      <c r="I4" s="551" t="s">
        <v>36</v>
      </c>
      <c r="J4" s="190"/>
    </row>
    <row r="5" spans="1:10">
      <c r="A5" s="105">
        <v>3</v>
      </c>
      <c r="B5" s="106" t="s">
        <v>391</v>
      </c>
      <c r="C5" s="567" t="s">
        <v>415</v>
      </c>
      <c r="D5" s="567"/>
      <c r="E5" s="567"/>
      <c r="F5" s="531" t="s">
        <v>416</v>
      </c>
      <c r="G5" s="531" t="s">
        <v>416</v>
      </c>
      <c r="H5" s="566"/>
      <c r="I5" s="562" t="s">
        <v>154</v>
      </c>
      <c r="J5" s="546"/>
    </row>
    <row r="6" spans="1:10">
      <c r="A6" s="105">
        <v>4</v>
      </c>
      <c r="B6" s="106" t="s">
        <v>389</v>
      </c>
      <c r="C6" s="568"/>
      <c r="D6" s="568"/>
      <c r="E6" s="568"/>
      <c r="F6" s="568"/>
      <c r="G6" s="568"/>
      <c r="H6" s="568"/>
      <c r="I6" s="568"/>
      <c r="J6" s="509"/>
    </row>
    <row r="7" spans="1:10">
      <c r="A7" s="105">
        <v>5</v>
      </c>
      <c r="B7" s="106" t="s">
        <v>208</v>
      </c>
      <c r="C7" s="566"/>
      <c r="D7" s="531" t="s">
        <v>117</v>
      </c>
      <c r="E7" s="531" t="s">
        <v>36</v>
      </c>
      <c r="F7" s="531" t="s">
        <v>36</v>
      </c>
      <c r="G7" s="566"/>
      <c r="H7" s="531" t="s">
        <v>117</v>
      </c>
      <c r="I7" s="531" t="s">
        <v>117</v>
      </c>
      <c r="J7" s="547"/>
    </row>
    <row r="8" spans="1:10" ht="15.75" customHeight="1">
      <c r="A8" s="105">
        <v>6</v>
      </c>
      <c r="B8" s="385" t="s">
        <v>324</v>
      </c>
      <c r="C8" s="566"/>
      <c r="D8" s="531" t="s">
        <v>18</v>
      </c>
      <c r="E8" s="531" t="s">
        <v>104</v>
      </c>
      <c r="F8" s="531" t="s">
        <v>104</v>
      </c>
      <c r="G8" s="562" t="s">
        <v>117</v>
      </c>
      <c r="H8" s="531" t="s">
        <v>11</v>
      </c>
      <c r="I8" s="531" t="s">
        <v>11</v>
      </c>
    </row>
    <row r="9" spans="1:10" ht="15.75" customHeight="1">
      <c r="A9" s="105">
        <v>7</v>
      </c>
      <c r="B9" s="117" t="s">
        <v>307</v>
      </c>
      <c r="C9" s="530" t="s">
        <v>11</v>
      </c>
      <c r="D9" s="530" t="s">
        <v>11</v>
      </c>
      <c r="E9" s="530" t="s">
        <v>28</v>
      </c>
      <c r="F9" s="530" t="s">
        <v>30</v>
      </c>
      <c r="G9" s="508"/>
      <c r="H9" s="508"/>
      <c r="I9" s="569"/>
    </row>
    <row r="10" spans="1:10" ht="15.75" customHeight="1">
      <c r="A10" s="105">
        <v>8</v>
      </c>
      <c r="B10" s="383" t="s">
        <v>296</v>
      </c>
      <c r="C10" s="570" t="s">
        <v>23</v>
      </c>
      <c r="D10" s="562" t="s">
        <v>23</v>
      </c>
      <c r="E10" s="562" t="s">
        <v>23</v>
      </c>
      <c r="F10" s="565"/>
      <c r="G10" s="571" t="s">
        <v>86</v>
      </c>
      <c r="H10" s="450" t="s">
        <v>86</v>
      </c>
      <c r="I10" s="442"/>
    </row>
    <row r="11" spans="1:10">
      <c r="A11" s="105">
        <v>9</v>
      </c>
      <c r="B11" s="106" t="s">
        <v>390</v>
      </c>
      <c r="C11" s="508"/>
      <c r="D11" s="442"/>
      <c r="E11" s="442"/>
      <c r="F11" s="442"/>
      <c r="G11" s="442"/>
      <c r="H11" s="442"/>
      <c r="I11" s="442"/>
      <c r="J11" s="202"/>
    </row>
    <row r="12" spans="1:10">
      <c r="A12" s="105">
        <v>10</v>
      </c>
      <c r="B12" s="106" t="s">
        <v>379</v>
      </c>
      <c r="C12" s="450" t="s">
        <v>11</v>
      </c>
      <c r="D12" s="450" t="s">
        <v>11</v>
      </c>
      <c r="E12" s="442"/>
      <c r="F12" s="450" t="s">
        <v>36</v>
      </c>
      <c r="G12" s="442"/>
      <c r="H12" s="450" t="s">
        <v>36</v>
      </c>
      <c r="I12" s="562" t="s">
        <v>11</v>
      </c>
      <c r="J12" s="190"/>
    </row>
    <row r="13" spans="1:10">
      <c r="A13" s="105">
        <v>11</v>
      </c>
      <c r="B13" s="383" t="s">
        <v>362</v>
      </c>
      <c r="C13" s="569"/>
      <c r="D13" s="508"/>
      <c r="E13" s="508"/>
      <c r="F13" s="535" t="s">
        <v>62</v>
      </c>
      <c r="G13" s="570" t="s">
        <v>36</v>
      </c>
      <c r="H13" s="570" t="s">
        <v>104</v>
      </c>
      <c r="I13" s="570" t="s">
        <v>67</v>
      </c>
      <c r="J13" s="190"/>
    </row>
    <row r="14" spans="1:10">
      <c r="A14" s="105">
        <v>12</v>
      </c>
      <c r="B14" s="385" t="s">
        <v>256</v>
      </c>
      <c r="C14" s="566"/>
      <c r="D14" s="566"/>
      <c r="E14" s="531" t="s">
        <v>297</v>
      </c>
      <c r="F14" s="566"/>
      <c r="G14" s="566"/>
      <c r="H14" s="566"/>
      <c r="I14" s="566"/>
      <c r="J14" s="190"/>
    </row>
    <row r="15" spans="1:10">
      <c r="A15" s="105">
        <v>13</v>
      </c>
      <c r="B15" s="385" t="s">
        <v>304</v>
      </c>
      <c r="C15" s="566"/>
      <c r="D15" s="562" t="s">
        <v>70</v>
      </c>
      <c r="E15" s="562" t="s">
        <v>70</v>
      </c>
      <c r="F15" s="562" t="s">
        <v>70</v>
      </c>
      <c r="G15" s="562" t="s">
        <v>70</v>
      </c>
      <c r="H15" s="566"/>
      <c r="I15" s="566"/>
      <c r="J15" s="190"/>
    </row>
    <row r="16" spans="1:10">
      <c r="A16" s="105">
        <v>14</v>
      </c>
      <c r="B16" s="106" t="s">
        <v>347</v>
      </c>
      <c r="C16" s="570" t="s">
        <v>89</v>
      </c>
      <c r="D16" s="570" t="s">
        <v>30</v>
      </c>
      <c r="E16" s="413"/>
      <c r="F16" s="413"/>
      <c r="G16" s="569"/>
      <c r="H16" s="413"/>
      <c r="I16" s="569"/>
      <c r="J16" s="190"/>
    </row>
    <row r="17" spans="1:10" ht="13.5" customHeight="1">
      <c r="A17" s="105">
        <v>15</v>
      </c>
      <c r="B17" s="106" t="s">
        <v>395</v>
      </c>
      <c r="C17" s="551" t="s">
        <v>112</v>
      </c>
      <c r="D17" s="569"/>
      <c r="E17" s="570" t="s">
        <v>11</v>
      </c>
      <c r="F17" s="570" t="s">
        <v>117</v>
      </c>
      <c r="G17" s="551" t="s">
        <v>69</v>
      </c>
      <c r="H17" s="551" t="s">
        <v>80</v>
      </c>
      <c r="I17" s="569"/>
      <c r="J17" s="190"/>
    </row>
    <row r="18" spans="1:10" ht="27.75" customHeight="1">
      <c r="A18" s="105">
        <v>16</v>
      </c>
      <c r="B18" s="106" t="s">
        <v>314</v>
      </c>
      <c r="C18" s="572" t="s">
        <v>18</v>
      </c>
      <c r="D18" s="572" t="s">
        <v>18</v>
      </c>
      <c r="E18" s="569"/>
      <c r="F18" s="572" t="s">
        <v>69</v>
      </c>
      <c r="G18" s="572" t="s">
        <v>69</v>
      </c>
      <c r="H18" s="569"/>
      <c r="I18" s="551" t="s">
        <v>417</v>
      </c>
      <c r="J18" s="190"/>
    </row>
    <row r="19" spans="1:10">
      <c r="A19" s="105">
        <v>17</v>
      </c>
      <c r="B19" s="106" t="s">
        <v>344</v>
      </c>
      <c r="C19" s="566"/>
      <c r="D19" s="566"/>
      <c r="E19" s="573" t="s">
        <v>69</v>
      </c>
      <c r="F19" s="566"/>
      <c r="G19" s="566"/>
      <c r="H19" s="566"/>
      <c r="I19" s="566"/>
      <c r="J19" s="190"/>
    </row>
    <row r="20" spans="1:10">
      <c r="A20" s="105">
        <v>18</v>
      </c>
      <c r="B20" s="106" t="s">
        <v>178</v>
      </c>
      <c r="C20" s="531" t="s">
        <v>18</v>
      </c>
      <c r="D20" s="469" t="s">
        <v>82</v>
      </c>
      <c r="E20" s="567"/>
      <c r="F20" s="566"/>
      <c r="G20" s="531" t="s">
        <v>30</v>
      </c>
      <c r="H20" s="573" t="s">
        <v>18</v>
      </c>
      <c r="I20" s="562" t="s">
        <v>30</v>
      </c>
      <c r="J20" s="190"/>
    </row>
    <row r="21" spans="1:10">
      <c r="A21" s="105">
        <v>19</v>
      </c>
      <c r="B21" s="106" t="s">
        <v>358</v>
      </c>
      <c r="C21" s="573" t="s">
        <v>418</v>
      </c>
      <c r="D21" s="572" t="s">
        <v>30</v>
      </c>
      <c r="E21" s="569"/>
      <c r="F21" s="573" t="s">
        <v>14</v>
      </c>
      <c r="G21" s="566"/>
      <c r="H21" s="573" t="s">
        <v>30</v>
      </c>
      <c r="I21" s="573" t="s">
        <v>69</v>
      </c>
      <c r="J21" s="190"/>
    </row>
    <row r="22" spans="1:10">
      <c r="A22" s="105">
        <v>20</v>
      </c>
      <c r="B22" s="106" t="s">
        <v>337</v>
      </c>
      <c r="C22" s="569"/>
      <c r="D22" s="569"/>
      <c r="E22" s="572" t="s">
        <v>79</v>
      </c>
      <c r="F22" s="569"/>
      <c r="G22" s="572" t="s">
        <v>83</v>
      </c>
      <c r="H22" s="569"/>
      <c r="I22" s="515" t="s">
        <v>11</v>
      </c>
      <c r="J22" s="190"/>
    </row>
    <row r="23" spans="1:10">
      <c r="A23" s="105">
        <v>21</v>
      </c>
      <c r="B23" s="106" t="s">
        <v>267</v>
      </c>
      <c r="C23" s="569"/>
      <c r="D23" s="572" t="s">
        <v>30</v>
      </c>
      <c r="E23" s="572" t="s">
        <v>24</v>
      </c>
      <c r="F23" s="572" t="s">
        <v>11</v>
      </c>
      <c r="G23" s="572" t="s">
        <v>12</v>
      </c>
      <c r="H23" s="572" t="s">
        <v>11</v>
      </c>
      <c r="I23" s="508"/>
      <c r="J23" s="190"/>
    </row>
    <row r="24" spans="1:10">
      <c r="A24" s="105">
        <v>22</v>
      </c>
      <c r="B24" s="106" t="s">
        <v>403</v>
      </c>
      <c r="C24" s="573" t="s">
        <v>11</v>
      </c>
      <c r="D24" s="566"/>
      <c r="E24" s="566"/>
      <c r="F24" s="566"/>
      <c r="G24" s="569"/>
      <c r="H24" s="566"/>
      <c r="I24" s="508"/>
      <c r="J24" s="190"/>
    </row>
    <row r="25" spans="1:10">
      <c r="A25" s="105"/>
      <c r="B25" s="106"/>
      <c r="C25" s="574"/>
      <c r="D25" s="574"/>
      <c r="E25" s="574"/>
      <c r="F25" s="574"/>
      <c r="G25" s="574"/>
      <c r="H25" s="574"/>
      <c r="I25" s="574"/>
      <c r="J25" s="190"/>
    </row>
    <row r="26" spans="1:10" ht="30" customHeight="1">
      <c r="A26" s="105">
        <v>23</v>
      </c>
      <c r="B26" s="385" t="s">
        <v>298</v>
      </c>
      <c r="C26" s="442"/>
      <c r="D26" s="442"/>
      <c r="E26" s="566"/>
      <c r="F26" s="566"/>
      <c r="G26" s="566"/>
      <c r="H26" s="442"/>
      <c r="I26" s="565"/>
      <c r="J26" s="202"/>
    </row>
    <row r="27" spans="1:10" ht="30" customHeight="1">
      <c r="A27" s="105">
        <v>24</v>
      </c>
      <c r="B27" s="385" t="s">
        <v>371</v>
      </c>
      <c r="C27" s="469" t="s">
        <v>74</v>
      </c>
      <c r="D27" s="566"/>
      <c r="E27" s="566"/>
      <c r="F27" s="566"/>
      <c r="G27" s="531" t="s">
        <v>23</v>
      </c>
      <c r="H27" s="531" t="s">
        <v>23</v>
      </c>
      <c r="I27" s="531" t="s">
        <v>23</v>
      </c>
      <c r="J27" s="537"/>
    </row>
    <row r="28" spans="1:10">
      <c r="A28" s="84">
        <v>25</v>
      </c>
      <c r="B28" s="84" t="s">
        <v>274</v>
      </c>
      <c r="C28" s="575"/>
      <c r="D28" s="575"/>
      <c r="E28" s="575"/>
      <c r="F28" s="575"/>
      <c r="G28" s="443" t="s">
        <v>148</v>
      </c>
      <c r="H28" s="575"/>
      <c r="I28" s="576" t="s">
        <v>74</v>
      </c>
    </row>
    <row r="29" spans="1:10">
      <c r="C29" s="522"/>
      <c r="D29" s="522"/>
      <c r="E29" s="522"/>
      <c r="F29" s="556"/>
      <c r="G29" s="556"/>
      <c r="H29" s="556"/>
      <c r="I29" s="557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525"/>
      <c r="E31" s="526"/>
      <c r="F31" s="526"/>
      <c r="G31" s="560"/>
      <c r="H31" s="560"/>
      <c r="I31" s="560"/>
      <c r="J31" s="98"/>
    </row>
    <row r="32" spans="1:10">
      <c r="A32" s="105">
        <v>2</v>
      </c>
      <c r="B32" s="106" t="s">
        <v>95</v>
      </c>
      <c r="C32" s="451" t="s">
        <v>69</v>
      </c>
      <c r="D32" s="451" t="s">
        <v>69</v>
      </c>
      <c r="E32" s="451" t="s">
        <v>69</v>
      </c>
      <c r="F32" s="442"/>
      <c r="G32" s="442"/>
      <c r="H32" s="450" t="s">
        <v>74</v>
      </c>
      <c r="I32" s="543"/>
      <c r="J32" s="98"/>
    </row>
    <row r="33" spans="1:10">
      <c r="A33" s="105">
        <v>3</v>
      </c>
      <c r="B33" s="105" t="s">
        <v>246</v>
      </c>
      <c r="C33" s="442"/>
      <c r="D33" s="442"/>
      <c r="E33" s="442"/>
      <c r="F33" s="451" t="s">
        <v>69</v>
      </c>
      <c r="G33" s="442"/>
      <c r="H33" s="451" t="s">
        <v>69</v>
      </c>
      <c r="I33" s="451" t="s">
        <v>69</v>
      </c>
      <c r="J33" s="202"/>
    </row>
    <row r="34" spans="1:10" ht="24" customHeight="1">
      <c r="A34" s="105">
        <v>4</v>
      </c>
      <c r="B34" s="105" t="s">
        <v>255</v>
      </c>
      <c r="C34" s="442"/>
      <c r="D34" s="451" t="s">
        <v>11</v>
      </c>
      <c r="E34" s="442"/>
      <c r="F34" s="442"/>
      <c r="G34" s="451" t="s">
        <v>69</v>
      </c>
      <c r="H34" s="442"/>
      <c r="I34" s="451" t="s">
        <v>11</v>
      </c>
      <c r="J34" s="202"/>
    </row>
    <row r="35" spans="1:10" ht="24" customHeight="1">
      <c r="A35" s="105">
        <v>5</v>
      </c>
      <c r="B35" s="106" t="s">
        <v>114</v>
      </c>
      <c r="C35" s="451" t="s">
        <v>11</v>
      </c>
      <c r="D35" s="442"/>
      <c r="E35" s="451" t="s">
        <v>11</v>
      </c>
      <c r="F35" s="451" t="s">
        <v>11</v>
      </c>
      <c r="G35" s="442"/>
      <c r="H35" s="451" t="s">
        <v>11</v>
      </c>
      <c r="I35" s="442"/>
      <c r="J35" s="202"/>
    </row>
    <row r="36" spans="1:10">
      <c r="A36" s="105">
        <v>6</v>
      </c>
      <c r="B36" s="106" t="s">
        <v>327</v>
      </c>
      <c r="C36" s="442"/>
      <c r="D36" s="442"/>
      <c r="E36" s="451" t="s">
        <v>74</v>
      </c>
      <c r="F36" s="451" t="s">
        <v>74</v>
      </c>
      <c r="G36" s="525" t="s">
        <v>11</v>
      </c>
      <c r="H36" s="442"/>
      <c r="I36" s="525" t="s">
        <v>11</v>
      </c>
      <c r="J36" s="98"/>
    </row>
    <row r="37" spans="1:10">
      <c r="A37" s="105">
        <v>7</v>
      </c>
      <c r="B37" s="106" t="s">
        <v>419</v>
      </c>
      <c r="C37" s="561"/>
      <c r="D37" s="577" t="s">
        <v>74</v>
      </c>
      <c r="E37" s="566"/>
      <c r="F37" s="577" t="s">
        <v>74</v>
      </c>
      <c r="G37" s="577" t="s">
        <v>74</v>
      </c>
      <c r="H37" s="560" t="s">
        <v>74</v>
      </c>
      <c r="I37" s="564" t="s">
        <v>69</v>
      </c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42"/>
  <sheetViews>
    <sheetView zoomScale="85" zoomScaleNormal="85" workbookViewId="0">
      <selection activeCell="V25" sqref="V25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45670</v>
      </c>
      <c r="D1" s="503">
        <v>45671</v>
      </c>
      <c r="E1" s="503">
        <v>45672</v>
      </c>
      <c r="F1" s="503">
        <v>45673</v>
      </c>
      <c r="G1" s="503">
        <v>45674</v>
      </c>
      <c r="H1" s="503">
        <v>45675</v>
      </c>
      <c r="I1" s="503">
        <v>45676</v>
      </c>
      <c r="J1" s="187"/>
    </row>
    <row r="2" spans="1:10">
      <c r="A2" s="1"/>
      <c r="B2" s="1151"/>
      <c r="C2" s="443" t="s">
        <v>199</v>
      </c>
      <c r="D2" s="443" t="s">
        <v>200</v>
      </c>
      <c r="E2" s="443" t="s">
        <v>201</v>
      </c>
      <c r="F2" s="443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442"/>
      <c r="D3" s="442"/>
      <c r="E3" s="442"/>
      <c r="F3" s="442"/>
      <c r="G3" s="469" t="s">
        <v>76</v>
      </c>
      <c r="H3" s="469" t="s">
        <v>104</v>
      </c>
      <c r="I3" s="469" t="s">
        <v>69</v>
      </c>
      <c r="J3" s="544"/>
    </row>
    <row r="4" spans="1:10">
      <c r="A4" s="105">
        <v>2</v>
      </c>
      <c r="B4" s="106" t="s">
        <v>361</v>
      </c>
      <c r="C4" s="442"/>
      <c r="D4" s="469" t="s">
        <v>231</v>
      </c>
      <c r="E4" s="469" t="s">
        <v>231</v>
      </c>
      <c r="F4" s="442"/>
      <c r="G4" s="469" t="s">
        <v>231</v>
      </c>
      <c r="H4" s="442"/>
      <c r="I4" s="530" t="s">
        <v>62</v>
      </c>
      <c r="J4" s="190"/>
    </row>
    <row r="5" spans="1:10">
      <c r="A5" s="105">
        <v>3</v>
      </c>
      <c r="B5" s="106" t="s">
        <v>391</v>
      </c>
      <c r="C5" s="442"/>
      <c r="D5" s="559"/>
      <c r="E5" s="469" t="s">
        <v>144</v>
      </c>
      <c r="F5" s="442"/>
      <c r="G5" s="469" t="s">
        <v>46</v>
      </c>
      <c r="H5" s="469" t="s">
        <v>420</v>
      </c>
      <c r="I5" s="442"/>
      <c r="J5" s="546" t="s">
        <v>421</v>
      </c>
    </row>
    <row r="6" spans="1:10">
      <c r="A6" s="105">
        <v>4</v>
      </c>
      <c r="B6" s="106" t="s">
        <v>389</v>
      </c>
      <c r="C6" s="442"/>
      <c r="D6" s="442"/>
      <c r="E6" s="442"/>
      <c r="F6" s="442"/>
      <c r="G6" s="442"/>
      <c r="H6" s="442"/>
      <c r="I6" s="442"/>
      <c r="J6" s="509"/>
    </row>
    <row r="7" spans="1:10">
      <c r="A7" s="105">
        <v>5</v>
      </c>
      <c r="B7" s="106" t="s">
        <v>208</v>
      </c>
      <c r="C7" s="469" t="s">
        <v>36</v>
      </c>
      <c r="D7" s="442"/>
      <c r="E7" s="469" t="s">
        <v>64</v>
      </c>
      <c r="F7" s="469" t="s">
        <v>36</v>
      </c>
      <c r="G7" s="442"/>
      <c r="H7" s="442"/>
      <c r="I7" s="442"/>
      <c r="J7" s="547"/>
    </row>
    <row r="8" spans="1:10" ht="44.25" customHeight="1">
      <c r="A8" s="105">
        <v>6</v>
      </c>
      <c r="B8" s="385" t="s">
        <v>324</v>
      </c>
      <c r="C8" s="469" t="s">
        <v>30</v>
      </c>
      <c r="D8" s="469" t="s">
        <v>69</v>
      </c>
      <c r="E8" s="442"/>
      <c r="F8" s="442"/>
      <c r="G8" s="450" t="s">
        <v>422</v>
      </c>
      <c r="H8" s="469" t="s">
        <v>11</v>
      </c>
      <c r="I8" s="469" t="s">
        <v>11</v>
      </c>
    </row>
    <row r="9" spans="1:10" ht="15.75" customHeight="1">
      <c r="A9" s="105">
        <v>7</v>
      </c>
      <c r="B9" s="117" t="s">
        <v>307</v>
      </c>
      <c r="C9" s="508"/>
      <c r="D9" s="508"/>
      <c r="E9" s="508"/>
      <c r="F9" s="508"/>
      <c r="G9" s="508"/>
      <c r="H9" s="530" t="s">
        <v>86</v>
      </c>
      <c r="I9" s="530" t="s">
        <v>297</v>
      </c>
    </row>
    <row r="10" spans="1:10" ht="15.75" customHeight="1">
      <c r="A10" s="105">
        <v>8</v>
      </c>
      <c r="B10" s="383" t="s">
        <v>296</v>
      </c>
      <c r="C10" s="535" t="s">
        <v>23</v>
      </c>
      <c r="D10" s="450" t="s">
        <v>23</v>
      </c>
      <c r="E10" s="442"/>
      <c r="F10" s="442"/>
      <c r="G10" s="450" t="s">
        <v>86</v>
      </c>
      <c r="H10" s="450" t="s">
        <v>86</v>
      </c>
      <c r="I10" s="442"/>
    </row>
    <row r="11" spans="1:10">
      <c r="A11" s="105">
        <v>9</v>
      </c>
      <c r="B11" s="106" t="s">
        <v>390</v>
      </c>
      <c r="C11" s="508"/>
      <c r="D11" s="442"/>
      <c r="E11" s="442"/>
      <c r="F11" s="442"/>
      <c r="G11" s="442"/>
      <c r="H11" s="442"/>
      <c r="I11" s="450" t="s">
        <v>49</v>
      </c>
      <c r="J11" s="202"/>
    </row>
    <row r="12" spans="1:10">
      <c r="A12" s="105">
        <v>10</v>
      </c>
      <c r="B12" s="106" t="s">
        <v>379</v>
      </c>
      <c r="C12" s="450" t="s">
        <v>36</v>
      </c>
      <c r="D12" s="442"/>
      <c r="E12" s="442"/>
      <c r="F12" s="450" t="s">
        <v>36</v>
      </c>
      <c r="G12" s="442"/>
      <c r="H12" s="450" t="s">
        <v>36</v>
      </c>
      <c r="I12" s="450" t="s">
        <v>36</v>
      </c>
      <c r="J12" s="190"/>
    </row>
    <row r="13" spans="1:10">
      <c r="A13" s="105">
        <v>11</v>
      </c>
      <c r="B13" s="383" t="s">
        <v>362</v>
      </c>
      <c r="C13" s="508"/>
      <c r="D13" s="535" t="s">
        <v>36</v>
      </c>
      <c r="E13" s="535" t="s">
        <v>36</v>
      </c>
      <c r="F13" s="442"/>
      <c r="G13" s="535" t="s">
        <v>36</v>
      </c>
      <c r="H13" s="535" t="s">
        <v>62</v>
      </c>
      <c r="I13" s="508"/>
      <c r="J13" s="190"/>
    </row>
    <row r="14" spans="1:10">
      <c r="A14" s="105">
        <v>12</v>
      </c>
      <c r="B14" s="385" t="s">
        <v>256</v>
      </c>
      <c r="C14" s="442"/>
      <c r="D14" s="469" t="s">
        <v>123</v>
      </c>
      <c r="E14" s="442"/>
      <c r="F14" s="442"/>
      <c r="G14" s="442"/>
      <c r="H14" s="469" t="s">
        <v>38</v>
      </c>
      <c r="I14" s="469" t="s">
        <v>392</v>
      </c>
      <c r="J14" s="190"/>
    </row>
    <row r="15" spans="1:10">
      <c r="A15" s="105">
        <v>13</v>
      </c>
      <c r="B15" s="385" t="s">
        <v>304</v>
      </c>
      <c r="C15" s="450" t="s">
        <v>70</v>
      </c>
      <c r="D15" s="450" t="s">
        <v>70</v>
      </c>
      <c r="E15" s="450" t="s">
        <v>70</v>
      </c>
      <c r="F15" s="450" t="s">
        <v>70</v>
      </c>
      <c r="G15" s="442"/>
      <c r="H15" s="442"/>
      <c r="I15" s="450" t="s">
        <v>70</v>
      </c>
      <c r="J15" s="190"/>
    </row>
    <row r="16" spans="1:10">
      <c r="A16" s="105">
        <v>14</v>
      </c>
      <c r="B16" s="106" t="s">
        <v>347</v>
      </c>
      <c r="C16" s="508"/>
      <c r="D16" s="508"/>
      <c r="E16" s="514"/>
      <c r="F16" s="514"/>
      <c r="G16" s="508"/>
      <c r="H16" s="514"/>
      <c r="I16" s="535" t="s">
        <v>78</v>
      </c>
      <c r="J16" s="190"/>
    </row>
    <row r="17" spans="1:10" ht="13.5" customHeight="1">
      <c r="A17" s="105">
        <v>15</v>
      </c>
      <c r="B17" s="106" t="s">
        <v>395</v>
      </c>
      <c r="C17" s="508"/>
      <c r="D17" s="508"/>
      <c r="E17" s="535" t="s">
        <v>30</v>
      </c>
      <c r="F17" s="535" t="s">
        <v>82</v>
      </c>
      <c r="G17" s="535" t="s">
        <v>96</v>
      </c>
      <c r="H17" s="535" t="s">
        <v>16</v>
      </c>
      <c r="I17" s="508"/>
      <c r="J17" s="190"/>
    </row>
    <row r="18" spans="1:10" ht="27.75" customHeight="1">
      <c r="A18" s="105">
        <v>16</v>
      </c>
      <c r="B18" s="106" t="s">
        <v>314</v>
      </c>
      <c r="C18" s="515" t="s">
        <v>104</v>
      </c>
      <c r="D18" s="515" t="s">
        <v>104</v>
      </c>
      <c r="E18" s="508"/>
      <c r="F18" s="530" t="s">
        <v>69</v>
      </c>
      <c r="G18" s="515" t="s">
        <v>18</v>
      </c>
      <c r="H18" s="515" t="s">
        <v>104</v>
      </c>
      <c r="I18" s="515" t="s">
        <v>104</v>
      </c>
      <c r="J18" s="190"/>
    </row>
    <row r="19" spans="1:10">
      <c r="A19" s="105">
        <v>17</v>
      </c>
      <c r="B19" s="106" t="s">
        <v>344</v>
      </c>
      <c r="C19" s="442"/>
      <c r="D19" s="442"/>
      <c r="E19" s="442"/>
      <c r="F19" s="517" t="s">
        <v>69</v>
      </c>
      <c r="G19" s="442"/>
      <c r="H19" s="442"/>
      <c r="I19" s="442"/>
      <c r="J19" s="190"/>
    </row>
    <row r="20" spans="1:10">
      <c r="A20" s="105">
        <v>18</v>
      </c>
      <c r="B20" s="106" t="s">
        <v>178</v>
      </c>
      <c r="C20" s="469" t="s">
        <v>104</v>
      </c>
      <c r="D20" s="442"/>
      <c r="E20" s="469" t="s">
        <v>14</v>
      </c>
      <c r="F20" s="442"/>
      <c r="G20" s="517" t="s">
        <v>38</v>
      </c>
      <c r="H20" s="517" t="s">
        <v>38</v>
      </c>
      <c r="I20" s="517" t="s">
        <v>38</v>
      </c>
      <c r="J20" s="190"/>
    </row>
    <row r="21" spans="1:10">
      <c r="A21" s="105">
        <v>19</v>
      </c>
      <c r="B21" s="106" t="s">
        <v>358</v>
      </c>
      <c r="C21" s="517" t="s">
        <v>148</v>
      </c>
      <c r="D21" s="515" t="s">
        <v>98</v>
      </c>
      <c r="E21" s="515" t="s">
        <v>104</v>
      </c>
      <c r="F21" s="442"/>
      <c r="G21" s="442"/>
      <c r="H21" s="517" t="s">
        <v>30</v>
      </c>
      <c r="I21" s="517" t="s">
        <v>30</v>
      </c>
      <c r="J21" s="190"/>
    </row>
    <row r="22" spans="1:10">
      <c r="A22" s="105">
        <v>20</v>
      </c>
      <c r="B22" s="106" t="s">
        <v>337</v>
      </c>
      <c r="C22" s="508"/>
      <c r="D22" s="508"/>
      <c r="E22" s="515" t="s">
        <v>83</v>
      </c>
      <c r="F22" s="515" t="s">
        <v>83</v>
      </c>
      <c r="G22" s="508"/>
      <c r="H22" s="508"/>
      <c r="I22" s="508"/>
      <c r="J22" s="190"/>
    </row>
    <row r="23" spans="1:10">
      <c r="A23" s="105">
        <v>21</v>
      </c>
      <c r="B23" s="106" t="s">
        <v>267</v>
      </c>
      <c r="C23" s="515" t="s">
        <v>24</v>
      </c>
      <c r="D23" s="515" t="s">
        <v>24</v>
      </c>
      <c r="E23" s="515" t="s">
        <v>101</v>
      </c>
      <c r="F23" s="515" t="s">
        <v>38</v>
      </c>
      <c r="G23" s="508"/>
      <c r="H23" s="508"/>
      <c r="I23" s="508"/>
      <c r="J23" s="190"/>
    </row>
    <row r="24" spans="1:10">
      <c r="A24" s="105">
        <v>22</v>
      </c>
      <c r="B24" s="106" t="s">
        <v>403</v>
      </c>
      <c r="C24" s="442"/>
      <c r="D24" s="442"/>
      <c r="E24" s="442"/>
      <c r="F24" s="442"/>
      <c r="G24" s="508"/>
      <c r="H24" s="442"/>
      <c r="I24" s="508"/>
      <c r="J24" s="190"/>
    </row>
    <row r="25" spans="1:10">
      <c r="A25" s="105"/>
      <c r="B25" s="106"/>
      <c r="C25" s="506"/>
      <c r="D25" s="506"/>
      <c r="E25" s="506"/>
      <c r="F25" s="506"/>
      <c r="G25" s="506"/>
      <c r="H25" s="506"/>
      <c r="I25" s="506"/>
      <c r="J25" s="190"/>
    </row>
    <row r="26" spans="1:10" ht="30" customHeight="1">
      <c r="A26" s="105">
        <v>23</v>
      </c>
      <c r="B26" s="385" t="s">
        <v>298</v>
      </c>
      <c r="C26" s="442"/>
      <c r="D26" s="442"/>
      <c r="E26" s="442"/>
      <c r="F26" s="442"/>
      <c r="G26" s="442"/>
      <c r="H26" s="442"/>
      <c r="I26" s="442"/>
      <c r="J26" s="202"/>
    </row>
    <row r="27" spans="1:10" ht="30" customHeight="1">
      <c r="A27" s="105">
        <v>24</v>
      </c>
      <c r="B27" s="385" t="s">
        <v>371</v>
      </c>
      <c r="C27" s="442"/>
      <c r="D27" s="442"/>
      <c r="E27" s="442"/>
      <c r="F27" s="442"/>
      <c r="G27" s="442"/>
      <c r="H27" s="450" t="s">
        <v>93</v>
      </c>
      <c r="I27" s="450" t="s">
        <v>93</v>
      </c>
      <c r="J27" s="537"/>
    </row>
    <row r="28" spans="1:10">
      <c r="A28" s="84">
        <v>25</v>
      </c>
      <c r="B28" s="84" t="s">
        <v>274</v>
      </c>
      <c r="C28" s="519"/>
      <c r="D28" s="519"/>
      <c r="E28" s="519"/>
      <c r="F28" s="519"/>
      <c r="G28" s="519"/>
      <c r="H28" s="519"/>
      <c r="I28" s="519"/>
    </row>
    <row r="29" spans="1:10">
      <c r="C29" s="522"/>
      <c r="D29" s="522"/>
      <c r="E29" s="522"/>
      <c r="F29" s="556"/>
      <c r="G29" s="556"/>
      <c r="H29" s="556"/>
      <c r="I29" s="557"/>
    </row>
    <row r="30" spans="1:10">
      <c r="A30" s="99"/>
      <c r="B30" s="524" t="s">
        <v>124</v>
      </c>
      <c r="C30" s="100"/>
      <c r="D30" s="100"/>
      <c r="E30" s="100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525"/>
      <c r="E31" s="526"/>
      <c r="F31" s="526"/>
      <c r="G31" s="560"/>
      <c r="H31" s="560"/>
      <c r="I31" s="560"/>
      <c r="J31" s="98"/>
    </row>
    <row r="32" spans="1:10">
      <c r="A32" s="105">
        <v>2</v>
      </c>
      <c r="B32" s="106" t="s">
        <v>95</v>
      </c>
      <c r="C32" s="442"/>
      <c r="D32" s="451" t="s">
        <v>11</v>
      </c>
      <c r="E32" s="442"/>
      <c r="F32" s="451" t="s">
        <v>69</v>
      </c>
      <c r="G32" s="442"/>
      <c r="H32" s="451" t="s">
        <v>69</v>
      </c>
      <c r="I32" s="525" t="s">
        <v>69</v>
      </c>
      <c r="J32" s="98"/>
    </row>
    <row r="33" spans="1:10">
      <c r="A33" s="105">
        <v>3</v>
      </c>
      <c r="B33" s="105" t="s">
        <v>246</v>
      </c>
      <c r="C33" s="451" t="s">
        <v>69</v>
      </c>
      <c r="D33" s="450" t="s">
        <v>74</v>
      </c>
      <c r="E33" s="442"/>
      <c r="F33" s="451" t="s">
        <v>69</v>
      </c>
      <c r="G33" s="451" t="s">
        <v>69</v>
      </c>
      <c r="H33" s="442"/>
      <c r="I33" s="451" t="s">
        <v>74</v>
      </c>
      <c r="J33" s="202"/>
    </row>
    <row r="34" spans="1:10" ht="24" customHeight="1">
      <c r="A34" s="105">
        <v>4</v>
      </c>
      <c r="B34" s="105" t="s">
        <v>255</v>
      </c>
      <c r="C34" s="451" t="s">
        <v>11</v>
      </c>
      <c r="D34" s="442"/>
      <c r="E34" s="442"/>
      <c r="F34" s="442"/>
      <c r="G34" s="442"/>
      <c r="H34" s="451" t="s">
        <v>11</v>
      </c>
      <c r="I34" s="442"/>
      <c r="J34" s="202"/>
    </row>
    <row r="35" spans="1:10" ht="24" customHeight="1">
      <c r="A35" s="105">
        <v>5</v>
      </c>
      <c r="B35" s="106" t="s">
        <v>114</v>
      </c>
      <c r="C35" s="442"/>
      <c r="D35" s="451" t="s">
        <v>69</v>
      </c>
      <c r="E35" s="451" t="s">
        <v>69</v>
      </c>
      <c r="F35" s="451" t="s">
        <v>11</v>
      </c>
      <c r="G35" s="451" t="s">
        <v>11</v>
      </c>
      <c r="H35" s="442"/>
      <c r="I35" s="451" t="s">
        <v>11</v>
      </c>
      <c r="J35" s="202"/>
    </row>
    <row r="36" spans="1:10">
      <c r="A36" s="105">
        <v>6</v>
      </c>
      <c r="B36" s="106" t="s">
        <v>327</v>
      </c>
      <c r="C36" s="398" t="s">
        <v>74</v>
      </c>
      <c r="D36" s="442"/>
      <c r="E36" s="451" t="s">
        <v>11</v>
      </c>
      <c r="F36" s="469" t="s">
        <v>11</v>
      </c>
      <c r="G36" s="543"/>
      <c r="H36" s="442"/>
      <c r="I36" s="442"/>
      <c r="J36" s="98"/>
    </row>
    <row r="37" spans="1:10">
      <c r="A37" s="105">
        <v>7</v>
      </c>
      <c r="B37" s="106" t="s">
        <v>419</v>
      </c>
      <c r="C37" s="561"/>
      <c r="D37" s="561"/>
      <c r="E37" s="562" t="s">
        <v>74</v>
      </c>
      <c r="F37" s="561"/>
      <c r="G37" s="561"/>
      <c r="H37" s="563" t="s">
        <v>74</v>
      </c>
      <c r="I37" s="564" t="s">
        <v>69</v>
      </c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42"/>
  <sheetViews>
    <sheetView zoomScale="85" zoomScaleNormal="85" workbookViewId="0">
      <selection activeCell="H20" sqref="H20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4" width="14" style="81" customWidth="1"/>
    <col min="5" max="5" width="17.42578125" style="81" customWidth="1"/>
    <col min="6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45677</v>
      </c>
      <c r="D1" s="553">
        <v>45678</v>
      </c>
      <c r="E1" s="503">
        <v>45679</v>
      </c>
      <c r="F1" s="554">
        <v>45680</v>
      </c>
      <c r="G1" s="503">
        <v>45681</v>
      </c>
      <c r="H1" s="503">
        <v>45682</v>
      </c>
      <c r="I1" s="503">
        <v>45683</v>
      </c>
      <c r="J1" s="187"/>
    </row>
    <row r="2" spans="1:10">
      <c r="A2" s="1"/>
      <c r="B2" s="1151"/>
      <c r="C2" s="443" t="s">
        <v>199</v>
      </c>
      <c r="D2" s="504" t="s">
        <v>200</v>
      </c>
      <c r="E2" s="443" t="s">
        <v>201</v>
      </c>
      <c r="F2" s="505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469" t="s">
        <v>70</v>
      </c>
      <c r="D3" s="517" t="s">
        <v>69</v>
      </c>
      <c r="E3" s="442"/>
      <c r="F3" s="517" t="s">
        <v>69</v>
      </c>
      <c r="G3" s="469" t="s">
        <v>69</v>
      </c>
      <c r="H3" s="469" t="s">
        <v>69</v>
      </c>
      <c r="I3" s="442"/>
      <c r="J3" s="544"/>
    </row>
    <row r="4" spans="1:10">
      <c r="A4" s="105">
        <v>2</v>
      </c>
      <c r="B4" s="106" t="s">
        <v>361</v>
      </c>
      <c r="C4" s="442"/>
      <c r="D4" s="140" t="s">
        <v>85</v>
      </c>
      <c r="E4" s="469" t="s">
        <v>85</v>
      </c>
      <c r="F4" s="141" t="s">
        <v>85</v>
      </c>
      <c r="G4" s="442"/>
      <c r="H4" s="442"/>
      <c r="I4" s="530" t="s">
        <v>329</v>
      </c>
      <c r="J4" s="190"/>
    </row>
    <row r="5" spans="1:10">
      <c r="A5" s="105">
        <v>3</v>
      </c>
      <c r="B5" s="106" t="s">
        <v>391</v>
      </c>
      <c r="C5" s="442"/>
      <c r="D5" s="140" t="s">
        <v>85</v>
      </c>
      <c r="E5" s="469" t="s">
        <v>85</v>
      </c>
      <c r="F5" s="141" t="s">
        <v>85</v>
      </c>
      <c r="G5" s="442"/>
      <c r="H5" s="442"/>
      <c r="I5" s="442"/>
      <c r="J5" s="546"/>
    </row>
    <row r="6" spans="1:10">
      <c r="A6" s="105">
        <v>4</v>
      </c>
      <c r="B6" s="106" t="s">
        <v>389</v>
      </c>
      <c r="C6" s="442"/>
      <c r="D6" s="112"/>
      <c r="E6" s="442"/>
      <c r="F6" s="114"/>
      <c r="G6" s="442"/>
      <c r="H6" s="442"/>
      <c r="I6" s="442"/>
      <c r="J6" s="509"/>
    </row>
    <row r="7" spans="1:10">
      <c r="A7" s="105">
        <v>5</v>
      </c>
      <c r="B7" s="106" t="s">
        <v>208</v>
      </c>
      <c r="C7" s="442"/>
      <c r="D7" s="469" t="s">
        <v>64</v>
      </c>
      <c r="E7" s="469" t="s">
        <v>52</v>
      </c>
      <c r="F7" s="442"/>
      <c r="G7" s="469" t="s">
        <v>36</v>
      </c>
      <c r="H7" s="469" t="s">
        <v>36</v>
      </c>
      <c r="I7" s="469" t="s">
        <v>36</v>
      </c>
      <c r="J7" s="547"/>
    </row>
    <row r="8" spans="1:10" ht="17.25" customHeight="1">
      <c r="A8" s="105">
        <v>6</v>
      </c>
      <c r="B8" s="385" t="s">
        <v>324</v>
      </c>
      <c r="C8" s="469" t="s">
        <v>38</v>
      </c>
      <c r="D8" s="469" t="s">
        <v>24</v>
      </c>
      <c r="E8" s="442"/>
      <c r="F8" s="442"/>
      <c r="G8" s="469" t="s">
        <v>30</v>
      </c>
      <c r="H8" s="469" t="s">
        <v>30</v>
      </c>
      <c r="I8" s="469" t="s">
        <v>30</v>
      </c>
    </row>
    <row r="9" spans="1:10" ht="15.75" customHeight="1">
      <c r="A9" s="105">
        <v>7</v>
      </c>
      <c r="B9" s="117" t="s">
        <v>307</v>
      </c>
      <c r="C9" s="508"/>
      <c r="D9" s="513"/>
      <c r="E9" s="469" t="s">
        <v>98</v>
      </c>
      <c r="F9" s="533" t="s">
        <v>38</v>
      </c>
      <c r="G9" s="508"/>
      <c r="H9" s="530" t="s">
        <v>86</v>
      </c>
      <c r="I9" s="530" t="s">
        <v>78</v>
      </c>
    </row>
    <row r="10" spans="1:10" ht="30.75" customHeight="1">
      <c r="A10" s="105">
        <v>8</v>
      </c>
      <c r="B10" s="383" t="s">
        <v>296</v>
      </c>
      <c r="C10" s="508"/>
      <c r="D10" s="142" t="s">
        <v>423</v>
      </c>
      <c r="E10" s="442"/>
      <c r="F10" s="114"/>
      <c r="G10" s="442"/>
      <c r="H10" s="450" t="s">
        <v>86</v>
      </c>
      <c r="I10" s="450" t="s">
        <v>64</v>
      </c>
    </row>
    <row r="11" spans="1:10">
      <c r="A11" s="105">
        <v>9</v>
      </c>
      <c r="B11" s="106" t="s">
        <v>390</v>
      </c>
      <c r="C11" s="508"/>
      <c r="D11" s="112"/>
      <c r="E11" s="442"/>
      <c r="F11" s="114"/>
      <c r="G11" s="442"/>
      <c r="H11" s="450" t="s">
        <v>49</v>
      </c>
      <c r="I11" s="450" t="s">
        <v>49</v>
      </c>
      <c r="J11" s="202"/>
    </row>
    <row r="12" spans="1:10">
      <c r="A12" s="105">
        <v>10</v>
      </c>
      <c r="B12" s="106" t="s">
        <v>379</v>
      </c>
      <c r="C12" s="442"/>
      <c r="D12" s="529" t="s">
        <v>36</v>
      </c>
      <c r="E12" s="442"/>
      <c r="F12" s="139" t="s">
        <v>36</v>
      </c>
      <c r="G12" s="442"/>
      <c r="H12" s="442"/>
      <c r="I12" s="450" t="s">
        <v>36</v>
      </c>
      <c r="J12" s="190"/>
    </row>
    <row r="13" spans="1:10">
      <c r="A13" s="105">
        <v>11</v>
      </c>
      <c r="B13" s="383" t="s">
        <v>362</v>
      </c>
      <c r="C13" s="535" t="s">
        <v>36</v>
      </c>
      <c r="D13" s="513"/>
      <c r="E13" s="450" t="s">
        <v>36</v>
      </c>
      <c r="F13" s="114"/>
      <c r="G13" s="535" t="s">
        <v>36</v>
      </c>
      <c r="H13" s="535" t="s">
        <v>36</v>
      </c>
      <c r="I13" s="508"/>
      <c r="J13" s="190"/>
    </row>
    <row r="14" spans="1:10">
      <c r="A14" s="105">
        <v>12</v>
      </c>
      <c r="B14" s="385" t="s">
        <v>256</v>
      </c>
      <c r="C14" s="442"/>
      <c r="D14" s="140" t="s">
        <v>97</v>
      </c>
      <c r="E14" s="450" t="s">
        <v>96</v>
      </c>
      <c r="F14" s="141" t="s">
        <v>115</v>
      </c>
      <c r="G14" s="139" t="s">
        <v>115</v>
      </c>
      <c r="H14" s="139" t="s">
        <v>69</v>
      </c>
      <c r="I14" s="141" t="s">
        <v>104</v>
      </c>
      <c r="J14" s="190"/>
    </row>
    <row r="15" spans="1:10">
      <c r="A15" s="105">
        <v>13</v>
      </c>
      <c r="B15" s="385" t="s">
        <v>304</v>
      </c>
      <c r="C15" s="450" t="s">
        <v>70</v>
      </c>
      <c r="D15" s="112"/>
      <c r="E15" s="442"/>
      <c r="F15" s="139" t="s">
        <v>69</v>
      </c>
      <c r="G15" s="450" t="s">
        <v>70</v>
      </c>
      <c r="H15" s="442"/>
      <c r="I15" s="450" t="s">
        <v>70</v>
      </c>
      <c r="J15" s="190"/>
    </row>
    <row r="16" spans="1:10">
      <c r="A16" s="105">
        <v>14</v>
      </c>
      <c r="B16" s="106" t="s">
        <v>347</v>
      </c>
      <c r="C16" s="535" t="s">
        <v>40</v>
      </c>
      <c r="D16" s="534" t="s">
        <v>131</v>
      </c>
      <c r="E16" s="514"/>
      <c r="F16" s="550"/>
      <c r="G16" s="508"/>
      <c r="H16" s="514"/>
      <c r="I16" s="535" t="s">
        <v>40</v>
      </c>
      <c r="J16" s="190"/>
    </row>
    <row r="17" spans="1:10" ht="13.5" customHeight="1">
      <c r="A17" s="105">
        <v>15</v>
      </c>
      <c r="B17" s="106" t="s">
        <v>395</v>
      </c>
      <c r="C17" s="530" t="s">
        <v>148</v>
      </c>
      <c r="D17" s="535" t="s">
        <v>424</v>
      </c>
      <c r="E17" s="469" t="s">
        <v>11</v>
      </c>
      <c r="F17" s="555" t="s">
        <v>98</v>
      </c>
      <c r="G17" s="508"/>
      <c r="H17" s="508"/>
      <c r="I17" s="508"/>
      <c r="J17" s="190"/>
    </row>
    <row r="18" spans="1:10">
      <c r="A18" s="105">
        <v>16</v>
      </c>
      <c r="B18" s="106" t="s">
        <v>314</v>
      </c>
      <c r="C18" s="508"/>
      <c r="D18" s="513"/>
      <c r="E18" s="442"/>
      <c r="F18" s="507"/>
      <c r="G18" s="508"/>
      <c r="H18" s="515" t="s">
        <v>104</v>
      </c>
      <c r="I18" s="515" t="s">
        <v>104</v>
      </c>
      <c r="J18" s="190"/>
    </row>
    <row r="19" spans="1:10">
      <c r="A19" s="105">
        <v>17</v>
      </c>
      <c r="B19" s="106" t="s">
        <v>344</v>
      </c>
      <c r="C19" s="517" t="s">
        <v>69</v>
      </c>
      <c r="D19" s="112"/>
      <c r="E19" s="442"/>
      <c r="F19" s="114"/>
      <c r="G19" s="442"/>
      <c r="H19" s="442"/>
      <c r="I19" s="442"/>
      <c r="J19" s="190"/>
    </row>
    <row r="20" spans="1:10">
      <c r="A20" s="105">
        <v>18</v>
      </c>
      <c r="B20" s="106" t="s">
        <v>178</v>
      </c>
      <c r="C20" s="517" t="s">
        <v>68</v>
      </c>
      <c r="D20" s="112"/>
      <c r="E20" s="517" t="s">
        <v>11</v>
      </c>
      <c r="F20" s="114"/>
      <c r="G20" s="517" t="s">
        <v>38</v>
      </c>
      <c r="H20" s="517" t="s">
        <v>38</v>
      </c>
      <c r="I20" s="517" t="s">
        <v>38</v>
      </c>
      <c r="J20" s="190"/>
    </row>
    <row r="21" spans="1:10">
      <c r="A21" s="105">
        <v>19</v>
      </c>
      <c r="B21" s="106" t="s">
        <v>358</v>
      </c>
      <c r="C21" s="442"/>
      <c r="D21" s="518" t="s">
        <v>65</v>
      </c>
      <c r="E21" s="517" t="s">
        <v>104</v>
      </c>
      <c r="F21" s="114"/>
      <c r="G21" s="517" t="s">
        <v>69</v>
      </c>
      <c r="H21" s="517" t="s">
        <v>30</v>
      </c>
      <c r="I21" s="517" t="s">
        <v>30</v>
      </c>
      <c r="J21" s="190"/>
    </row>
    <row r="22" spans="1:10">
      <c r="A22" s="105">
        <v>20</v>
      </c>
      <c r="B22" s="106" t="s">
        <v>337</v>
      </c>
      <c r="C22" s="515" t="s">
        <v>83</v>
      </c>
      <c r="D22" s="513"/>
      <c r="E22" s="442"/>
      <c r="F22" s="536" t="s">
        <v>83</v>
      </c>
      <c r="G22" s="536" t="s">
        <v>83</v>
      </c>
      <c r="H22" s="515" t="s">
        <v>11</v>
      </c>
      <c r="I22" s="508"/>
      <c r="J22" s="190"/>
    </row>
    <row r="23" spans="1:10">
      <c r="A23" s="105">
        <v>21</v>
      </c>
      <c r="B23" s="106" t="s">
        <v>267</v>
      </c>
      <c r="C23" s="508"/>
      <c r="D23" s="513"/>
      <c r="E23" s="442"/>
      <c r="F23" s="507"/>
      <c r="G23" s="508"/>
      <c r="H23" s="508"/>
      <c r="I23" s="508"/>
      <c r="J23" s="190"/>
    </row>
    <row r="24" spans="1:10">
      <c r="A24" s="105">
        <v>22</v>
      </c>
      <c r="B24" s="106" t="s">
        <v>403</v>
      </c>
      <c r="C24" s="442"/>
      <c r="D24" s="261" t="s">
        <v>323</v>
      </c>
      <c r="E24" s="442"/>
      <c r="F24" s="114"/>
      <c r="G24" s="508"/>
      <c r="H24" s="442"/>
      <c r="I24" s="508"/>
      <c r="J24" s="190"/>
    </row>
    <row r="25" spans="1:10">
      <c r="A25" s="105"/>
      <c r="B25" s="106"/>
      <c r="C25" s="506"/>
      <c r="D25" s="511"/>
      <c r="E25" s="451"/>
      <c r="F25" s="512"/>
      <c r="G25" s="506"/>
      <c r="H25" s="506"/>
      <c r="I25" s="506"/>
      <c r="J25" s="190"/>
    </row>
    <row r="26" spans="1:10" ht="30" customHeight="1">
      <c r="A26" s="105">
        <v>23</v>
      </c>
      <c r="B26" s="385" t="s">
        <v>298</v>
      </c>
      <c r="C26" s="442"/>
      <c r="D26" s="112"/>
      <c r="E26" s="442"/>
      <c r="F26" s="114"/>
      <c r="G26" s="442"/>
      <c r="H26" s="442"/>
      <c r="I26" s="442"/>
      <c r="J26" s="202"/>
    </row>
    <row r="27" spans="1:10" ht="30" customHeight="1">
      <c r="A27" s="105">
        <v>24</v>
      </c>
      <c r="B27" s="385" t="s">
        <v>371</v>
      </c>
      <c r="C27" s="442"/>
      <c r="D27" s="112"/>
      <c r="E27" s="442"/>
      <c r="F27" s="114"/>
      <c r="G27" s="442"/>
      <c r="H27" s="442"/>
      <c r="I27" s="442"/>
      <c r="J27" s="537"/>
    </row>
    <row r="28" spans="1:10">
      <c r="A28" s="84">
        <v>25</v>
      </c>
      <c r="B28" s="84" t="s">
        <v>274</v>
      </c>
      <c r="C28" s="519"/>
      <c r="D28" s="520"/>
      <c r="E28" s="519"/>
      <c r="F28" s="521"/>
      <c r="G28" s="519"/>
      <c r="H28" s="519"/>
      <c r="I28" s="519"/>
    </row>
    <row r="29" spans="1:10">
      <c r="C29" s="522"/>
      <c r="D29" s="522"/>
      <c r="E29" s="93"/>
      <c r="F29" s="556"/>
      <c r="G29" s="556"/>
      <c r="H29" s="556"/>
      <c r="I29" s="557"/>
    </row>
    <row r="30" spans="1:10">
      <c r="A30" s="99"/>
      <c r="B30" s="524" t="s">
        <v>124</v>
      </c>
      <c r="C30" s="100"/>
      <c r="D30" s="100"/>
      <c r="E30" s="98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115"/>
      <c r="E31" s="526"/>
      <c r="F31" s="527"/>
      <c r="G31" s="526"/>
      <c r="H31" s="526"/>
      <c r="I31" s="526"/>
      <c r="J31" s="98"/>
    </row>
    <row r="32" spans="1:10">
      <c r="A32" s="105">
        <v>2</v>
      </c>
      <c r="B32" s="106" t="s">
        <v>95</v>
      </c>
      <c r="C32" s="451" t="s">
        <v>69</v>
      </c>
      <c r="D32" s="112"/>
      <c r="E32" s="442"/>
      <c r="F32" s="451" t="s">
        <v>69</v>
      </c>
      <c r="G32" s="451" t="s">
        <v>69</v>
      </c>
      <c r="H32" s="451" t="s">
        <v>69</v>
      </c>
      <c r="I32" s="543"/>
      <c r="J32" s="98"/>
    </row>
    <row r="33" spans="1:10">
      <c r="A33" s="105">
        <v>3</v>
      </c>
      <c r="B33" s="105" t="s">
        <v>246</v>
      </c>
      <c r="C33" s="450" t="s">
        <v>74</v>
      </c>
      <c r="D33" s="112"/>
      <c r="E33" s="451" t="s">
        <v>69</v>
      </c>
      <c r="F33" s="139" t="s">
        <v>74</v>
      </c>
      <c r="G33" s="450" t="s">
        <v>23</v>
      </c>
      <c r="H33" s="442"/>
      <c r="I33" s="451" t="s">
        <v>69</v>
      </c>
      <c r="J33" s="202"/>
    </row>
    <row r="34" spans="1:10" ht="24" customHeight="1">
      <c r="A34" s="105">
        <v>4</v>
      </c>
      <c r="B34" s="105" t="s">
        <v>255</v>
      </c>
      <c r="C34" s="442"/>
      <c r="D34" s="110" t="s">
        <v>11</v>
      </c>
      <c r="E34" s="451" t="s">
        <v>11</v>
      </c>
      <c r="F34" s="549" t="s">
        <v>11</v>
      </c>
      <c r="G34" s="442"/>
      <c r="H34" s="451" t="s">
        <v>11</v>
      </c>
      <c r="I34" s="451" t="s">
        <v>11</v>
      </c>
      <c r="J34" s="202"/>
    </row>
    <row r="35" spans="1:10" ht="24" customHeight="1">
      <c r="A35" s="105">
        <v>5</v>
      </c>
      <c r="B35" s="106" t="s">
        <v>114</v>
      </c>
      <c r="C35" s="442"/>
      <c r="D35" s="110" t="s">
        <v>69</v>
      </c>
      <c r="E35" s="450" t="s">
        <v>74</v>
      </c>
      <c r="F35" s="114"/>
      <c r="G35" s="442"/>
      <c r="H35" s="442"/>
      <c r="I35" s="442"/>
      <c r="J35" s="202"/>
    </row>
    <row r="36" spans="1:10">
      <c r="A36" s="105">
        <v>6</v>
      </c>
      <c r="B36" s="106" t="s">
        <v>327</v>
      </c>
      <c r="C36" s="528" t="s">
        <v>11</v>
      </c>
      <c r="D36" s="112"/>
      <c r="E36" s="442"/>
      <c r="F36" s="111" t="s">
        <v>11</v>
      </c>
      <c r="G36" s="525" t="s">
        <v>11</v>
      </c>
      <c r="H36" s="451" t="s">
        <v>11</v>
      </c>
      <c r="I36" s="442"/>
      <c r="J36" s="98"/>
    </row>
    <row r="37" spans="1:10">
      <c r="A37" s="105">
        <v>7</v>
      </c>
      <c r="B37" s="106" t="s">
        <v>419</v>
      </c>
      <c r="C37" s="525" t="s">
        <v>69</v>
      </c>
      <c r="D37" s="107"/>
      <c r="E37" s="442"/>
      <c r="F37" s="109"/>
      <c r="G37" s="525" t="s">
        <v>69</v>
      </c>
      <c r="H37" s="526" t="s">
        <v>69</v>
      </c>
      <c r="I37" s="558" t="s">
        <v>74</v>
      </c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1">
    <mergeCell ref="B1:B2"/>
  </mergeCells>
  <pageMargins left="0.7" right="0.7" top="0.75" bottom="0.75" header="0.3" footer="0.3"/>
  <pageSetup paperSize="9" scale="4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42"/>
  <sheetViews>
    <sheetView zoomScale="85" zoomScaleNormal="85" workbookViewId="0">
      <selection activeCell="L17" sqref="L17"/>
    </sheetView>
  </sheetViews>
  <sheetFormatPr defaultColWidth="9.140625" defaultRowHeight="15"/>
  <cols>
    <col min="1" max="1" width="9.140625" style="81"/>
    <col min="2" max="2" width="24.28515625" style="81" customWidth="1"/>
    <col min="3" max="3" width="14.5703125" style="81" customWidth="1"/>
    <col min="4" max="4" width="14" style="81" customWidth="1"/>
    <col min="5" max="5" width="17.42578125" style="81" customWidth="1"/>
    <col min="6" max="8" width="14" style="81" customWidth="1"/>
    <col min="9" max="9" width="15.71093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45684</v>
      </c>
      <c r="D1" s="503">
        <v>45685</v>
      </c>
      <c r="E1" s="503">
        <v>45686</v>
      </c>
      <c r="F1" s="503">
        <v>45687</v>
      </c>
      <c r="G1" s="503">
        <v>45688</v>
      </c>
      <c r="H1" s="503">
        <v>45689</v>
      </c>
      <c r="I1" s="503">
        <v>45690</v>
      </c>
      <c r="J1" s="187"/>
    </row>
    <row r="2" spans="1:10">
      <c r="A2" s="1"/>
      <c r="B2" s="1151"/>
      <c r="C2" s="443" t="s">
        <v>199</v>
      </c>
      <c r="D2" s="504" t="s">
        <v>200</v>
      </c>
      <c r="E2" s="443" t="s">
        <v>201</v>
      </c>
      <c r="F2" s="505" t="s">
        <v>202</v>
      </c>
      <c r="G2" s="443" t="s">
        <v>203</v>
      </c>
      <c r="H2" s="443" t="s">
        <v>204</v>
      </c>
      <c r="I2" s="443" t="s">
        <v>205</v>
      </c>
      <c r="J2" s="544" t="s">
        <v>8</v>
      </c>
    </row>
    <row r="3" spans="1:10">
      <c r="A3" s="105">
        <v>1</v>
      </c>
      <c r="B3" s="545" t="s">
        <v>175</v>
      </c>
      <c r="C3" s="442"/>
      <c r="D3" s="469" t="s">
        <v>104</v>
      </c>
      <c r="E3" s="517" t="s">
        <v>10</v>
      </c>
      <c r="F3" s="469" t="s">
        <v>104</v>
      </c>
      <c r="G3" s="469" t="s">
        <v>104</v>
      </c>
      <c r="H3" s="442"/>
      <c r="I3" s="442"/>
      <c r="J3" s="544"/>
    </row>
    <row r="4" spans="1:10">
      <c r="A4" s="105">
        <v>2</v>
      </c>
      <c r="B4" s="106" t="s">
        <v>361</v>
      </c>
      <c r="C4" s="442"/>
      <c r="D4" s="140" t="s">
        <v>85</v>
      </c>
      <c r="E4" s="469" t="s">
        <v>85</v>
      </c>
      <c r="F4" s="141" t="s">
        <v>231</v>
      </c>
      <c r="G4" s="469" t="s">
        <v>231</v>
      </c>
      <c r="H4" s="442"/>
      <c r="I4" s="530" t="s">
        <v>117</v>
      </c>
      <c r="J4" s="190"/>
    </row>
    <row r="5" spans="1:10">
      <c r="A5" s="105">
        <v>3</v>
      </c>
      <c r="B5" s="106" t="s">
        <v>391</v>
      </c>
      <c r="C5" s="442"/>
      <c r="D5" s="112"/>
      <c r="E5" s="469" t="s">
        <v>18</v>
      </c>
      <c r="F5" s="114"/>
      <c r="G5" s="442"/>
      <c r="H5" s="442"/>
      <c r="I5" s="442"/>
      <c r="J5" s="546"/>
    </row>
    <row r="6" spans="1:10">
      <c r="A6" s="105">
        <v>4</v>
      </c>
      <c r="B6" s="106" t="s">
        <v>389</v>
      </c>
      <c r="C6" s="442"/>
      <c r="D6" s="112"/>
      <c r="E6" s="442"/>
      <c r="F6" s="114"/>
      <c r="G6" s="442"/>
      <c r="H6" s="442"/>
      <c r="I6" s="442"/>
      <c r="J6" s="509"/>
    </row>
    <row r="7" spans="1:10">
      <c r="A7" s="105">
        <v>5</v>
      </c>
      <c r="B7" s="106" t="s">
        <v>208</v>
      </c>
      <c r="C7" s="442"/>
      <c r="D7" s="442"/>
      <c r="E7" s="442"/>
      <c r="F7" s="442"/>
      <c r="G7" s="442"/>
      <c r="H7" s="442"/>
      <c r="I7" s="469" t="s">
        <v>36</v>
      </c>
      <c r="J7" s="547"/>
    </row>
    <row r="8" spans="1:10" ht="17.25" customHeight="1">
      <c r="A8" s="105">
        <v>6</v>
      </c>
      <c r="B8" s="385" t="s">
        <v>324</v>
      </c>
      <c r="C8" s="531" t="s">
        <v>30</v>
      </c>
      <c r="D8" s="469" t="s">
        <v>11</v>
      </c>
      <c r="E8" s="469" t="s">
        <v>30</v>
      </c>
      <c r="F8" s="450" t="s">
        <v>11</v>
      </c>
      <c r="G8" s="469" t="s">
        <v>30</v>
      </c>
      <c r="H8" s="548"/>
      <c r="I8" s="469" t="s">
        <v>30</v>
      </c>
    </row>
    <row r="9" spans="1:10" ht="15.75" customHeight="1">
      <c r="A9" s="105">
        <v>7</v>
      </c>
      <c r="B9" s="117" t="s">
        <v>307</v>
      </c>
      <c r="C9" s="508"/>
      <c r="D9" s="513"/>
      <c r="E9" s="442"/>
      <c r="F9" s="507"/>
      <c r="G9" s="508"/>
      <c r="H9" s="508"/>
      <c r="I9" s="508"/>
    </row>
    <row r="10" spans="1:10">
      <c r="A10" s="105">
        <v>8</v>
      </c>
      <c r="B10" s="383" t="s">
        <v>296</v>
      </c>
      <c r="C10" s="535" t="s">
        <v>23</v>
      </c>
      <c r="D10" s="142" t="s">
        <v>23</v>
      </c>
      <c r="E10" s="442"/>
      <c r="F10" s="114"/>
      <c r="G10" s="450" t="s">
        <v>49</v>
      </c>
      <c r="H10" s="450" t="s">
        <v>86</v>
      </c>
      <c r="I10" s="442"/>
    </row>
    <row r="11" spans="1:10">
      <c r="A11" s="105">
        <v>9</v>
      </c>
      <c r="B11" s="106" t="s">
        <v>390</v>
      </c>
      <c r="C11" s="508"/>
      <c r="D11" s="112"/>
      <c r="E11" s="442"/>
      <c r="F11" s="114"/>
      <c r="G11" s="442"/>
      <c r="H11" s="450" t="s">
        <v>36</v>
      </c>
      <c r="I11" s="450" t="s">
        <v>49</v>
      </c>
      <c r="J11" s="202"/>
    </row>
    <row r="12" spans="1:10">
      <c r="A12" s="105">
        <v>10</v>
      </c>
      <c r="B12" s="106" t="s">
        <v>379</v>
      </c>
      <c r="C12" s="450" t="s">
        <v>36</v>
      </c>
      <c r="D12" s="142" t="s">
        <v>11</v>
      </c>
      <c r="E12" s="442"/>
      <c r="F12" s="549" t="s">
        <v>11</v>
      </c>
      <c r="G12" s="442"/>
      <c r="H12" s="469" t="s">
        <v>38</v>
      </c>
      <c r="I12" s="450" t="s">
        <v>38</v>
      </c>
      <c r="J12" s="190"/>
    </row>
    <row r="13" spans="1:10">
      <c r="A13" s="105">
        <v>11</v>
      </c>
      <c r="B13" s="383" t="s">
        <v>362</v>
      </c>
      <c r="C13" s="535" t="s">
        <v>112</v>
      </c>
      <c r="D13" s="513"/>
      <c r="E13" s="450" t="s">
        <v>36</v>
      </c>
      <c r="F13" s="114"/>
      <c r="G13" s="535" t="s">
        <v>112</v>
      </c>
      <c r="H13" s="535" t="s">
        <v>49</v>
      </c>
      <c r="I13" s="535" t="s">
        <v>112</v>
      </c>
      <c r="J13" s="190"/>
    </row>
    <row r="14" spans="1:10">
      <c r="A14" s="105">
        <v>12</v>
      </c>
      <c r="B14" s="385" t="s">
        <v>256</v>
      </c>
      <c r="C14" s="442"/>
      <c r="D14" s="112"/>
      <c r="E14" s="450" t="s">
        <v>76</v>
      </c>
      <c r="F14" s="141" t="s">
        <v>83</v>
      </c>
      <c r="G14" s="141" t="s">
        <v>297</v>
      </c>
      <c r="H14" s="114"/>
      <c r="I14" s="114"/>
      <c r="J14" s="190"/>
    </row>
    <row r="15" spans="1:10">
      <c r="A15" s="105">
        <v>13</v>
      </c>
      <c r="B15" s="385" t="s">
        <v>304</v>
      </c>
      <c r="C15" s="450" t="s">
        <v>70</v>
      </c>
      <c r="D15" s="142" t="s">
        <v>70</v>
      </c>
      <c r="E15" s="442"/>
      <c r="F15" s="139" t="s">
        <v>70</v>
      </c>
      <c r="G15" s="450" t="s">
        <v>70</v>
      </c>
      <c r="H15" s="442"/>
      <c r="I15" s="442"/>
      <c r="J15" s="190"/>
    </row>
    <row r="16" spans="1:10">
      <c r="A16" s="105">
        <v>14</v>
      </c>
      <c r="B16" s="106" t="s">
        <v>347</v>
      </c>
      <c r="C16" s="535" t="s">
        <v>40</v>
      </c>
      <c r="D16" s="513"/>
      <c r="E16" s="514"/>
      <c r="F16" s="550"/>
      <c r="G16" s="508"/>
      <c r="H16" s="535" t="s">
        <v>89</v>
      </c>
      <c r="I16" s="535" t="s">
        <v>40</v>
      </c>
      <c r="J16" s="190"/>
    </row>
    <row r="17" spans="1:10" ht="30">
      <c r="A17" s="105">
        <v>15</v>
      </c>
      <c r="B17" s="106" t="s">
        <v>395</v>
      </c>
      <c r="C17" s="530" t="s">
        <v>27</v>
      </c>
      <c r="D17" s="551" t="s">
        <v>425</v>
      </c>
      <c r="E17" s="469" t="s">
        <v>426</v>
      </c>
      <c r="F17" s="507"/>
      <c r="G17" s="535" t="s">
        <v>27</v>
      </c>
      <c r="H17" s="530" t="s">
        <v>82</v>
      </c>
      <c r="I17" s="508"/>
      <c r="J17" s="190"/>
    </row>
    <row r="18" spans="1:10">
      <c r="A18" s="105">
        <v>16</v>
      </c>
      <c r="B18" s="106" t="s">
        <v>314</v>
      </c>
      <c r="C18" s="530" t="s">
        <v>18</v>
      </c>
      <c r="D18" s="518" t="s">
        <v>18</v>
      </c>
      <c r="E18" s="442"/>
      <c r="F18" s="536" t="s">
        <v>18</v>
      </c>
      <c r="G18" s="515" t="s">
        <v>18</v>
      </c>
      <c r="H18" s="508"/>
      <c r="I18" s="530" t="s">
        <v>18</v>
      </c>
      <c r="J18" s="190"/>
    </row>
    <row r="19" spans="1:10">
      <c r="A19" s="105">
        <v>17</v>
      </c>
      <c r="B19" s="106" t="s">
        <v>344</v>
      </c>
      <c r="C19" s="442"/>
      <c r="D19" s="529" t="s">
        <v>69</v>
      </c>
      <c r="E19" s="442"/>
      <c r="F19" s="114"/>
      <c r="G19" s="442"/>
      <c r="H19" s="517" t="s">
        <v>11</v>
      </c>
      <c r="I19" s="442"/>
      <c r="J19" s="190"/>
    </row>
    <row r="20" spans="1:10">
      <c r="A20" s="105">
        <v>18</v>
      </c>
      <c r="B20" s="106" t="s">
        <v>178</v>
      </c>
      <c r="C20" s="442"/>
      <c r="D20" s="112"/>
      <c r="E20" s="442"/>
      <c r="F20" s="114"/>
      <c r="G20" s="517" t="s">
        <v>11</v>
      </c>
      <c r="H20" s="548"/>
      <c r="I20" s="517" t="s">
        <v>11</v>
      </c>
      <c r="J20" s="190"/>
    </row>
    <row r="21" spans="1:10">
      <c r="A21" s="105">
        <v>19</v>
      </c>
      <c r="B21" s="106" t="s">
        <v>358</v>
      </c>
      <c r="C21" s="517" t="s">
        <v>20</v>
      </c>
      <c r="D21" s="513"/>
      <c r="E21" s="517" t="s">
        <v>427</v>
      </c>
      <c r="F21" s="517" t="s">
        <v>92</v>
      </c>
      <c r="G21" s="442"/>
      <c r="H21" s="517" t="s">
        <v>20</v>
      </c>
      <c r="I21" s="517" t="s">
        <v>20</v>
      </c>
      <c r="J21" s="190"/>
    </row>
    <row r="22" spans="1:10">
      <c r="A22" s="105">
        <v>20</v>
      </c>
      <c r="B22" s="106" t="s">
        <v>337</v>
      </c>
      <c r="C22" s="515" t="s">
        <v>83</v>
      </c>
      <c r="D22" s="518" t="s">
        <v>83</v>
      </c>
      <c r="E22" s="518" t="s">
        <v>83</v>
      </c>
      <c r="F22" s="507"/>
      <c r="G22" s="507"/>
      <c r="H22" s="508"/>
      <c r="I22" s="508"/>
      <c r="J22" s="190"/>
    </row>
    <row r="23" spans="1:10">
      <c r="A23" s="105">
        <v>21</v>
      </c>
      <c r="B23" s="106" t="s">
        <v>267</v>
      </c>
      <c r="C23" s="508"/>
      <c r="D23" s="513"/>
      <c r="E23" s="442"/>
      <c r="F23" s="507"/>
      <c r="G23" s="508"/>
      <c r="H23" s="508"/>
      <c r="I23" s="508"/>
      <c r="J23" s="190"/>
    </row>
    <row r="24" spans="1:10">
      <c r="A24" s="105">
        <v>22</v>
      </c>
      <c r="B24" s="106" t="s">
        <v>403</v>
      </c>
      <c r="C24" s="442"/>
      <c r="D24" s="112"/>
      <c r="E24" s="442"/>
      <c r="F24" s="114"/>
      <c r="G24" s="508"/>
      <c r="H24" s="442"/>
      <c r="I24" s="508"/>
      <c r="J24" s="190"/>
    </row>
    <row r="25" spans="1:10">
      <c r="A25" s="105"/>
      <c r="B25" s="106"/>
      <c r="C25" s="506"/>
      <c r="D25" s="511"/>
      <c r="E25" s="451"/>
      <c r="F25" s="512"/>
      <c r="G25" s="506"/>
      <c r="H25" s="506"/>
      <c r="I25" s="506"/>
      <c r="J25" s="190"/>
    </row>
    <row r="26" spans="1:10" ht="30" customHeight="1">
      <c r="A26" s="105">
        <v>23</v>
      </c>
      <c r="B26" s="385" t="s">
        <v>298</v>
      </c>
      <c r="C26" s="442"/>
      <c r="D26" s="112"/>
      <c r="E26" s="442"/>
      <c r="F26" s="114"/>
      <c r="G26" s="442"/>
      <c r="H26" s="442"/>
      <c r="I26" s="442"/>
      <c r="J26" s="202"/>
    </row>
    <row r="27" spans="1:10" ht="30" customHeight="1">
      <c r="A27" s="105">
        <v>24</v>
      </c>
      <c r="B27" s="385" t="s">
        <v>371</v>
      </c>
      <c r="C27" s="442"/>
      <c r="D27" s="112"/>
      <c r="E27" s="442"/>
      <c r="F27" s="114"/>
      <c r="G27" s="442"/>
      <c r="H27" s="442"/>
      <c r="I27" s="442"/>
      <c r="J27" s="537"/>
    </row>
    <row r="28" spans="1:10">
      <c r="A28" s="84">
        <v>25</v>
      </c>
      <c r="B28" s="84" t="s">
        <v>274</v>
      </c>
      <c r="C28" s="519"/>
      <c r="D28" s="520"/>
      <c r="E28" s="519"/>
      <c r="F28" s="521"/>
      <c r="G28" s="519"/>
      <c r="H28" s="519"/>
      <c r="I28" s="519"/>
    </row>
    <row r="29" spans="1:10">
      <c r="C29" s="522"/>
      <c r="D29" s="522"/>
      <c r="E29" s="93"/>
      <c r="F29" s="522"/>
      <c r="G29" s="522"/>
      <c r="H29" s="522"/>
      <c r="I29" s="523"/>
    </row>
    <row r="30" spans="1:10">
      <c r="A30" s="99"/>
      <c r="B30" s="524" t="s">
        <v>124</v>
      </c>
      <c r="C30" s="100"/>
      <c r="D30" s="100"/>
      <c r="E30" s="98"/>
      <c r="F30" s="100"/>
      <c r="G30" s="100"/>
      <c r="H30" s="100"/>
      <c r="I30" s="101"/>
      <c r="J30" s="188"/>
    </row>
    <row r="31" spans="1:10">
      <c r="A31" s="105">
        <v>1</v>
      </c>
      <c r="B31" s="106" t="s">
        <v>367</v>
      </c>
      <c r="C31" s="525"/>
      <c r="D31" s="115"/>
      <c r="E31" s="526"/>
      <c r="F31" s="527"/>
      <c r="G31" s="526"/>
      <c r="H31" s="526"/>
      <c r="I31" s="526"/>
      <c r="J31" s="98"/>
    </row>
    <row r="32" spans="1:10">
      <c r="A32" s="105">
        <v>2</v>
      </c>
      <c r="B32" s="106" t="s">
        <v>95</v>
      </c>
      <c r="C32" s="451" t="s">
        <v>69</v>
      </c>
      <c r="D32" s="110" t="s">
        <v>69</v>
      </c>
      <c r="E32" s="442"/>
      <c r="F32" s="442"/>
      <c r="G32" s="451" t="s">
        <v>11</v>
      </c>
      <c r="H32" s="451" t="s">
        <v>11</v>
      </c>
      <c r="I32" s="543"/>
      <c r="J32" s="98"/>
    </row>
    <row r="33" spans="1:10">
      <c r="A33" s="105">
        <v>3</v>
      </c>
      <c r="B33" s="105" t="s">
        <v>246</v>
      </c>
      <c r="C33" s="451" t="s">
        <v>74</v>
      </c>
      <c r="D33" s="442"/>
      <c r="E33" s="451" t="s">
        <v>101</v>
      </c>
      <c r="F33" s="111" t="s">
        <v>69</v>
      </c>
      <c r="G33" s="451" t="s">
        <v>69</v>
      </c>
      <c r="H33" s="451" t="s">
        <v>69</v>
      </c>
      <c r="I33" s="442"/>
      <c r="J33" s="202"/>
    </row>
    <row r="34" spans="1:10">
      <c r="A34" s="105">
        <v>4</v>
      </c>
      <c r="B34" s="105" t="s">
        <v>255</v>
      </c>
      <c r="C34" s="442"/>
      <c r="D34" s="112"/>
      <c r="E34" s="442"/>
      <c r="F34" s="111" t="s">
        <v>74</v>
      </c>
      <c r="G34" s="442"/>
      <c r="H34" s="442"/>
      <c r="I34" s="442"/>
      <c r="J34" s="202"/>
    </row>
    <row r="35" spans="1:10">
      <c r="A35" s="105">
        <v>5</v>
      </c>
      <c r="B35" s="106" t="s">
        <v>114</v>
      </c>
      <c r="C35" s="451" t="s">
        <v>11</v>
      </c>
      <c r="D35" s="112"/>
      <c r="E35" s="451" t="s">
        <v>69</v>
      </c>
      <c r="F35" s="111" t="s">
        <v>11</v>
      </c>
      <c r="G35" s="442"/>
      <c r="H35" s="442"/>
      <c r="I35" s="451" t="s">
        <v>11</v>
      </c>
      <c r="J35" s="202"/>
    </row>
    <row r="36" spans="1:10">
      <c r="A36" s="105">
        <v>6</v>
      </c>
      <c r="B36" s="106" t="s">
        <v>327</v>
      </c>
      <c r="C36" s="451" t="s">
        <v>11</v>
      </c>
      <c r="D36" s="110" t="s">
        <v>11</v>
      </c>
      <c r="E36" s="451" t="s">
        <v>11</v>
      </c>
      <c r="F36" s="114"/>
      <c r="G36" s="543"/>
      <c r="H36" s="442"/>
      <c r="I36" s="442"/>
      <c r="J36" s="98"/>
    </row>
    <row r="37" spans="1:10">
      <c r="A37" s="105">
        <v>7</v>
      </c>
      <c r="B37" s="106" t="s">
        <v>419</v>
      </c>
      <c r="C37" s="525" t="s">
        <v>74</v>
      </c>
      <c r="D37" s="107"/>
      <c r="E37" s="442"/>
      <c r="F37" s="109"/>
      <c r="G37" s="525" t="s">
        <v>74</v>
      </c>
      <c r="H37" s="552" t="s">
        <v>69</v>
      </c>
      <c r="I37" s="525" t="s">
        <v>69</v>
      </c>
      <c r="J37" s="187"/>
    </row>
    <row r="38" spans="1:10">
      <c r="C38" s="187"/>
      <c r="D38" s="187"/>
      <c r="E38" s="187"/>
      <c r="F38" s="187"/>
      <c r="G38" s="187"/>
      <c r="H38" s="187"/>
      <c r="I38" s="187"/>
      <c r="J38" s="189"/>
    </row>
    <row r="39" spans="1:10">
      <c r="C39" s="481"/>
      <c r="D39" s="1" t="s">
        <v>215</v>
      </c>
      <c r="E39" s="1"/>
      <c r="F39" s="1"/>
      <c r="G39" s="1"/>
      <c r="H39" s="1"/>
      <c r="I39" s="1"/>
    </row>
    <row r="40" spans="1:10">
      <c r="C40" s="482"/>
      <c r="D40" s="81" t="s">
        <v>216</v>
      </c>
    </row>
    <row r="41" spans="1:10">
      <c r="C41" s="233"/>
      <c r="D41" s="81" t="s">
        <v>217</v>
      </c>
    </row>
    <row r="42" spans="1:10">
      <c r="C42" s="483"/>
      <c r="D42" s="81" t="s">
        <v>218</v>
      </c>
    </row>
  </sheetData>
  <mergeCells count="1">
    <mergeCell ref="B1:B2"/>
  </mergeCells>
  <pageMargins left="0.7" right="0.7" top="0.75" bottom="0.75" header="0.3" footer="0.3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8"/>
  <sheetViews>
    <sheetView topLeftCell="A4" workbookViewId="0">
      <selection activeCell="F37" sqref="F37:F38"/>
    </sheetView>
  </sheetViews>
  <sheetFormatPr defaultColWidth="9.140625" defaultRowHeight="15"/>
  <cols>
    <col min="1" max="1" width="9.140625" style="81"/>
    <col min="2" max="2" width="24.28515625" style="81" customWidth="1"/>
    <col min="3" max="9" width="13.85546875" style="81" customWidth="1"/>
    <col min="10" max="10" width="40.140625" style="81" customWidth="1"/>
    <col min="11" max="16384" width="9.140625" style="81"/>
  </cols>
  <sheetData>
    <row r="1" spans="1:10">
      <c r="A1" s="1"/>
      <c r="B1" s="1150" t="s">
        <v>0</v>
      </c>
      <c r="C1" s="503">
        <v>45691</v>
      </c>
      <c r="D1" s="503">
        <v>45692</v>
      </c>
      <c r="E1" s="503">
        <v>45693</v>
      </c>
      <c r="F1" s="503">
        <v>45694</v>
      </c>
      <c r="G1" s="503">
        <v>45695</v>
      </c>
      <c r="H1" s="503">
        <v>45696</v>
      </c>
      <c r="I1" s="503">
        <v>45697</v>
      </c>
      <c r="J1" s="187"/>
    </row>
    <row r="2" spans="1:10">
      <c r="A2" s="1"/>
      <c r="B2" s="1151"/>
      <c r="C2" s="443" t="s">
        <v>199</v>
      </c>
      <c r="D2" s="504" t="s">
        <v>200</v>
      </c>
      <c r="E2" s="443" t="s">
        <v>201</v>
      </c>
      <c r="F2" s="505" t="s">
        <v>202</v>
      </c>
      <c r="G2" s="443" t="s">
        <v>203</v>
      </c>
      <c r="H2" s="443" t="s">
        <v>204</v>
      </c>
      <c r="I2" s="443" t="s">
        <v>205</v>
      </c>
      <c r="J2" s="98" t="s">
        <v>8</v>
      </c>
    </row>
    <row r="3" spans="1:10">
      <c r="A3" s="105">
        <v>1</v>
      </c>
      <c r="B3" s="106" t="s">
        <v>361</v>
      </c>
      <c r="C3" s="442"/>
      <c r="D3" s="529" t="s">
        <v>231</v>
      </c>
      <c r="E3" s="517" t="s">
        <v>231</v>
      </c>
      <c r="F3" s="114"/>
      <c r="G3" s="517" t="s">
        <v>231</v>
      </c>
      <c r="H3" s="442"/>
      <c r="I3" s="530" t="s">
        <v>82</v>
      </c>
      <c r="J3" s="202"/>
    </row>
    <row r="4" spans="1:10">
      <c r="A4" s="105">
        <v>2</v>
      </c>
      <c r="B4" s="106" t="s">
        <v>208</v>
      </c>
      <c r="C4" s="469" t="s">
        <v>38</v>
      </c>
      <c r="D4" s="442"/>
      <c r="E4" s="469" t="s">
        <v>65</v>
      </c>
      <c r="F4" s="442"/>
      <c r="G4" s="469" t="s">
        <v>65</v>
      </c>
      <c r="H4" s="469" t="s">
        <v>11</v>
      </c>
      <c r="I4" s="469" t="s">
        <v>11</v>
      </c>
      <c r="J4" s="509"/>
    </row>
    <row r="5" spans="1:10" ht="30" customHeight="1">
      <c r="A5" s="105">
        <v>3</v>
      </c>
      <c r="B5" s="385" t="s">
        <v>324</v>
      </c>
      <c r="C5" s="531" t="s">
        <v>69</v>
      </c>
      <c r="D5" s="469" t="s">
        <v>69</v>
      </c>
      <c r="E5" s="442"/>
      <c r="F5" s="442"/>
      <c r="G5" s="450" t="s">
        <v>69</v>
      </c>
      <c r="H5" s="450" t="s">
        <v>69</v>
      </c>
      <c r="I5" s="450" t="s">
        <v>81</v>
      </c>
      <c r="J5" s="84"/>
    </row>
    <row r="6" spans="1:10" ht="15.75" customHeight="1">
      <c r="A6" s="105">
        <v>4</v>
      </c>
      <c r="B6" s="117" t="s">
        <v>307</v>
      </c>
      <c r="C6" s="530" t="s">
        <v>66</v>
      </c>
      <c r="D6" s="532" t="s">
        <v>98</v>
      </c>
      <c r="E6" s="469" t="s">
        <v>98</v>
      </c>
      <c r="F6" s="533" t="s">
        <v>394</v>
      </c>
      <c r="G6" s="530" t="s">
        <v>93</v>
      </c>
      <c r="H6" s="508"/>
      <c r="I6" s="508"/>
      <c r="J6" s="84" t="s">
        <v>428</v>
      </c>
    </row>
    <row r="7" spans="1:10">
      <c r="A7" s="105">
        <v>5</v>
      </c>
      <c r="B7" s="383" t="s">
        <v>296</v>
      </c>
      <c r="C7" s="508"/>
      <c r="D7" s="140" t="s">
        <v>44</v>
      </c>
      <c r="E7" s="442"/>
      <c r="F7" s="114"/>
      <c r="G7" s="469" t="s">
        <v>49</v>
      </c>
      <c r="H7" s="442"/>
      <c r="I7" s="442"/>
      <c r="J7" s="84"/>
    </row>
    <row r="8" spans="1:10">
      <c r="A8" s="105">
        <v>6</v>
      </c>
      <c r="B8" s="106" t="s">
        <v>390</v>
      </c>
      <c r="C8" s="508"/>
      <c r="D8" s="112"/>
      <c r="E8" s="442"/>
      <c r="F8" s="114"/>
      <c r="G8" s="442"/>
      <c r="H8" s="450" t="s">
        <v>24</v>
      </c>
      <c r="I8" s="450" t="s">
        <v>24</v>
      </c>
      <c r="J8" s="202"/>
    </row>
    <row r="9" spans="1:10" ht="30">
      <c r="A9" s="105">
        <v>7</v>
      </c>
      <c r="B9" s="106" t="s">
        <v>379</v>
      </c>
      <c r="C9" s="450" t="s">
        <v>38</v>
      </c>
      <c r="D9" s="450" t="s">
        <v>429</v>
      </c>
      <c r="E9" s="450" t="s">
        <v>430</v>
      </c>
      <c r="F9" s="450" t="s">
        <v>429</v>
      </c>
      <c r="G9" s="450" t="s">
        <v>430</v>
      </c>
      <c r="H9" s="442"/>
      <c r="I9" s="442"/>
      <c r="J9" s="190"/>
    </row>
    <row r="10" spans="1:10">
      <c r="A10" s="105">
        <v>8</v>
      </c>
      <c r="B10" s="383" t="s">
        <v>362</v>
      </c>
      <c r="C10" s="508"/>
      <c r="D10" s="534" t="s">
        <v>36</v>
      </c>
      <c r="E10" s="534" t="s">
        <v>36</v>
      </c>
      <c r="F10" s="534" t="s">
        <v>36</v>
      </c>
      <c r="G10" s="534" t="s">
        <v>36</v>
      </c>
      <c r="H10" s="534" t="s">
        <v>49</v>
      </c>
      <c r="I10" s="508"/>
      <c r="J10" s="190"/>
    </row>
    <row r="11" spans="1:10">
      <c r="A11" s="105">
        <v>9</v>
      </c>
      <c r="B11" s="385" t="s">
        <v>256</v>
      </c>
      <c r="C11" s="450" t="s">
        <v>85</v>
      </c>
      <c r="D11" s="112"/>
      <c r="E11" s="469" t="s">
        <v>104</v>
      </c>
      <c r="F11" s="141" t="s">
        <v>85</v>
      </c>
      <c r="G11" s="141" t="s">
        <v>80</v>
      </c>
      <c r="H11" s="141" t="s">
        <v>80</v>
      </c>
      <c r="I11" s="114"/>
      <c r="J11" s="190"/>
    </row>
    <row r="12" spans="1:10">
      <c r="A12" s="105">
        <v>10</v>
      </c>
      <c r="B12" s="385" t="s">
        <v>304</v>
      </c>
      <c r="C12" s="1227" t="s">
        <v>431</v>
      </c>
      <c r="D12" s="1228"/>
      <c r="E12" s="1229"/>
      <c r="F12" s="139" t="s">
        <v>18</v>
      </c>
      <c r="G12" s="442"/>
      <c r="H12" s="442"/>
      <c r="I12" s="442"/>
      <c r="J12" s="190"/>
    </row>
    <row r="13" spans="1:10">
      <c r="A13" s="105">
        <v>11</v>
      </c>
      <c r="B13" s="106" t="s">
        <v>347</v>
      </c>
      <c r="C13" s="508"/>
      <c r="D13" s="513"/>
      <c r="E13" s="514"/>
      <c r="F13" s="535" t="s">
        <v>115</v>
      </c>
      <c r="G13" s="508"/>
      <c r="H13" s="508"/>
      <c r="I13" s="535" t="s">
        <v>89</v>
      </c>
      <c r="J13" s="190"/>
    </row>
    <row r="14" spans="1:10">
      <c r="A14" s="105">
        <v>12</v>
      </c>
      <c r="B14" s="106" t="s">
        <v>395</v>
      </c>
      <c r="C14" s="535" t="s">
        <v>82</v>
      </c>
      <c r="D14" s="535" t="s">
        <v>18</v>
      </c>
      <c r="E14" s="535" t="s">
        <v>18</v>
      </c>
      <c r="F14" s="507"/>
      <c r="G14" s="535" t="s">
        <v>82</v>
      </c>
      <c r="H14" s="530" t="s">
        <v>82</v>
      </c>
      <c r="I14" s="508"/>
      <c r="J14" s="190"/>
    </row>
    <row r="15" spans="1:10">
      <c r="A15" s="105">
        <v>13</v>
      </c>
      <c r="B15" s="106" t="s">
        <v>314</v>
      </c>
      <c r="C15" s="515" t="s">
        <v>159</v>
      </c>
      <c r="D15" s="518" t="s">
        <v>18</v>
      </c>
      <c r="E15" s="442"/>
      <c r="F15" s="536" t="s">
        <v>69</v>
      </c>
      <c r="G15" s="530" t="s">
        <v>18</v>
      </c>
      <c r="H15" s="508"/>
      <c r="I15" s="530" t="s">
        <v>18</v>
      </c>
      <c r="J15" s="190"/>
    </row>
    <row r="16" spans="1:10">
      <c r="A16" s="105">
        <v>14</v>
      </c>
      <c r="B16" s="106" t="s">
        <v>344</v>
      </c>
      <c r="C16" s="442"/>
      <c r="D16" s="112"/>
      <c r="E16" s="517" t="s">
        <v>69</v>
      </c>
      <c r="F16" s="114"/>
      <c r="G16" s="442"/>
      <c r="H16" s="442"/>
      <c r="I16" s="442"/>
      <c r="J16" s="190"/>
    </row>
    <row r="17" spans="1:10">
      <c r="A17" s="105">
        <v>15</v>
      </c>
      <c r="B17" s="106" t="s">
        <v>178</v>
      </c>
      <c r="C17" s="450" t="s">
        <v>92</v>
      </c>
      <c r="D17" s="529" t="s">
        <v>30</v>
      </c>
      <c r="E17" s="442"/>
      <c r="F17" s="114"/>
      <c r="G17" s="442"/>
      <c r="H17" s="450" t="s">
        <v>82</v>
      </c>
      <c r="I17" s="517" t="s">
        <v>82</v>
      </c>
      <c r="J17" s="190"/>
    </row>
    <row r="18" spans="1:10">
      <c r="A18" s="105">
        <v>16</v>
      </c>
      <c r="B18" s="106" t="s">
        <v>358</v>
      </c>
      <c r="C18" s="517" t="s">
        <v>18</v>
      </c>
      <c r="D18" s="513"/>
      <c r="E18" s="442"/>
      <c r="F18" s="517" t="s">
        <v>87</v>
      </c>
      <c r="G18" s="517" t="s">
        <v>87</v>
      </c>
      <c r="H18" s="517" t="s">
        <v>87</v>
      </c>
      <c r="I18" s="517" t="s">
        <v>87</v>
      </c>
      <c r="J18" s="190"/>
    </row>
    <row r="19" spans="1:10">
      <c r="A19" s="105">
        <v>17</v>
      </c>
      <c r="B19" s="106" t="s">
        <v>337</v>
      </c>
      <c r="C19" s="515" t="s">
        <v>83</v>
      </c>
      <c r="D19" s="513"/>
      <c r="E19" s="513"/>
      <c r="F19" s="507"/>
      <c r="G19" s="507"/>
      <c r="H19" s="508"/>
      <c r="I19" s="508"/>
      <c r="J19" s="190"/>
    </row>
    <row r="20" spans="1:10">
      <c r="A20" s="105">
        <v>18</v>
      </c>
      <c r="B20" s="106" t="s">
        <v>267</v>
      </c>
      <c r="C20" s="508"/>
      <c r="D20" s="518" t="s">
        <v>38</v>
      </c>
      <c r="E20" s="517" t="s">
        <v>81</v>
      </c>
      <c r="F20" s="536" t="s">
        <v>38</v>
      </c>
      <c r="G20" s="515" t="s">
        <v>81</v>
      </c>
      <c r="H20" s="515" t="s">
        <v>73</v>
      </c>
      <c r="I20" s="508"/>
      <c r="J20" s="190"/>
    </row>
    <row r="21" spans="1:10">
      <c r="A21" s="105">
        <v>19</v>
      </c>
      <c r="B21" s="106" t="s">
        <v>403</v>
      </c>
      <c r="C21" s="442"/>
      <c r="D21" s="112"/>
      <c r="E21" s="442"/>
      <c r="F21" s="114"/>
      <c r="G21" s="508"/>
      <c r="H21" s="517" t="s">
        <v>83</v>
      </c>
      <c r="I21" s="515" t="s">
        <v>83</v>
      </c>
      <c r="J21" s="190"/>
    </row>
    <row r="22" spans="1:10">
      <c r="A22" s="105"/>
      <c r="B22" s="106"/>
      <c r="C22" s="506"/>
      <c r="D22" s="511"/>
      <c r="E22" s="451"/>
      <c r="F22" s="512"/>
      <c r="G22" s="506"/>
      <c r="H22" s="506"/>
      <c r="I22" s="506"/>
      <c r="J22" s="190"/>
    </row>
    <row r="23" spans="1:10" ht="17.25" customHeight="1">
      <c r="A23" s="105">
        <v>20</v>
      </c>
      <c r="B23" s="385" t="s">
        <v>371</v>
      </c>
      <c r="C23" s="442"/>
      <c r="D23" s="112"/>
      <c r="E23" s="442"/>
      <c r="F23" s="114"/>
      <c r="G23" s="442"/>
      <c r="H23" s="442"/>
      <c r="I23" s="442"/>
      <c r="J23" s="537"/>
    </row>
    <row r="24" spans="1:10">
      <c r="A24" s="84">
        <v>21</v>
      </c>
      <c r="B24" s="84" t="s">
        <v>274</v>
      </c>
      <c r="C24" s="538" t="s">
        <v>23</v>
      </c>
      <c r="D24" s="539" t="s">
        <v>93</v>
      </c>
      <c r="E24" s="519"/>
      <c r="F24" s="521"/>
      <c r="G24" s="538" t="s">
        <v>74</v>
      </c>
      <c r="H24" s="519"/>
      <c r="I24" s="519"/>
    </row>
    <row r="25" spans="1:10">
      <c r="C25" s="522"/>
      <c r="D25" s="522"/>
      <c r="E25" s="93"/>
      <c r="F25" s="522"/>
      <c r="G25" s="522"/>
      <c r="H25" s="522"/>
      <c r="I25" s="523"/>
    </row>
    <row r="26" spans="1:10">
      <c r="A26" s="99"/>
      <c r="B26" s="524" t="s">
        <v>124</v>
      </c>
      <c r="C26" s="100"/>
      <c r="D26" s="100"/>
      <c r="E26" s="98"/>
      <c r="F26" s="100"/>
      <c r="G26" s="100"/>
      <c r="H26" s="100"/>
      <c r="I26" s="101"/>
      <c r="J26" s="188"/>
    </row>
    <row r="27" spans="1:10">
      <c r="A27" s="105">
        <v>1</v>
      </c>
      <c r="B27" s="106" t="s">
        <v>367</v>
      </c>
      <c r="C27" s="525"/>
      <c r="D27" s="115"/>
      <c r="E27" s="540"/>
      <c r="F27" s="541"/>
      <c r="G27" s="540"/>
      <c r="H27" s="526"/>
      <c r="I27" s="526"/>
      <c r="J27" s="98"/>
    </row>
    <row r="28" spans="1:10">
      <c r="A28" s="105">
        <v>2</v>
      </c>
      <c r="B28" s="106" t="s">
        <v>95</v>
      </c>
      <c r="C28" s="451" t="s">
        <v>11</v>
      </c>
      <c r="D28" s="142" t="s">
        <v>74</v>
      </c>
      <c r="E28" s="451" t="s">
        <v>69</v>
      </c>
      <c r="F28" s="442"/>
      <c r="G28" s="451" t="s">
        <v>69</v>
      </c>
      <c r="H28" s="542"/>
      <c r="I28" s="442"/>
      <c r="J28" s="98"/>
    </row>
    <row r="29" spans="1:10">
      <c r="A29" s="105">
        <v>3</v>
      </c>
      <c r="B29" s="105" t="s">
        <v>246</v>
      </c>
      <c r="C29" s="451" t="s">
        <v>69</v>
      </c>
      <c r="D29" s="451" t="s">
        <v>69</v>
      </c>
      <c r="E29" s="442"/>
      <c r="F29" s="451" t="s">
        <v>76</v>
      </c>
      <c r="G29" s="442"/>
      <c r="H29" s="451" t="s">
        <v>85</v>
      </c>
      <c r="I29" s="451" t="s">
        <v>85</v>
      </c>
      <c r="J29" s="202"/>
    </row>
    <row r="30" spans="1:10">
      <c r="A30" s="105">
        <v>4</v>
      </c>
      <c r="B30" s="105" t="s">
        <v>255</v>
      </c>
      <c r="C30" s="442"/>
      <c r="D30" s="112"/>
      <c r="E30" s="442"/>
      <c r="F30" s="114"/>
      <c r="G30" s="442"/>
      <c r="H30" s="442"/>
      <c r="I30" s="442"/>
      <c r="J30" s="202"/>
    </row>
    <row r="31" spans="1:10">
      <c r="A31" s="105">
        <v>5</v>
      </c>
      <c r="B31" s="106" t="s">
        <v>114</v>
      </c>
      <c r="C31" s="442"/>
      <c r="D31" s="110" t="s">
        <v>11</v>
      </c>
      <c r="E31" s="451" t="s">
        <v>11</v>
      </c>
      <c r="F31" s="111" t="s">
        <v>11</v>
      </c>
      <c r="G31" s="451" t="s">
        <v>74</v>
      </c>
      <c r="H31" s="420"/>
      <c r="I31" s="442"/>
      <c r="J31" s="202"/>
    </row>
    <row r="32" spans="1:10">
      <c r="A32" s="105">
        <v>6</v>
      </c>
      <c r="B32" s="106" t="s">
        <v>327</v>
      </c>
      <c r="C32" s="450" t="s">
        <v>11</v>
      </c>
      <c r="D32" s="112"/>
      <c r="E32" s="469" t="s">
        <v>74</v>
      </c>
      <c r="F32" s="111" t="s">
        <v>74</v>
      </c>
      <c r="G32" s="525" t="s">
        <v>11</v>
      </c>
      <c r="H32" s="525" t="s">
        <v>11</v>
      </c>
      <c r="I32" s="525" t="s">
        <v>11</v>
      </c>
      <c r="J32" s="98"/>
    </row>
    <row r="33" spans="1:10">
      <c r="A33" s="105">
        <v>7</v>
      </c>
      <c r="B33" s="106" t="s">
        <v>419</v>
      </c>
      <c r="C33" s="543"/>
      <c r="D33" s="107"/>
      <c r="E33" s="442"/>
      <c r="F33" s="109"/>
      <c r="G33" s="543"/>
      <c r="H33" s="526" t="s">
        <v>30</v>
      </c>
      <c r="I33" s="451" t="s">
        <v>30</v>
      </c>
      <c r="J33" s="187"/>
    </row>
    <row r="34" spans="1:10">
      <c r="C34" s="187"/>
      <c r="D34" s="187"/>
      <c r="E34" s="187"/>
      <c r="F34" s="187"/>
      <c r="G34" s="187"/>
      <c r="H34" s="187"/>
      <c r="I34" s="187"/>
      <c r="J34" s="189"/>
    </row>
    <row r="35" spans="1:10">
      <c r="C35" s="481"/>
      <c r="D35" s="1" t="s">
        <v>215</v>
      </c>
      <c r="E35" s="1"/>
      <c r="F35" s="1"/>
      <c r="G35" s="1"/>
      <c r="H35" s="1"/>
      <c r="I35" s="1"/>
    </row>
    <row r="36" spans="1:10">
      <c r="C36" s="482"/>
      <c r="D36" s="81" t="s">
        <v>216</v>
      </c>
    </row>
    <row r="37" spans="1:10">
      <c r="C37" s="233"/>
      <c r="D37" s="81" t="s">
        <v>217</v>
      </c>
    </row>
    <row r="38" spans="1:10">
      <c r="C38" s="483"/>
      <c r="D38" s="81" t="s">
        <v>218</v>
      </c>
    </row>
  </sheetData>
  <mergeCells count="2">
    <mergeCell ref="C12:E12"/>
    <mergeCell ref="B1:B2"/>
  </mergeCells>
  <pageMargins left="0.7" right="0.7" top="0.75" bottom="0.75" header="0.3" footer="0.3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44"/>
  <sheetViews>
    <sheetView workbookViewId="0">
      <selection activeCell="D24" sqref="D24:J25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10" width="13.85546875" style="81" customWidth="1"/>
    <col min="11" max="11" width="40.140625" style="81" customWidth="1"/>
    <col min="12" max="14" width="9.140625" style="81"/>
    <col min="15" max="15" width="12.28515625" style="81" customWidth="1"/>
    <col min="16" max="16384" width="9.140625" style="81"/>
  </cols>
  <sheetData>
    <row r="1" spans="1:15">
      <c r="A1" s="1"/>
      <c r="B1" s="1"/>
      <c r="C1" s="1150" t="s">
        <v>0</v>
      </c>
      <c r="D1" s="503">
        <v>45698</v>
      </c>
      <c r="E1" s="503">
        <v>45699</v>
      </c>
      <c r="F1" s="503">
        <v>45700</v>
      </c>
      <c r="G1" s="503">
        <v>45701</v>
      </c>
      <c r="H1" s="503">
        <v>45702</v>
      </c>
      <c r="I1" s="503">
        <v>45703</v>
      </c>
      <c r="J1" s="503">
        <v>45704</v>
      </c>
      <c r="K1" s="187"/>
    </row>
    <row r="2" spans="1:15">
      <c r="A2" s="1"/>
      <c r="B2" s="1"/>
      <c r="C2" s="1151"/>
      <c r="D2" s="443" t="s">
        <v>199</v>
      </c>
      <c r="E2" s="504" t="s">
        <v>200</v>
      </c>
      <c r="F2" s="443" t="s">
        <v>201</v>
      </c>
      <c r="G2" s="505" t="s">
        <v>202</v>
      </c>
      <c r="H2" s="443" t="s">
        <v>203</v>
      </c>
      <c r="I2" s="443" t="s">
        <v>204</v>
      </c>
      <c r="J2" s="443" t="s">
        <v>205</v>
      </c>
      <c r="K2" s="98" t="s">
        <v>8</v>
      </c>
      <c r="O2" s="81" t="s">
        <v>432</v>
      </c>
    </row>
    <row r="3" spans="1:15" ht="15.75" customHeight="1">
      <c r="A3" s="105">
        <v>1</v>
      </c>
      <c r="B3" s="105" t="s">
        <v>433</v>
      </c>
      <c r="C3" s="106" t="s">
        <v>395</v>
      </c>
      <c r="D3" s="506" t="s">
        <v>18</v>
      </c>
      <c r="E3" s="506" t="s">
        <v>18</v>
      </c>
      <c r="F3" s="506" t="s">
        <v>18</v>
      </c>
      <c r="G3" s="507"/>
      <c r="H3" s="506" t="s">
        <v>18</v>
      </c>
      <c r="I3" s="506" t="s">
        <v>18</v>
      </c>
      <c r="J3" s="508"/>
      <c r="K3" s="190"/>
      <c r="M3" s="81" t="s">
        <v>434</v>
      </c>
      <c r="N3" s="81">
        <v>12</v>
      </c>
      <c r="O3" s="81">
        <v>0</v>
      </c>
    </row>
    <row r="4" spans="1:15" ht="15.75" customHeight="1">
      <c r="A4" s="105">
        <v>2</v>
      </c>
      <c r="B4" s="105" t="s">
        <v>435</v>
      </c>
      <c r="C4" s="385" t="s">
        <v>256</v>
      </c>
      <c r="D4" s="442"/>
      <c r="E4" s="112"/>
      <c r="F4" s="451" t="s">
        <v>70</v>
      </c>
      <c r="G4" s="111" t="s">
        <v>24</v>
      </c>
      <c r="H4" s="111" t="s">
        <v>64</v>
      </c>
      <c r="I4" s="111" t="s">
        <v>18</v>
      </c>
      <c r="J4" s="111" t="s">
        <v>18</v>
      </c>
      <c r="K4" s="190"/>
      <c r="M4" s="81" t="s">
        <v>216</v>
      </c>
      <c r="N4" s="81">
        <v>7</v>
      </c>
      <c r="O4" s="81">
        <v>4</v>
      </c>
    </row>
    <row r="5" spans="1:15" ht="15.75" customHeight="1">
      <c r="A5" s="105">
        <v>3</v>
      </c>
      <c r="B5" s="105" t="s">
        <v>436</v>
      </c>
      <c r="C5" s="106" t="s">
        <v>208</v>
      </c>
      <c r="D5" s="451" t="s">
        <v>36</v>
      </c>
      <c r="E5" s="451" t="s">
        <v>64</v>
      </c>
      <c r="F5" s="451" t="s">
        <v>64</v>
      </c>
      <c r="G5" s="451" t="s">
        <v>36</v>
      </c>
      <c r="H5" s="451" t="s">
        <v>36</v>
      </c>
      <c r="I5" s="451" t="s">
        <v>64</v>
      </c>
      <c r="J5" s="451" t="s">
        <v>64</v>
      </c>
      <c r="K5" s="509"/>
      <c r="M5" s="81" t="s">
        <v>217</v>
      </c>
      <c r="N5" s="81">
        <v>6</v>
      </c>
      <c r="O5" s="81">
        <v>5</v>
      </c>
    </row>
    <row r="6" spans="1:15" ht="15.75" customHeight="1">
      <c r="A6" s="105">
        <v>4</v>
      </c>
      <c r="B6" s="105" t="s">
        <v>437</v>
      </c>
      <c r="C6" s="385" t="s">
        <v>324</v>
      </c>
      <c r="D6" s="510" t="s">
        <v>18</v>
      </c>
      <c r="E6" s="510" t="s">
        <v>18</v>
      </c>
      <c r="F6" s="442"/>
      <c r="G6" s="442"/>
      <c r="H6" s="510" t="s">
        <v>18</v>
      </c>
      <c r="I6" s="510" t="s">
        <v>18</v>
      </c>
      <c r="J6" s="510" t="s">
        <v>18</v>
      </c>
      <c r="K6" s="84"/>
    </row>
    <row r="7" spans="1:15" ht="15.75" customHeight="1">
      <c r="A7" s="105">
        <v>5</v>
      </c>
      <c r="B7" s="105" t="s">
        <v>436</v>
      </c>
      <c r="C7" s="117" t="s">
        <v>307</v>
      </c>
      <c r="D7" s="506"/>
      <c r="E7" s="511"/>
      <c r="F7" s="451"/>
      <c r="G7" s="512"/>
      <c r="H7" s="506"/>
      <c r="I7" s="506"/>
      <c r="J7" s="506"/>
      <c r="K7" s="84"/>
    </row>
    <row r="8" spans="1:15" ht="15.75" customHeight="1">
      <c r="A8" s="105">
        <v>6</v>
      </c>
      <c r="B8" s="400" t="s">
        <v>436</v>
      </c>
      <c r="C8" s="422" t="s">
        <v>438</v>
      </c>
      <c r="D8" s="1230" t="s">
        <v>439</v>
      </c>
      <c r="E8" s="1231"/>
      <c r="F8" s="1231"/>
      <c r="G8" s="1231"/>
      <c r="H8" s="1231"/>
      <c r="I8" s="1231"/>
      <c r="J8" s="1232"/>
      <c r="K8" s="84"/>
    </row>
    <row r="9" spans="1:15" ht="15.75" customHeight="1">
      <c r="A9" s="105">
        <v>7</v>
      </c>
      <c r="B9" s="400" t="s">
        <v>440</v>
      </c>
      <c r="C9" s="422" t="s">
        <v>441</v>
      </c>
      <c r="D9" s="1236"/>
      <c r="E9" s="1237"/>
      <c r="F9" s="1237"/>
      <c r="G9" s="1237"/>
      <c r="H9" s="1237"/>
      <c r="I9" s="1237"/>
      <c r="J9" s="1238"/>
      <c r="K9" s="84"/>
    </row>
    <row r="10" spans="1:15" ht="15.75" customHeight="1">
      <c r="A10" s="105">
        <v>8</v>
      </c>
      <c r="B10" s="400" t="s">
        <v>440</v>
      </c>
      <c r="C10" s="422" t="s">
        <v>442</v>
      </c>
      <c r="D10" s="1233"/>
      <c r="E10" s="1234"/>
      <c r="F10" s="1234"/>
      <c r="G10" s="1234"/>
      <c r="H10" s="1234"/>
      <c r="I10" s="1234"/>
      <c r="J10" s="1235"/>
      <c r="K10" s="84"/>
    </row>
    <row r="11" spans="1:15" ht="15.75" customHeight="1">
      <c r="A11" s="105">
        <v>9</v>
      </c>
      <c r="B11" s="400" t="s">
        <v>443</v>
      </c>
      <c r="C11" s="383" t="s">
        <v>296</v>
      </c>
      <c r="D11" s="506" t="s">
        <v>23</v>
      </c>
      <c r="E11" s="110" t="s">
        <v>44</v>
      </c>
      <c r="F11" s="442"/>
      <c r="G11" s="114"/>
      <c r="H11" s="451" t="s">
        <v>49</v>
      </c>
      <c r="I11" s="451" t="s">
        <v>86</v>
      </c>
      <c r="J11" s="451" t="s">
        <v>64</v>
      </c>
      <c r="K11" s="84"/>
    </row>
    <row r="12" spans="1:15" ht="15.75" customHeight="1">
      <c r="A12" s="105">
        <v>10</v>
      </c>
      <c r="B12" s="105" t="s">
        <v>444</v>
      </c>
      <c r="C12" s="106" t="s">
        <v>390</v>
      </c>
      <c r="D12" s="508"/>
      <c r="E12" s="112"/>
      <c r="F12" s="442"/>
      <c r="G12" s="114"/>
      <c r="H12" s="442"/>
      <c r="I12" s="451" t="s">
        <v>24</v>
      </c>
      <c r="J12" s="451" t="s">
        <v>24</v>
      </c>
      <c r="K12" s="202"/>
    </row>
    <row r="13" spans="1:15" ht="15.75" customHeight="1">
      <c r="A13" s="105">
        <v>11</v>
      </c>
      <c r="B13" s="105" t="s">
        <v>444</v>
      </c>
      <c r="C13" s="106" t="s">
        <v>379</v>
      </c>
      <c r="D13" s="451" t="s">
        <v>38</v>
      </c>
      <c r="E13" s="451" t="s">
        <v>38</v>
      </c>
      <c r="F13" s="451" t="s">
        <v>123</v>
      </c>
      <c r="G13" s="451" t="s">
        <v>38</v>
      </c>
      <c r="H13" s="451" t="s">
        <v>38</v>
      </c>
      <c r="I13" s="442"/>
      <c r="J13" s="442"/>
      <c r="K13" s="190"/>
    </row>
    <row r="14" spans="1:15" ht="15.75" customHeight="1">
      <c r="A14" s="105">
        <v>12</v>
      </c>
      <c r="B14" s="400" t="s">
        <v>444</v>
      </c>
      <c r="C14" s="383" t="s">
        <v>362</v>
      </c>
      <c r="D14" s="508"/>
      <c r="E14" s="511" t="s">
        <v>231</v>
      </c>
      <c r="F14" s="511" t="s">
        <v>231</v>
      </c>
      <c r="G14" s="511" t="s">
        <v>36</v>
      </c>
      <c r="H14" s="511" t="s">
        <v>231</v>
      </c>
      <c r="I14" s="511" t="s">
        <v>78</v>
      </c>
      <c r="J14" s="508"/>
      <c r="K14" s="190"/>
    </row>
    <row r="15" spans="1:15" ht="15.75" customHeight="1">
      <c r="A15" s="105">
        <v>13</v>
      </c>
      <c r="B15" s="105" t="s">
        <v>445</v>
      </c>
      <c r="C15" s="385" t="s">
        <v>304</v>
      </c>
      <c r="D15" s="450" t="s">
        <v>104</v>
      </c>
      <c r="E15" s="450" t="s">
        <v>104</v>
      </c>
      <c r="F15" s="450" t="s">
        <v>104</v>
      </c>
      <c r="G15" s="450" t="s">
        <v>104</v>
      </c>
      <c r="H15" s="442"/>
      <c r="I15" s="442"/>
      <c r="J15" s="450" t="s">
        <v>104</v>
      </c>
      <c r="K15" s="190"/>
    </row>
    <row r="16" spans="1:15" ht="15.75" customHeight="1">
      <c r="A16" s="105">
        <v>14</v>
      </c>
      <c r="B16" s="105" t="s">
        <v>445</v>
      </c>
      <c r="C16" s="106" t="s">
        <v>347</v>
      </c>
      <c r="D16" s="506" t="s">
        <v>115</v>
      </c>
      <c r="E16" s="511" t="s">
        <v>115</v>
      </c>
      <c r="F16" s="514"/>
      <c r="G16" s="508"/>
      <c r="H16" s="508"/>
      <c r="I16" s="508"/>
      <c r="J16" s="506" t="s">
        <v>115</v>
      </c>
      <c r="K16" s="190"/>
    </row>
    <row r="17" spans="1:11" ht="15.75" customHeight="1">
      <c r="A17" s="105">
        <v>15</v>
      </c>
      <c r="B17" s="105" t="s">
        <v>446</v>
      </c>
      <c r="C17" s="106" t="s">
        <v>314</v>
      </c>
      <c r="D17" s="515" t="s">
        <v>18</v>
      </c>
      <c r="E17" s="516" t="s">
        <v>18</v>
      </c>
      <c r="F17" s="517" t="s">
        <v>18</v>
      </c>
      <c r="G17" s="442"/>
      <c r="H17" s="451" t="s">
        <v>18</v>
      </c>
      <c r="I17" s="451" t="s">
        <v>18</v>
      </c>
      <c r="J17" s="508"/>
      <c r="K17" s="190"/>
    </row>
    <row r="18" spans="1:11" ht="15.75" customHeight="1">
      <c r="A18" s="105">
        <v>16</v>
      </c>
      <c r="B18" s="105" t="s">
        <v>447</v>
      </c>
      <c r="C18" s="106" t="s">
        <v>344</v>
      </c>
      <c r="D18" s="442"/>
      <c r="E18" s="112" t="s">
        <v>227</v>
      </c>
      <c r="F18" s="442" t="s">
        <v>227</v>
      </c>
      <c r="G18" s="114"/>
      <c r="H18" s="442"/>
      <c r="I18" s="442" t="s">
        <v>227</v>
      </c>
      <c r="J18" s="442" t="s">
        <v>227</v>
      </c>
      <c r="K18" s="190"/>
    </row>
    <row r="19" spans="1:11" ht="15.75" customHeight="1">
      <c r="A19" s="105">
        <v>17</v>
      </c>
      <c r="B19" s="105" t="s">
        <v>448</v>
      </c>
      <c r="C19" s="106" t="s">
        <v>361</v>
      </c>
      <c r="D19" s="451"/>
      <c r="E19" s="110"/>
      <c r="F19" s="451"/>
      <c r="G19" s="111"/>
      <c r="H19" s="451"/>
      <c r="I19" s="451"/>
      <c r="J19" s="506"/>
      <c r="K19" s="202"/>
    </row>
    <row r="20" spans="1:11" ht="15.75" customHeight="1">
      <c r="A20" s="105">
        <v>18</v>
      </c>
      <c r="B20" s="105" t="s">
        <v>447</v>
      </c>
      <c r="C20" s="106" t="s">
        <v>358</v>
      </c>
      <c r="D20" s="442"/>
      <c r="E20" s="518" t="s">
        <v>18</v>
      </c>
      <c r="F20" s="442"/>
      <c r="G20" s="511" t="s">
        <v>18</v>
      </c>
      <c r="H20" s="511" t="s">
        <v>18</v>
      </c>
      <c r="I20" s="511" t="s">
        <v>18</v>
      </c>
      <c r="J20" s="511" t="s">
        <v>18</v>
      </c>
      <c r="K20" s="190"/>
    </row>
    <row r="21" spans="1:11" ht="15.75" customHeight="1">
      <c r="A21" s="105">
        <v>19</v>
      </c>
      <c r="B21" s="105" t="s">
        <v>447</v>
      </c>
      <c r="C21" s="106" t="s">
        <v>337</v>
      </c>
      <c r="D21" s="508"/>
      <c r="E21" s="513"/>
      <c r="F21" s="513"/>
      <c r="G21" s="507"/>
      <c r="H21" s="512"/>
      <c r="I21" s="506"/>
      <c r="J21" s="506"/>
      <c r="K21" s="190"/>
    </row>
    <row r="22" spans="1:11" ht="15.75" customHeight="1">
      <c r="A22" s="105">
        <v>20</v>
      </c>
      <c r="B22" s="105" t="s">
        <v>447</v>
      </c>
      <c r="C22" s="106" t="s">
        <v>267</v>
      </c>
      <c r="D22" s="506" t="s">
        <v>62</v>
      </c>
      <c r="E22" s="511" t="s">
        <v>62</v>
      </c>
      <c r="F22" s="451" t="s">
        <v>81</v>
      </c>
      <c r="G22" s="512" t="s">
        <v>62</v>
      </c>
      <c r="H22" s="506" t="s">
        <v>81</v>
      </c>
      <c r="I22" s="506" t="s">
        <v>61</v>
      </c>
      <c r="J22" s="506"/>
      <c r="K22" s="190"/>
    </row>
    <row r="23" spans="1:11" ht="15.75" customHeight="1">
      <c r="A23" s="105">
        <v>21</v>
      </c>
      <c r="B23" s="105" t="s">
        <v>447</v>
      </c>
      <c r="C23" s="106" t="s">
        <v>403</v>
      </c>
      <c r="D23" s="1227"/>
      <c r="E23" s="1228"/>
      <c r="F23" s="1228"/>
      <c r="G23" s="1228"/>
      <c r="H23" s="1228"/>
      <c r="I23" s="1228"/>
      <c r="J23" s="1229"/>
      <c r="K23" s="190"/>
    </row>
    <row r="24" spans="1:11" ht="15.75" customHeight="1">
      <c r="A24" s="105">
        <v>22</v>
      </c>
      <c r="B24" s="105" t="s">
        <v>449</v>
      </c>
      <c r="C24" s="106" t="s">
        <v>450</v>
      </c>
      <c r="D24" s="1230" t="s">
        <v>439</v>
      </c>
      <c r="E24" s="1231"/>
      <c r="F24" s="1231"/>
      <c r="G24" s="1231"/>
      <c r="H24" s="1231"/>
      <c r="I24" s="1231"/>
      <c r="J24" s="1232"/>
      <c r="K24" s="190"/>
    </row>
    <row r="25" spans="1:11" ht="15.75" customHeight="1">
      <c r="A25" s="105">
        <v>23</v>
      </c>
      <c r="B25" s="105" t="s">
        <v>449</v>
      </c>
      <c r="C25" s="106" t="s">
        <v>451</v>
      </c>
      <c r="D25" s="1233"/>
      <c r="E25" s="1234"/>
      <c r="F25" s="1234"/>
      <c r="G25" s="1234"/>
      <c r="H25" s="1234"/>
      <c r="I25" s="1234"/>
      <c r="J25" s="1235"/>
      <c r="K25" s="190"/>
    </row>
    <row r="26" spans="1:11" ht="15.75" customHeight="1">
      <c r="A26" s="105"/>
      <c r="B26" s="105"/>
      <c r="C26" s="106"/>
      <c r="D26" s="506"/>
      <c r="E26" s="511"/>
      <c r="F26" s="451"/>
      <c r="G26" s="512"/>
      <c r="H26" s="506"/>
      <c r="I26" s="506"/>
      <c r="J26" s="506"/>
      <c r="K26" s="190"/>
    </row>
    <row r="27" spans="1:11" ht="15.75" customHeight="1">
      <c r="A27" s="105">
        <v>24</v>
      </c>
      <c r="B27" s="105" t="s">
        <v>452</v>
      </c>
      <c r="C27" s="385" t="s">
        <v>371</v>
      </c>
      <c r="D27" s="442"/>
      <c r="E27" s="112"/>
      <c r="F27" s="442"/>
      <c r="G27" s="114"/>
      <c r="H27" s="442"/>
      <c r="I27" s="442"/>
      <c r="J27" s="442"/>
      <c r="K27" s="202"/>
    </row>
    <row r="28" spans="1:11" ht="15.75" customHeight="1">
      <c r="A28" s="105">
        <v>25</v>
      </c>
      <c r="B28" s="105" t="s">
        <v>452</v>
      </c>
      <c r="C28" s="385" t="s">
        <v>236</v>
      </c>
      <c r="D28" s="451" t="s">
        <v>453</v>
      </c>
      <c r="E28" s="110" t="s">
        <v>454</v>
      </c>
      <c r="F28" s="451" t="s">
        <v>68</v>
      </c>
      <c r="G28" s="111" t="s">
        <v>455</v>
      </c>
      <c r="H28" s="451" t="s">
        <v>456</v>
      </c>
      <c r="I28" s="442"/>
      <c r="J28" s="442"/>
      <c r="K28" s="202"/>
    </row>
    <row r="29" spans="1:11" ht="15.75" customHeight="1">
      <c r="A29" s="105">
        <v>26</v>
      </c>
      <c r="B29" s="105" t="s">
        <v>452</v>
      </c>
      <c r="C29" s="84" t="s">
        <v>274</v>
      </c>
      <c r="D29" s="519"/>
      <c r="E29" s="520"/>
      <c r="F29" s="519"/>
      <c r="G29" s="521"/>
      <c r="H29" s="519"/>
      <c r="I29" s="519"/>
      <c r="J29" s="519"/>
      <c r="K29" s="84"/>
    </row>
    <row r="30" spans="1:11">
      <c r="A30" s="105">
        <v>27</v>
      </c>
      <c r="B30" s="105" t="s">
        <v>457</v>
      </c>
      <c r="C30" s="84" t="s">
        <v>458</v>
      </c>
      <c r="D30" s="519"/>
      <c r="E30" s="519"/>
      <c r="F30" s="519"/>
      <c r="G30" s="519"/>
      <c r="H30" s="519"/>
      <c r="I30" s="519"/>
      <c r="J30" s="519"/>
      <c r="K30" s="84"/>
    </row>
    <row r="31" spans="1:11">
      <c r="D31" s="522"/>
      <c r="E31" s="522"/>
      <c r="F31" s="352"/>
      <c r="G31" s="522"/>
      <c r="H31" s="522"/>
      <c r="I31" s="522"/>
      <c r="J31" s="523"/>
      <c r="K31" s="84"/>
    </row>
    <row r="32" spans="1:11">
      <c r="A32" s="99"/>
      <c r="B32" s="100"/>
      <c r="C32" s="524" t="s">
        <v>124</v>
      </c>
      <c r="D32" s="100"/>
      <c r="E32" s="100"/>
      <c r="F32" s="98"/>
      <c r="G32" s="100"/>
      <c r="H32" s="100"/>
      <c r="I32" s="100"/>
      <c r="J32" s="101"/>
      <c r="K32" s="188"/>
    </row>
    <row r="33" spans="1:11">
      <c r="A33" s="105">
        <v>1</v>
      </c>
      <c r="B33" s="105"/>
      <c r="C33" s="106" t="s">
        <v>367</v>
      </c>
      <c r="D33" s="525"/>
      <c r="E33" s="115"/>
      <c r="F33" s="526"/>
      <c r="G33" s="527"/>
      <c r="H33" s="526"/>
      <c r="I33" s="526"/>
      <c r="J33" s="526"/>
      <c r="K33" s="98"/>
    </row>
    <row r="34" spans="1:11">
      <c r="A34" s="105">
        <v>2</v>
      </c>
      <c r="B34" s="105"/>
      <c r="C34" s="106" t="s">
        <v>95</v>
      </c>
      <c r="D34" s="451"/>
      <c r="E34" s="110"/>
      <c r="F34" s="451"/>
      <c r="G34" s="451"/>
      <c r="H34" s="451"/>
      <c r="I34" s="528"/>
      <c r="J34" s="451"/>
      <c r="K34" s="98"/>
    </row>
    <row r="35" spans="1:11">
      <c r="A35" s="105">
        <v>3</v>
      </c>
      <c r="B35" s="105"/>
      <c r="C35" s="105" t="s">
        <v>246</v>
      </c>
      <c r="D35" s="451"/>
      <c r="E35" s="451"/>
      <c r="F35" s="451"/>
      <c r="G35" s="451"/>
      <c r="H35" s="451"/>
      <c r="I35" s="451"/>
      <c r="J35" s="451"/>
      <c r="K35" s="202"/>
    </row>
    <row r="36" spans="1:11">
      <c r="A36" s="105">
        <v>4</v>
      </c>
      <c r="B36" s="105"/>
      <c r="C36" s="105" t="s">
        <v>255</v>
      </c>
      <c r="D36" s="451"/>
      <c r="E36" s="110"/>
      <c r="F36" s="451"/>
      <c r="G36" s="111"/>
      <c r="H36" s="451"/>
      <c r="I36" s="451"/>
      <c r="J36" s="451"/>
      <c r="K36" s="202"/>
    </row>
    <row r="37" spans="1:11">
      <c r="A37" s="105">
        <v>5</v>
      </c>
      <c r="B37" s="105"/>
      <c r="C37" s="106" t="s">
        <v>114</v>
      </c>
      <c r="D37" s="451"/>
      <c r="E37" s="110"/>
      <c r="F37" s="451"/>
      <c r="G37" s="111"/>
      <c r="H37" s="451"/>
      <c r="I37" s="189"/>
      <c r="J37" s="451"/>
      <c r="K37" s="202"/>
    </row>
    <row r="38" spans="1:11">
      <c r="A38" s="105">
        <v>6</v>
      </c>
      <c r="B38" s="105"/>
      <c r="C38" s="106" t="s">
        <v>327</v>
      </c>
      <c r="D38" s="451"/>
      <c r="E38" s="110"/>
      <c r="F38" s="451"/>
      <c r="G38" s="111"/>
      <c r="H38" s="525"/>
      <c r="I38" s="525"/>
      <c r="J38" s="525"/>
      <c r="K38" s="98"/>
    </row>
    <row r="39" spans="1:11">
      <c r="A39" s="105">
        <v>7</v>
      </c>
      <c r="B39" s="105"/>
      <c r="C39" s="106" t="s">
        <v>419</v>
      </c>
      <c r="D39" s="525"/>
      <c r="E39" s="115"/>
      <c r="F39" s="451"/>
      <c r="G39" s="116"/>
      <c r="H39" s="525"/>
      <c r="I39" s="526"/>
      <c r="J39" s="451"/>
      <c r="K39" s="187"/>
    </row>
    <row r="40" spans="1:11">
      <c r="D40" s="187"/>
      <c r="E40" s="187"/>
      <c r="F40" s="187"/>
      <c r="G40" s="187"/>
      <c r="H40" s="187"/>
      <c r="I40" s="187"/>
      <c r="J40" s="187"/>
      <c r="K40" s="189"/>
    </row>
    <row r="41" spans="1:11">
      <c r="D41" s="481"/>
      <c r="E41" s="1" t="s">
        <v>215</v>
      </c>
      <c r="F41" s="1"/>
      <c r="G41" s="1"/>
      <c r="H41" s="1"/>
      <c r="I41" s="1"/>
      <c r="J41" s="1"/>
    </row>
    <row r="42" spans="1:11">
      <c r="D42" s="482"/>
      <c r="E42" s="81" t="s">
        <v>216</v>
      </c>
    </row>
    <row r="43" spans="1:11">
      <c r="D43" s="233"/>
      <c r="E43" s="81" t="s">
        <v>217</v>
      </c>
    </row>
    <row r="44" spans="1:11">
      <c r="D44" s="483"/>
      <c r="E44" s="81" t="s">
        <v>218</v>
      </c>
    </row>
  </sheetData>
  <mergeCells count="4">
    <mergeCell ref="D23:J23"/>
    <mergeCell ref="C1:C2"/>
    <mergeCell ref="D24:J25"/>
    <mergeCell ref="D8:J10"/>
  </mergeCells>
  <pageMargins left="0.7" right="0.7" top="0.75" bottom="0.75" header="0.3" footer="0.3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AC51"/>
  <sheetViews>
    <sheetView zoomScale="70" zoomScaleNormal="70" workbookViewId="0">
      <selection activeCell="A24" sqref="A24:XFD24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5" width="6.5703125" style="81" customWidth="1"/>
    <col min="6" max="6" width="5.7109375" style="81" customWidth="1"/>
    <col min="7" max="8" width="6.5703125" style="81" customWidth="1"/>
    <col min="9" max="9" width="5.7109375" style="81" customWidth="1"/>
    <col min="10" max="11" width="6.5703125" style="81" customWidth="1"/>
    <col min="12" max="12" width="5.7109375" style="81" customWidth="1"/>
    <col min="13" max="14" width="6.5703125" style="81" customWidth="1"/>
    <col min="15" max="15" width="5.7109375" style="81" customWidth="1"/>
    <col min="16" max="17" width="6.5703125" style="81" customWidth="1"/>
    <col min="18" max="18" width="5.7109375" style="81" customWidth="1"/>
    <col min="19" max="20" width="6.5703125" style="81" customWidth="1"/>
    <col min="21" max="21" width="5.7109375" style="81" customWidth="1"/>
    <col min="22" max="23" width="6.5703125" style="81" customWidth="1"/>
    <col min="24" max="24" width="7.710937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45698</v>
      </c>
      <c r="E1" s="1269"/>
      <c r="F1" s="1270"/>
      <c r="G1" s="1268">
        <v>45699</v>
      </c>
      <c r="H1" s="1269"/>
      <c r="I1" s="1270"/>
      <c r="J1" s="1268">
        <v>45700</v>
      </c>
      <c r="K1" s="1269"/>
      <c r="L1" s="1270"/>
      <c r="M1" s="1268">
        <v>45701</v>
      </c>
      <c r="N1" s="1269"/>
      <c r="O1" s="1270"/>
      <c r="P1" s="1268">
        <v>45702</v>
      </c>
      <c r="Q1" s="1269"/>
      <c r="R1" s="1270"/>
      <c r="S1" s="1268">
        <v>45703</v>
      </c>
      <c r="T1" s="1269"/>
      <c r="U1" s="1270"/>
      <c r="V1" s="1268">
        <v>45704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0"/>
      <c r="E4" s="56"/>
      <c r="F4" s="417">
        <f>E4-D4</f>
        <v>0</v>
      </c>
      <c r="G4" s="19">
        <v>10</v>
      </c>
      <c r="H4" s="471">
        <v>20</v>
      </c>
      <c r="I4" s="417">
        <f>H4-G4</f>
        <v>10</v>
      </c>
      <c r="J4" s="21">
        <v>12</v>
      </c>
      <c r="K4" s="433">
        <v>20</v>
      </c>
      <c r="L4" s="417">
        <f>K4-J4</f>
        <v>8</v>
      </c>
      <c r="M4" s="19">
        <v>7</v>
      </c>
      <c r="N4" s="471">
        <v>17</v>
      </c>
      <c r="O4" s="417">
        <f>N4-M4</f>
        <v>10</v>
      </c>
      <c r="P4" s="21" t="s">
        <v>462</v>
      </c>
      <c r="Q4" s="433" t="s">
        <v>463</v>
      </c>
      <c r="R4" s="417">
        <f>Q4-P4</f>
        <v>10</v>
      </c>
      <c r="S4" s="19">
        <v>12</v>
      </c>
      <c r="T4" s="471">
        <v>22</v>
      </c>
      <c r="U4" s="417">
        <f>T4-S4</f>
        <v>10</v>
      </c>
      <c r="V4" s="10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2" si="0">E5-D5</f>
        <v>0</v>
      </c>
      <c r="G5" s="10"/>
      <c r="H5" s="11"/>
      <c r="I5" s="417">
        <f t="shared" ref="I5:I32" si="1">H5-G5</f>
        <v>0</v>
      </c>
      <c r="J5" s="19">
        <v>7</v>
      </c>
      <c r="K5" s="20">
        <v>14</v>
      </c>
      <c r="L5" s="417">
        <f t="shared" ref="L5:L32" si="2">K5-J5</f>
        <v>7</v>
      </c>
      <c r="M5" s="19">
        <v>17</v>
      </c>
      <c r="N5" s="20">
        <v>23</v>
      </c>
      <c r="O5" s="417">
        <f t="shared" ref="O5:O32" si="3">N5-M5</f>
        <v>6</v>
      </c>
      <c r="P5" s="19">
        <v>12</v>
      </c>
      <c r="Q5" s="20">
        <v>23</v>
      </c>
      <c r="R5" s="417">
        <f t="shared" ref="R5:R32" si="4">Q5-P5</f>
        <v>11</v>
      </c>
      <c r="S5" s="10"/>
      <c r="T5" s="11"/>
      <c r="U5" s="417">
        <f t="shared" ref="U5:U32" si="5">T5-S5</f>
        <v>0</v>
      </c>
      <c r="V5" s="19">
        <v>7</v>
      </c>
      <c r="W5" s="26">
        <v>17</v>
      </c>
      <c r="X5" s="417">
        <f t="shared" ref="X5:X32" si="6">W5-V5</f>
        <v>10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3</v>
      </c>
      <c r="B6" s="105" t="s">
        <v>436</v>
      </c>
      <c r="C6" s="382" t="s">
        <v>208</v>
      </c>
      <c r="D6" s="19">
        <v>18</v>
      </c>
      <c r="E6" s="26">
        <v>23</v>
      </c>
      <c r="F6" s="417">
        <f t="shared" si="0"/>
        <v>5</v>
      </c>
      <c r="G6" s="10"/>
      <c r="H6" s="25"/>
      <c r="I6" s="417">
        <f t="shared" si="1"/>
        <v>0</v>
      </c>
      <c r="J6" s="10"/>
      <c r="K6" s="25"/>
      <c r="L6" s="417">
        <f t="shared" si="2"/>
        <v>0</v>
      </c>
      <c r="M6" s="19">
        <v>18</v>
      </c>
      <c r="N6" s="26">
        <v>22</v>
      </c>
      <c r="O6" s="417">
        <f t="shared" si="3"/>
        <v>4</v>
      </c>
      <c r="P6" s="19">
        <v>18</v>
      </c>
      <c r="Q6" s="26">
        <v>21</v>
      </c>
      <c r="R6" s="417">
        <f t="shared" si="4"/>
        <v>3</v>
      </c>
      <c r="S6" s="19">
        <v>7</v>
      </c>
      <c r="T6" s="26">
        <v>16</v>
      </c>
      <c r="U6" s="417">
        <f t="shared" si="5"/>
        <v>9</v>
      </c>
      <c r="V6" s="19">
        <v>10</v>
      </c>
      <c r="W6" s="26">
        <v>16</v>
      </c>
      <c r="X6" s="417">
        <f t="shared" si="6"/>
        <v>6</v>
      </c>
      <c r="Y6" s="188"/>
      <c r="AA6" s="81" t="s">
        <v>217</v>
      </c>
      <c r="AB6" s="81">
        <v>6</v>
      </c>
      <c r="AC6" s="81">
        <v>5</v>
      </c>
    </row>
    <row r="7" spans="1:29" ht="15.75" customHeight="1">
      <c r="A7" s="105">
        <v>4</v>
      </c>
      <c r="B7" s="105" t="s">
        <v>437</v>
      </c>
      <c r="C7" s="383" t="s">
        <v>324</v>
      </c>
      <c r="D7" s="15">
        <v>7</v>
      </c>
      <c r="E7" s="17">
        <v>17</v>
      </c>
      <c r="F7" s="417">
        <f t="shared" si="0"/>
        <v>10</v>
      </c>
      <c r="G7" s="159">
        <v>7</v>
      </c>
      <c r="H7" s="167">
        <v>17</v>
      </c>
      <c r="I7" s="417">
        <f t="shared" si="1"/>
        <v>10</v>
      </c>
      <c r="J7" s="15">
        <v>15</v>
      </c>
      <c r="K7" s="17">
        <v>23</v>
      </c>
      <c r="L7" s="417">
        <f t="shared" si="2"/>
        <v>8</v>
      </c>
      <c r="M7" s="13"/>
      <c r="N7" s="54"/>
      <c r="O7" s="417">
        <f t="shared" si="3"/>
        <v>0</v>
      </c>
      <c r="P7" s="13"/>
      <c r="Q7" s="54"/>
      <c r="R7" s="417">
        <f t="shared" si="4"/>
        <v>0</v>
      </c>
      <c r="S7" s="59">
        <v>7</v>
      </c>
      <c r="T7" s="157">
        <v>17</v>
      </c>
      <c r="U7" s="417">
        <f t="shared" si="5"/>
        <v>10</v>
      </c>
      <c r="V7" s="15">
        <v>12</v>
      </c>
      <c r="W7" s="17">
        <v>20</v>
      </c>
      <c r="X7" s="417">
        <f t="shared" si="6"/>
        <v>8</v>
      </c>
      <c r="Y7" s="79"/>
    </row>
    <row r="8" spans="1:29" ht="15.75" customHeight="1">
      <c r="A8" s="105">
        <v>5</v>
      </c>
      <c r="B8" s="105" t="s">
        <v>436</v>
      </c>
      <c r="C8" s="422" t="s">
        <v>307</v>
      </c>
      <c r="D8" s="41">
        <v>14</v>
      </c>
      <c r="E8" s="42">
        <v>20</v>
      </c>
      <c r="F8" s="417">
        <f t="shared" si="0"/>
        <v>6</v>
      </c>
      <c r="G8" s="45"/>
      <c r="H8" s="46"/>
      <c r="I8" s="417">
        <f t="shared" si="1"/>
        <v>0</v>
      </c>
      <c r="J8" s="45"/>
      <c r="K8" s="46"/>
      <c r="L8" s="417">
        <f t="shared" si="2"/>
        <v>0</v>
      </c>
      <c r="M8" s="45"/>
      <c r="N8" s="46"/>
      <c r="O8" s="417">
        <f t="shared" si="3"/>
        <v>0</v>
      </c>
      <c r="P8" s="45"/>
      <c r="Q8" s="46"/>
      <c r="R8" s="417">
        <f t="shared" si="4"/>
        <v>0</v>
      </c>
      <c r="S8" s="41">
        <v>18</v>
      </c>
      <c r="T8" s="42">
        <v>23</v>
      </c>
      <c r="U8" s="417">
        <f t="shared" si="5"/>
        <v>5</v>
      </c>
      <c r="V8" s="19">
        <v>18</v>
      </c>
      <c r="W8" s="26">
        <v>23</v>
      </c>
      <c r="X8" s="417">
        <f t="shared" si="6"/>
        <v>5</v>
      </c>
      <c r="Y8" s="79" t="s">
        <v>464</v>
      </c>
    </row>
    <row r="9" spans="1:29" ht="15.75" customHeight="1">
      <c r="A9" s="105">
        <v>6</v>
      </c>
      <c r="B9" s="400" t="s">
        <v>436</v>
      </c>
      <c r="C9" s="422" t="s">
        <v>438</v>
      </c>
      <c r="D9" s="499"/>
      <c r="E9" s="452"/>
      <c r="F9" s="417">
        <f t="shared" si="0"/>
        <v>0</v>
      </c>
      <c r="G9" s="499"/>
      <c r="H9" s="452"/>
      <c r="I9" s="417">
        <f t="shared" si="1"/>
        <v>0</v>
      </c>
      <c r="J9" s="499"/>
      <c r="K9" s="452"/>
      <c r="L9" s="417">
        <f t="shared" si="2"/>
        <v>0</v>
      </c>
      <c r="M9" s="499"/>
      <c r="N9" s="452"/>
      <c r="O9" s="417">
        <f t="shared" si="3"/>
        <v>0</v>
      </c>
      <c r="P9" s="499"/>
      <c r="Q9" s="452"/>
      <c r="R9" s="417">
        <f t="shared" si="4"/>
        <v>0</v>
      </c>
      <c r="S9" s="499"/>
      <c r="T9" s="452"/>
      <c r="U9" s="417">
        <f t="shared" si="5"/>
        <v>0</v>
      </c>
      <c r="V9" s="499"/>
      <c r="W9" s="452"/>
      <c r="X9" s="417">
        <f t="shared" si="6"/>
        <v>0</v>
      </c>
      <c r="Y9" s="79"/>
    </row>
    <row r="10" spans="1:29" ht="15.75" customHeight="1">
      <c r="A10" s="105">
        <v>7</v>
      </c>
      <c r="B10" s="400" t="s">
        <v>440</v>
      </c>
      <c r="C10" s="422" t="s">
        <v>441</v>
      </c>
      <c r="D10" s="499"/>
      <c r="E10" s="452"/>
      <c r="F10" s="417">
        <f t="shared" si="0"/>
        <v>0</v>
      </c>
      <c r="G10" s="499"/>
      <c r="H10" s="452"/>
      <c r="I10" s="417">
        <f t="shared" si="1"/>
        <v>0</v>
      </c>
      <c r="J10" s="499"/>
      <c r="K10" s="452"/>
      <c r="L10" s="417">
        <f t="shared" si="2"/>
        <v>0</v>
      </c>
      <c r="M10" s="499"/>
      <c r="N10" s="452"/>
      <c r="O10" s="417">
        <f t="shared" si="3"/>
        <v>0</v>
      </c>
      <c r="P10" s="499"/>
      <c r="Q10" s="452"/>
      <c r="R10" s="417">
        <f t="shared" si="4"/>
        <v>0</v>
      </c>
      <c r="S10" s="499"/>
      <c r="T10" s="452"/>
      <c r="U10" s="417">
        <f t="shared" si="5"/>
        <v>0</v>
      </c>
      <c r="V10" s="499"/>
      <c r="W10" s="452"/>
      <c r="X10" s="417">
        <f t="shared" si="6"/>
        <v>0</v>
      </c>
      <c r="Y10" s="79"/>
    </row>
    <row r="11" spans="1:29" ht="15.75" customHeight="1">
      <c r="A11" s="105">
        <v>8</v>
      </c>
      <c r="B11" s="400" t="s">
        <v>440</v>
      </c>
      <c r="C11" s="422" t="s">
        <v>442</v>
      </c>
      <c r="D11" s="499"/>
      <c r="E11" s="452"/>
      <c r="F11" s="417">
        <f t="shared" si="0"/>
        <v>0</v>
      </c>
      <c r="G11" s="499"/>
      <c r="H11" s="452"/>
      <c r="I11" s="417">
        <f t="shared" si="1"/>
        <v>0</v>
      </c>
      <c r="J11" s="499"/>
      <c r="K11" s="452"/>
      <c r="L11" s="417">
        <f t="shared" si="2"/>
        <v>0</v>
      </c>
      <c r="M11" s="499"/>
      <c r="N11" s="452"/>
      <c r="O11" s="417">
        <f t="shared" si="3"/>
        <v>0</v>
      </c>
      <c r="P11" s="499"/>
      <c r="Q11" s="452"/>
      <c r="R11" s="417">
        <f t="shared" si="4"/>
        <v>0</v>
      </c>
      <c r="S11" s="499"/>
      <c r="T11" s="452"/>
      <c r="U11" s="417">
        <f t="shared" si="5"/>
        <v>0</v>
      </c>
      <c r="V11" s="500">
        <v>17</v>
      </c>
      <c r="W11" s="501">
        <v>21</v>
      </c>
      <c r="X11" s="417">
        <f t="shared" si="6"/>
        <v>4</v>
      </c>
      <c r="Y11" s="79"/>
    </row>
    <row r="12" spans="1:29" ht="15.75" customHeight="1">
      <c r="A12" s="105">
        <v>9</v>
      </c>
      <c r="B12" s="400" t="s">
        <v>443</v>
      </c>
      <c r="C12" s="383" t="s">
        <v>296</v>
      </c>
      <c r="D12" s="41">
        <v>17</v>
      </c>
      <c r="E12" s="42">
        <v>21</v>
      </c>
      <c r="F12" s="417">
        <f t="shared" si="0"/>
        <v>4</v>
      </c>
      <c r="G12" s="41">
        <v>18</v>
      </c>
      <c r="H12" s="42">
        <v>21</v>
      </c>
      <c r="I12" s="417">
        <f t="shared" si="1"/>
        <v>3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35">
        <v>18</v>
      </c>
      <c r="Q12" s="36">
        <v>22</v>
      </c>
      <c r="R12" s="417">
        <f t="shared" si="4"/>
        <v>4</v>
      </c>
      <c r="S12" s="35">
        <v>17</v>
      </c>
      <c r="T12" s="36">
        <v>22</v>
      </c>
      <c r="U12" s="417">
        <f t="shared" si="5"/>
        <v>5</v>
      </c>
      <c r="V12" s="21">
        <v>10</v>
      </c>
      <c r="W12" s="31">
        <v>16</v>
      </c>
      <c r="X12" s="417">
        <f t="shared" si="6"/>
        <v>6</v>
      </c>
      <c r="Y12" s="79"/>
    </row>
    <row r="13" spans="1:29" ht="15.75" customHeight="1">
      <c r="A13" s="105">
        <v>10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35">
        <v>17</v>
      </c>
      <c r="T13" s="36">
        <v>23</v>
      </c>
      <c r="U13" s="417">
        <f t="shared" si="5"/>
        <v>6</v>
      </c>
      <c r="V13" s="21">
        <v>17</v>
      </c>
      <c r="W13" s="31">
        <v>23</v>
      </c>
      <c r="X13" s="417">
        <f t="shared" si="6"/>
        <v>6</v>
      </c>
      <c r="Y13" s="190"/>
    </row>
    <row r="14" spans="1:29" ht="15.75" customHeight="1">
      <c r="A14" s="105">
        <v>11</v>
      </c>
      <c r="B14" s="105" t="s">
        <v>444</v>
      </c>
      <c r="C14" s="382" t="s">
        <v>379</v>
      </c>
      <c r="D14" s="21">
        <v>16</v>
      </c>
      <c r="E14" s="31">
        <v>23</v>
      </c>
      <c r="F14" s="417">
        <f t="shared" si="0"/>
        <v>7</v>
      </c>
      <c r="G14" s="21">
        <v>16</v>
      </c>
      <c r="H14" s="26">
        <v>23</v>
      </c>
      <c r="I14" s="417">
        <f t="shared" si="1"/>
        <v>7</v>
      </c>
      <c r="J14" s="21">
        <v>16</v>
      </c>
      <c r="K14" s="31">
        <v>20</v>
      </c>
      <c r="L14" s="417">
        <f t="shared" si="2"/>
        <v>4</v>
      </c>
      <c r="M14" s="10"/>
      <c r="N14" s="25"/>
      <c r="O14" s="417">
        <f t="shared" si="3"/>
        <v>0</v>
      </c>
      <c r="P14" s="21">
        <v>16</v>
      </c>
      <c r="Q14" s="31">
        <v>23</v>
      </c>
      <c r="R14" s="417">
        <f t="shared" si="4"/>
        <v>7</v>
      </c>
      <c r="S14" s="10"/>
      <c r="T14" s="25"/>
      <c r="U14" s="417">
        <f t="shared" si="5"/>
        <v>0</v>
      </c>
      <c r="V14" s="10"/>
      <c r="W14" s="25"/>
      <c r="X14" s="417">
        <f t="shared" si="6"/>
        <v>0</v>
      </c>
      <c r="Y14" s="190"/>
    </row>
    <row r="15" spans="1:29" ht="15.75" customHeight="1">
      <c r="A15" s="105">
        <v>12</v>
      </c>
      <c r="B15" s="105" t="s">
        <v>465</v>
      </c>
      <c r="C15" s="382" t="s">
        <v>450</v>
      </c>
      <c r="D15" s="499"/>
      <c r="E15" s="452"/>
      <c r="F15" s="417">
        <f t="shared" ref="F15:F16" si="7">E15-D15</f>
        <v>0</v>
      </c>
      <c r="G15" s="499"/>
      <c r="H15" s="452"/>
      <c r="I15" s="417">
        <f t="shared" ref="I15:I16" si="8">H15-G15</f>
        <v>0</v>
      </c>
      <c r="J15" s="499"/>
      <c r="K15" s="452"/>
      <c r="L15" s="417">
        <f t="shared" ref="L15:L16" si="9">K15-J15</f>
        <v>0</v>
      </c>
      <c r="M15" s="499"/>
      <c r="N15" s="452"/>
      <c r="O15" s="417">
        <f t="shared" ref="O15:O16" si="10">N15-M15</f>
        <v>0</v>
      </c>
      <c r="P15" s="499"/>
      <c r="Q15" s="452"/>
      <c r="R15" s="417">
        <f t="shared" ref="R15:R16" si="11">Q15-P15</f>
        <v>0</v>
      </c>
      <c r="S15" s="499"/>
      <c r="T15" s="452"/>
      <c r="U15" s="417">
        <f t="shared" ref="U15:U16" si="12">T15-S15</f>
        <v>0</v>
      </c>
      <c r="V15" s="499"/>
      <c r="W15" s="452"/>
      <c r="X15" s="417">
        <f t="shared" ref="X15:X16" si="13">W15-V15</f>
        <v>0</v>
      </c>
      <c r="Y15" s="190"/>
    </row>
    <row r="16" spans="1:29" ht="15.75" customHeight="1">
      <c r="A16" s="105">
        <v>13</v>
      </c>
      <c r="B16" s="105" t="s">
        <v>465</v>
      </c>
      <c r="C16" s="382" t="s">
        <v>451</v>
      </c>
      <c r="D16" s="499"/>
      <c r="E16" s="452"/>
      <c r="F16" s="417">
        <f t="shared" si="7"/>
        <v>0</v>
      </c>
      <c r="G16" s="499"/>
      <c r="H16" s="452"/>
      <c r="I16" s="417">
        <f t="shared" si="8"/>
        <v>0</v>
      </c>
      <c r="J16" s="499"/>
      <c r="K16" s="452"/>
      <c r="L16" s="417">
        <f t="shared" si="9"/>
        <v>0</v>
      </c>
      <c r="M16" s="499"/>
      <c r="N16" s="452"/>
      <c r="O16" s="417">
        <f t="shared" si="10"/>
        <v>0</v>
      </c>
      <c r="P16" s="499"/>
      <c r="Q16" s="452"/>
      <c r="R16" s="417">
        <f t="shared" si="11"/>
        <v>0</v>
      </c>
      <c r="S16" s="499"/>
      <c r="T16" s="452"/>
      <c r="U16" s="417">
        <f t="shared" si="12"/>
        <v>0</v>
      </c>
      <c r="V16" s="499"/>
      <c r="W16" s="452"/>
      <c r="X16" s="417">
        <f t="shared" si="13"/>
        <v>0</v>
      </c>
      <c r="Y16" s="190"/>
    </row>
    <row r="17" spans="1:25" ht="15.75" customHeight="1">
      <c r="A17" s="105">
        <v>14</v>
      </c>
      <c r="B17" s="400" t="s">
        <v>444</v>
      </c>
      <c r="C17" s="383" t="s">
        <v>362</v>
      </c>
      <c r="D17" s="45"/>
      <c r="E17" s="46"/>
      <c r="F17" s="417">
        <f t="shared" si="0"/>
        <v>0</v>
      </c>
      <c r="G17" s="35">
        <v>20</v>
      </c>
      <c r="H17" s="36">
        <v>23</v>
      </c>
      <c r="I17" s="417">
        <f t="shared" si="1"/>
        <v>3</v>
      </c>
      <c r="J17" s="35">
        <v>20</v>
      </c>
      <c r="K17" s="36">
        <v>23</v>
      </c>
      <c r="L17" s="417">
        <f t="shared" si="2"/>
        <v>3</v>
      </c>
      <c r="M17" s="35">
        <v>18</v>
      </c>
      <c r="N17" s="36">
        <v>23</v>
      </c>
      <c r="O17" s="417">
        <f t="shared" si="3"/>
        <v>5</v>
      </c>
      <c r="P17" s="35">
        <v>20</v>
      </c>
      <c r="Q17" s="36">
        <v>22</v>
      </c>
      <c r="R17" s="417">
        <f t="shared" si="4"/>
        <v>2</v>
      </c>
      <c r="S17" s="35">
        <v>12</v>
      </c>
      <c r="T17" s="36">
        <v>20</v>
      </c>
      <c r="U17" s="417">
        <f t="shared" si="5"/>
        <v>8</v>
      </c>
      <c r="V17" s="10"/>
      <c r="W17" s="25"/>
      <c r="X17" s="417">
        <f t="shared" si="6"/>
        <v>0</v>
      </c>
      <c r="Y17" s="190"/>
    </row>
    <row r="18" spans="1:25" ht="15.75" customHeight="1">
      <c r="A18" s="105">
        <v>15</v>
      </c>
      <c r="B18" s="105" t="s">
        <v>445</v>
      </c>
      <c r="C18" s="383" t="s">
        <v>304</v>
      </c>
      <c r="D18" s="21">
        <v>7</v>
      </c>
      <c r="E18" s="31">
        <v>17</v>
      </c>
      <c r="F18" s="417">
        <f t="shared" si="0"/>
        <v>10</v>
      </c>
      <c r="G18" s="21">
        <v>7</v>
      </c>
      <c r="H18" s="31">
        <v>17</v>
      </c>
      <c r="I18" s="417">
        <f t="shared" si="1"/>
        <v>10</v>
      </c>
      <c r="J18" s="21">
        <v>7</v>
      </c>
      <c r="K18" s="31">
        <v>17</v>
      </c>
      <c r="L18" s="417">
        <f t="shared" si="2"/>
        <v>10</v>
      </c>
      <c r="M18" s="21">
        <v>7</v>
      </c>
      <c r="N18" s="31">
        <v>17</v>
      </c>
      <c r="O18" s="417">
        <f t="shared" si="3"/>
        <v>10</v>
      </c>
      <c r="P18" s="10"/>
      <c r="Q18" s="25"/>
      <c r="R18" s="417">
        <f t="shared" si="4"/>
        <v>0</v>
      </c>
      <c r="S18" s="10"/>
      <c r="T18" s="25"/>
      <c r="U18" s="417">
        <f t="shared" si="5"/>
        <v>0</v>
      </c>
      <c r="V18" s="21">
        <v>7</v>
      </c>
      <c r="W18" s="31">
        <v>17</v>
      </c>
      <c r="X18" s="417">
        <f t="shared" si="6"/>
        <v>10</v>
      </c>
      <c r="Y18" s="190"/>
    </row>
    <row r="19" spans="1:25" ht="15.75" customHeight="1">
      <c r="A19" s="105">
        <v>16</v>
      </c>
      <c r="B19" s="105" t="s">
        <v>445</v>
      </c>
      <c r="C19" s="382" t="s">
        <v>347</v>
      </c>
      <c r="D19" s="35">
        <v>10</v>
      </c>
      <c r="E19" s="36">
        <v>19</v>
      </c>
      <c r="F19" s="417">
        <f t="shared" si="0"/>
        <v>9</v>
      </c>
      <c r="G19" s="35">
        <v>11</v>
      </c>
      <c r="H19" s="36">
        <v>20</v>
      </c>
      <c r="I19" s="417">
        <f t="shared" si="1"/>
        <v>9</v>
      </c>
      <c r="J19" s="45"/>
      <c r="K19" s="46"/>
      <c r="L19" s="417">
        <f t="shared" si="2"/>
        <v>0</v>
      </c>
      <c r="M19" s="45"/>
      <c r="N19" s="46"/>
      <c r="O19" s="417">
        <f t="shared" si="3"/>
        <v>0</v>
      </c>
      <c r="P19" s="45"/>
      <c r="Q19" s="46"/>
      <c r="R19" s="417">
        <f t="shared" si="4"/>
        <v>0</v>
      </c>
      <c r="S19" s="45"/>
      <c r="T19" s="46"/>
      <c r="U19" s="417">
        <f t="shared" si="5"/>
        <v>0</v>
      </c>
      <c r="V19" s="21">
        <v>12</v>
      </c>
      <c r="W19" s="31">
        <v>20</v>
      </c>
      <c r="X19" s="417">
        <f t="shared" si="6"/>
        <v>8</v>
      </c>
      <c r="Y19" s="190"/>
    </row>
    <row r="20" spans="1:25" ht="15.75" customHeight="1">
      <c r="A20" s="105">
        <v>17</v>
      </c>
      <c r="B20" s="105" t="s">
        <v>446</v>
      </c>
      <c r="C20" s="382" t="s">
        <v>314</v>
      </c>
      <c r="D20" s="168">
        <v>7</v>
      </c>
      <c r="E20" s="386">
        <v>17</v>
      </c>
      <c r="F20" s="417">
        <f t="shared" si="0"/>
        <v>10</v>
      </c>
      <c r="G20" s="41">
        <v>7</v>
      </c>
      <c r="H20" s="42">
        <v>17</v>
      </c>
      <c r="I20" s="417">
        <f t="shared" si="1"/>
        <v>10</v>
      </c>
      <c r="J20" s="168">
        <v>7</v>
      </c>
      <c r="K20" s="386">
        <v>17</v>
      </c>
      <c r="L20" s="417">
        <f t="shared" si="2"/>
        <v>10</v>
      </c>
      <c r="M20" s="45"/>
      <c r="N20" s="46"/>
      <c r="O20" s="417">
        <f t="shared" si="3"/>
        <v>0</v>
      </c>
      <c r="P20" s="41">
        <v>7</v>
      </c>
      <c r="Q20" s="42">
        <v>17</v>
      </c>
      <c r="R20" s="417">
        <f t="shared" si="4"/>
        <v>10</v>
      </c>
      <c r="S20" s="45"/>
      <c r="T20" s="46"/>
      <c r="U20" s="417">
        <f t="shared" si="5"/>
        <v>0</v>
      </c>
      <c r="V20" s="165">
        <v>7</v>
      </c>
      <c r="W20" s="166">
        <v>15</v>
      </c>
      <c r="X20" s="417">
        <f t="shared" si="6"/>
        <v>8</v>
      </c>
      <c r="Y20" s="190"/>
    </row>
    <row r="21" spans="1:25" ht="15.75" customHeight="1">
      <c r="A21" s="105">
        <v>18</v>
      </c>
      <c r="B21" s="105" t="s">
        <v>447</v>
      </c>
      <c r="C21" s="382" t="s">
        <v>344</v>
      </c>
      <c r="D21" s="10"/>
      <c r="E21" s="11"/>
      <c r="F21" s="417">
        <f t="shared" si="0"/>
        <v>0</v>
      </c>
      <c r="G21" s="10"/>
      <c r="H21" s="11"/>
      <c r="I21" s="417">
        <f t="shared" si="1"/>
        <v>0</v>
      </c>
      <c r="J21" s="10"/>
      <c r="K21" s="11"/>
      <c r="L21" s="417">
        <f t="shared" si="2"/>
        <v>0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0"/>
      <c r="T21" s="11"/>
      <c r="U21" s="417">
        <f t="shared" si="5"/>
        <v>0</v>
      </c>
      <c r="V21" s="10"/>
      <c r="W21" s="25"/>
      <c r="X21" s="417">
        <f t="shared" si="6"/>
        <v>0</v>
      </c>
      <c r="Y21" s="190"/>
    </row>
    <row r="22" spans="1:25" ht="15.75" customHeight="1">
      <c r="A22" s="105">
        <v>19</v>
      </c>
      <c r="B22" s="105" t="s">
        <v>448</v>
      </c>
      <c r="C22" s="382" t="s">
        <v>361</v>
      </c>
      <c r="D22" s="165">
        <v>20</v>
      </c>
      <c r="E22" s="158">
        <v>23</v>
      </c>
      <c r="F22" s="417">
        <f t="shared" si="0"/>
        <v>3</v>
      </c>
      <c r="G22" s="10"/>
      <c r="H22" s="11"/>
      <c r="I22" s="417">
        <f t="shared" si="1"/>
        <v>0</v>
      </c>
      <c r="J22" s="165">
        <v>14</v>
      </c>
      <c r="K22" s="158">
        <v>22</v>
      </c>
      <c r="L22" s="417">
        <f t="shared" si="2"/>
        <v>8</v>
      </c>
      <c r="M22" s="165">
        <v>11</v>
      </c>
      <c r="N22" s="158">
        <v>19</v>
      </c>
      <c r="O22" s="417">
        <f t="shared" si="3"/>
        <v>8</v>
      </c>
      <c r="P22" s="10"/>
      <c r="Q22" s="11"/>
      <c r="R22" s="417">
        <f t="shared" si="4"/>
        <v>0</v>
      </c>
      <c r="S22" s="19">
        <v>11</v>
      </c>
      <c r="T22" s="20">
        <v>19</v>
      </c>
      <c r="U22" s="417">
        <f t="shared" si="5"/>
        <v>8</v>
      </c>
      <c r="V22" s="165">
        <v>15</v>
      </c>
      <c r="W22" s="166">
        <v>23</v>
      </c>
      <c r="X22" s="417">
        <f t="shared" si="6"/>
        <v>8</v>
      </c>
      <c r="Y22" s="190"/>
    </row>
    <row r="23" spans="1:25" ht="15.75" customHeight="1">
      <c r="A23" s="105">
        <v>20</v>
      </c>
      <c r="B23" s="105" t="s">
        <v>447</v>
      </c>
      <c r="C23" s="382" t="s">
        <v>358</v>
      </c>
      <c r="D23" s="10"/>
      <c r="E23" s="46"/>
      <c r="F23" s="417">
        <f t="shared" si="0"/>
        <v>0</v>
      </c>
      <c r="G23" s="165">
        <v>7</v>
      </c>
      <c r="H23" s="386">
        <v>19</v>
      </c>
      <c r="I23" s="417">
        <f t="shared" si="1"/>
        <v>12</v>
      </c>
      <c r="J23" s="10"/>
      <c r="K23" s="46"/>
      <c r="L23" s="417">
        <f t="shared" si="2"/>
        <v>0</v>
      </c>
      <c r="M23" s="165">
        <v>7</v>
      </c>
      <c r="N23" s="386">
        <v>17</v>
      </c>
      <c r="O23" s="417">
        <f t="shared" si="3"/>
        <v>10</v>
      </c>
      <c r="P23" s="165">
        <v>7</v>
      </c>
      <c r="Q23" s="386">
        <v>20</v>
      </c>
      <c r="R23" s="417">
        <f t="shared" si="4"/>
        <v>13</v>
      </c>
      <c r="S23" s="165">
        <v>7</v>
      </c>
      <c r="T23" s="386">
        <v>19</v>
      </c>
      <c r="U23" s="417">
        <f t="shared" si="5"/>
        <v>12</v>
      </c>
      <c r="V23" s="165">
        <v>14</v>
      </c>
      <c r="W23" s="166">
        <v>22</v>
      </c>
      <c r="X23" s="417">
        <f t="shared" si="6"/>
        <v>8</v>
      </c>
      <c r="Y23" s="190"/>
    </row>
    <row r="24" spans="1:25" ht="15.75" customHeight="1">
      <c r="A24" s="105">
        <v>21</v>
      </c>
      <c r="B24" s="105" t="s">
        <v>447</v>
      </c>
      <c r="C24" s="382" t="s">
        <v>337</v>
      </c>
      <c r="D24" s="45"/>
      <c r="E24" s="46"/>
      <c r="F24" s="417">
        <f t="shared" si="0"/>
        <v>0</v>
      </c>
      <c r="G24" s="45"/>
      <c r="H24" s="46"/>
      <c r="I24" s="417">
        <f t="shared" si="1"/>
        <v>0</v>
      </c>
      <c r="J24" s="45"/>
      <c r="K24" s="46"/>
      <c r="L24" s="417">
        <f t="shared" si="2"/>
        <v>0</v>
      </c>
      <c r="M24" s="45"/>
      <c r="N24" s="46"/>
      <c r="O24" s="417">
        <f t="shared" si="3"/>
        <v>0</v>
      </c>
      <c r="P24" s="168">
        <v>15</v>
      </c>
      <c r="Q24" s="386">
        <v>23</v>
      </c>
      <c r="R24" s="417">
        <f t="shared" si="4"/>
        <v>8</v>
      </c>
      <c r="S24" s="168">
        <v>15</v>
      </c>
      <c r="T24" s="386">
        <v>23</v>
      </c>
      <c r="U24" s="417">
        <f t="shared" si="5"/>
        <v>8</v>
      </c>
      <c r="V24" s="165">
        <v>13</v>
      </c>
      <c r="W24" s="166">
        <v>21</v>
      </c>
      <c r="X24" s="417">
        <f t="shared" si="6"/>
        <v>8</v>
      </c>
      <c r="Y24" s="190"/>
    </row>
    <row r="25" spans="1:25" ht="15.75" customHeight="1">
      <c r="A25" s="105">
        <v>22</v>
      </c>
      <c r="B25" s="105" t="s">
        <v>447</v>
      </c>
      <c r="C25" s="382" t="s">
        <v>267</v>
      </c>
      <c r="D25" s="168">
        <v>16</v>
      </c>
      <c r="E25" s="386">
        <v>22</v>
      </c>
      <c r="F25" s="417">
        <f t="shared" si="0"/>
        <v>6</v>
      </c>
      <c r="G25" s="168">
        <v>16</v>
      </c>
      <c r="H25" s="386">
        <v>23</v>
      </c>
      <c r="I25" s="417">
        <f t="shared" si="1"/>
        <v>7</v>
      </c>
      <c r="J25" s="168">
        <v>15</v>
      </c>
      <c r="K25" s="386">
        <v>23</v>
      </c>
      <c r="L25" s="417">
        <f t="shared" si="2"/>
        <v>8</v>
      </c>
      <c r="M25" s="168">
        <v>16</v>
      </c>
      <c r="N25" s="386">
        <v>23</v>
      </c>
      <c r="O25" s="417">
        <f t="shared" si="3"/>
        <v>7</v>
      </c>
      <c r="P25" s="45"/>
      <c r="Q25" s="46"/>
      <c r="R25" s="417">
        <f t="shared" si="4"/>
        <v>0</v>
      </c>
      <c r="S25" s="168">
        <v>15</v>
      </c>
      <c r="T25" s="386">
        <v>23</v>
      </c>
      <c r="U25" s="417">
        <f t="shared" si="5"/>
        <v>8</v>
      </c>
      <c r="V25" s="10"/>
      <c r="W25" s="25"/>
      <c r="X25" s="417">
        <f t="shared" si="6"/>
        <v>0</v>
      </c>
      <c r="Y25" s="190"/>
    </row>
    <row r="26" spans="1:25" ht="15.75" customHeight="1">
      <c r="A26" s="105">
        <v>23</v>
      </c>
      <c r="B26" s="105" t="s">
        <v>447</v>
      </c>
      <c r="C26" s="382" t="s">
        <v>403</v>
      </c>
      <c r="D26" s="499"/>
      <c r="E26" s="452"/>
      <c r="F26" s="417">
        <f t="shared" si="0"/>
        <v>0</v>
      </c>
      <c r="G26" s="499"/>
      <c r="H26" s="452"/>
      <c r="I26" s="417">
        <f t="shared" si="1"/>
        <v>0</v>
      </c>
      <c r="J26" s="499"/>
      <c r="K26" s="452"/>
      <c r="L26" s="417">
        <f t="shared" si="2"/>
        <v>0</v>
      </c>
      <c r="M26" s="499"/>
      <c r="N26" s="452"/>
      <c r="O26" s="417">
        <f t="shared" si="3"/>
        <v>0</v>
      </c>
      <c r="P26" s="499"/>
      <c r="Q26" s="452"/>
      <c r="R26" s="417">
        <f t="shared" si="4"/>
        <v>0</v>
      </c>
      <c r="S26" s="499"/>
      <c r="T26" s="452"/>
      <c r="U26" s="417">
        <f t="shared" si="5"/>
        <v>0</v>
      </c>
      <c r="V26" s="499"/>
      <c r="W26" s="452"/>
      <c r="X26" s="417">
        <f t="shared" si="6"/>
        <v>0</v>
      </c>
      <c r="Y26" s="190"/>
    </row>
    <row r="27" spans="1:25" ht="15.75" customHeight="1">
      <c r="A27" s="105"/>
      <c r="B27" s="105"/>
      <c r="C27" s="382"/>
      <c r="D27" s="315"/>
      <c r="E27" s="316"/>
      <c r="F27" s="417">
        <f t="shared" si="0"/>
        <v>0</v>
      </c>
      <c r="G27" s="315"/>
      <c r="H27" s="316"/>
      <c r="I27" s="417">
        <f t="shared" si="1"/>
        <v>0</v>
      </c>
      <c r="J27" s="315"/>
      <c r="K27" s="316"/>
      <c r="L27" s="417">
        <f t="shared" si="2"/>
        <v>0</v>
      </c>
      <c r="M27" s="315"/>
      <c r="N27" s="316"/>
      <c r="O27" s="417">
        <f t="shared" si="3"/>
        <v>0</v>
      </c>
      <c r="P27" s="315"/>
      <c r="Q27" s="316"/>
      <c r="R27" s="417">
        <f t="shared" si="4"/>
        <v>0</v>
      </c>
      <c r="S27" s="315"/>
      <c r="T27" s="316"/>
      <c r="U27" s="417">
        <f t="shared" si="5"/>
        <v>0</v>
      </c>
      <c r="V27" s="134"/>
      <c r="W27" s="137"/>
      <c r="X27" s="417">
        <f t="shared" si="6"/>
        <v>0</v>
      </c>
      <c r="Y27" s="190"/>
    </row>
    <row r="28" spans="1:25" ht="15.75" customHeight="1">
      <c r="A28" s="105">
        <v>24</v>
      </c>
      <c r="B28" s="105" t="s">
        <v>452</v>
      </c>
      <c r="C28" s="383" t="s">
        <v>371</v>
      </c>
      <c r="D28" s="10"/>
      <c r="E28" s="11"/>
      <c r="F28" s="417">
        <f t="shared" si="0"/>
        <v>0</v>
      </c>
      <c r="G28" s="10"/>
      <c r="H28" s="11"/>
      <c r="I28" s="417">
        <f t="shared" si="1"/>
        <v>0</v>
      </c>
      <c r="J28" s="10"/>
      <c r="K28" s="11"/>
      <c r="L28" s="417">
        <f t="shared" si="2"/>
        <v>0</v>
      </c>
      <c r="M28" s="10"/>
      <c r="N28" s="11"/>
      <c r="O28" s="417">
        <f t="shared" si="3"/>
        <v>0</v>
      </c>
      <c r="P28" s="10"/>
      <c r="Q28" s="11"/>
      <c r="R28" s="417">
        <f t="shared" si="4"/>
        <v>0</v>
      </c>
      <c r="S28" s="21">
        <v>9</v>
      </c>
      <c r="T28" s="22">
        <v>17</v>
      </c>
      <c r="U28" s="417">
        <f t="shared" si="5"/>
        <v>8</v>
      </c>
      <c r="V28" s="21">
        <v>9</v>
      </c>
      <c r="W28" s="31">
        <v>17</v>
      </c>
      <c r="X28" s="417">
        <f t="shared" si="6"/>
        <v>8</v>
      </c>
      <c r="Y28" s="190"/>
    </row>
    <row r="29" spans="1:25" ht="15.75" customHeight="1">
      <c r="A29" s="105">
        <v>25</v>
      </c>
      <c r="B29" s="105" t="s">
        <v>452</v>
      </c>
      <c r="C29" s="1244" t="s">
        <v>236</v>
      </c>
      <c r="D29" s="19">
        <v>16</v>
      </c>
      <c r="E29" s="20">
        <v>19</v>
      </c>
      <c r="F29" s="417">
        <f t="shared" si="0"/>
        <v>3</v>
      </c>
      <c r="G29" s="19">
        <v>8</v>
      </c>
      <c r="H29" s="20">
        <v>13</v>
      </c>
      <c r="I29" s="417">
        <f t="shared" si="1"/>
        <v>5</v>
      </c>
      <c r="J29" s="19">
        <v>14</v>
      </c>
      <c r="K29" s="20">
        <v>19</v>
      </c>
      <c r="L29" s="417">
        <f t="shared" si="2"/>
        <v>5</v>
      </c>
      <c r="M29" s="19">
        <v>8</v>
      </c>
      <c r="N29" s="20">
        <v>11</v>
      </c>
      <c r="O29" s="417">
        <f t="shared" si="3"/>
        <v>3</v>
      </c>
      <c r="P29" s="21">
        <v>8</v>
      </c>
      <c r="Q29" s="22">
        <v>11</v>
      </c>
      <c r="R29" s="417">
        <f t="shared" si="4"/>
        <v>3</v>
      </c>
      <c r="S29" s="10"/>
      <c r="T29" s="11"/>
      <c r="U29" s="417">
        <f t="shared" si="5"/>
        <v>0</v>
      </c>
      <c r="V29" s="10"/>
      <c r="W29" s="25"/>
      <c r="X29" s="417">
        <f t="shared" si="6"/>
        <v>0</v>
      </c>
      <c r="Y29" s="190"/>
    </row>
    <row r="30" spans="1:25" ht="15.75" customHeight="1">
      <c r="A30" s="105"/>
      <c r="B30" s="105"/>
      <c r="C30" s="1245"/>
      <c r="D30" s="10"/>
      <c r="E30" s="11"/>
      <c r="F30" s="417">
        <f t="shared" si="0"/>
        <v>0</v>
      </c>
      <c r="G30" s="19">
        <v>19</v>
      </c>
      <c r="H30" s="20">
        <v>21</v>
      </c>
      <c r="I30" s="417">
        <f t="shared" si="1"/>
        <v>2</v>
      </c>
      <c r="J30" s="10"/>
      <c r="K30" s="11"/>
      <c r="L30" s="417">
        <f t="shared" si="2"/>
        <v>0</v>
      </c>
      <c r="M30" s="21">
        <v>16</v>
      </c>
      <c r="N30" s="22">
        <v>20</v>
      </c>
      <c r="O30" s="417">
        <f t="shared" si="3"/>
        <v>4</v>
      </c>
      <c r="P30" s="19">
        <v>17</v>
      </c>
      <c r="Q30" s="20">
        <v>22</v>
      </c>
      <c r="R30" s="417">
        <f t="shared" si="4"/>
        <v>5</v>
      </c>
      <c r="S30" s="10"/>
      <c r="T30" s="11"/>
      <c r="U30" s="417">
        <f t="shared" si="5"/>
        <v>0</v>
      </c>
      <c r="V30" s="10"/>
      <c r="W30" s="25"/>
      <c r="X30" s="417">
        <f t="shared" si="6"/>
        <v>0</v>
      </c>
      <c r="Y30" s="190"/>
    </row>
    <row r="31" spans="1:25" ht="15.75" customHeight="1">
      <c r="A31" s="105">
        <v>26</v>
      </c>
      <c r="B31" s="105" t="s">
        <v>452</v>
      </c>
      <c r="C31" s="78" t="s">
        <v>274</v>
      </c>
      <c r="D31" s="472"/>
      <c r="E31" s="502"/>
      <c r="F31" s="417">
        <f t="shared" si="0"/>
        <v>0</v>
      </c>
      <c r="G31" s="472"/>
      <c r="H31" s="502"/>
      <c r="I31" s="417">
        <f t="shared" si="1"/>
        <v>0</v>
      </c>
      <c r="J31" s="472"/>
      <c r="K31" s="502"/>
      <c r="L31" s="417">
        <f t="shared" si="2"/>
        <v>0</v>
      </c>
      <c r="M31" s="472"/>
      <c r="N31" s="502"/>
      <c r="O31" s="417">
        <f t="shared" si="3"/>
        <v>0</v>
      </c>
      <c r="P31" s="472"/>
      <c r="Q31" s="502"/>
      <c r="R31" s="417">
        <f t="shared" si="4"/>
        <v>0</v>
      </c>
      <c r="S31" s="472"/>
      <c r="T31" s="502"/>
      <c r="U31" s="417">
        <f t="shared" si="5"/>
        <v>0</v>
      </c>
      <c r="V31" s="472"/>
      <c r="W31" s="473"/>
      <c r="X31" s="417">
        <f t="shared" si="6"/>
        <v>0</v>
      </c>
      <c r="Y31" s="79"/>
    </row>
    <row r="32" spans="1:25">
      <c r="A32" s="105">
        <v>27</v>
      </c>
      <c r="B32" s="399" t="s">
        <v>457</v>
      </c>
      <c r="C32" s="375" t="s">
        <v>458</v>
      </c>
      <c r="D32" s="478"/>
      <c r="E32" s="479"/>
      <c r="F32" s="441">
        <f t="shared" si="0"/>
        <v>0</v>
      </c>
      <c r="G32" s="478"/>
      <c r="H32" s="479"/>
      <c r="I32" s="441">
        <f t="shared" si="1"/>
        <v>0</v>
      </c>
      <c r="J32" s="478"/>
      <c r="K32" s="479"/>
      <c r="L32" s="441">
        <f t="shared" si="2"/>
        <v>0</v>
      </c>
      <c r="M32" s="478"/>
      <c r="N32" s="479"/>
      <c r="O32" s="441">
        <f t="shared" si="3"/>
        <v>0</v>
      </c>
      <c r="P32" s="478"/>
      <c r="Q32" s="479"/>
      <c r="R32" s="441">
        <f t="shared" si="4"/>
        <v>0</v>
      </c>
      <c r="S32" s="478"/>
      <c r="T32" s="479"/>
      <c r="U32" s="441">
        <f t="shared" si="5"/>
        <v>0</v>
      </c>
      <c r="V32" s="478"/>
      <c r="W32" s="479"/>
      <c r="X32" s="441">
        <f t="shared" si="6"/>
        <v>0</v>
      </c>
      <c r="Y32" s="79"/>
    </row>
    <row r="33" spans="1:29">
      <c r="A33" s="84"/>
      <c r="B33" s="84"/>
      <c r="C33" s="84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79"/>
    </row>
    <row r="34" spans="1:29">
      <c r="A34" s="80"/>
      <c r="B34" s="80"/>
      <c r="C34" s="80" t="s">
        <v>466</v>
      </c>
      <c r="D34" s="80"/>
      <c r="E34" s="80"/>
      <c r="F34" s="418">
        <f>SUM(F4:F32)</f>
        <v>73</v>
      </c>
      <c r="G34" s="80"/>
      <c r="H34" s="80"/>
      <c r="I34" s="418">
        <f>SUM(I4:I32)</f>
        <v>88</v>
      </c>
      <c r="J34" s="80"/>
      <c r="K34" s="80"/>
      <c r="L34" s="418">
        <f>SUM(L4:L32)</f>
        <v>71</v>
      </c>
      <c r="M34" s="80"/>
      <c r="N34" s="80"/>
      <c r="O34" s="418">
        <f>SUM(O4:O32)</f>
        <v>67</v>
      </c>
      <c r="P34" s="80"/>
      <c r="Q34" s="80"/>
      <c r="R34" s="418">
        <f>SUM(R4:R32)</f>
        <v>76</v>
      </c>
      <c r="S34" s="80"/>
      <c r="T34" s="80"/>
      <c r="U34" s="418">
        <f>SUM(U4:U32)</f>
        <v>97</v>
      </c>
      <c r="V34" s="80"/>
      <c r="W34" s="80"/>
      <c r="X34" s="418">
        <f>SUM(X4:X32)</f>
        <v>103</v>
      </c>
      <c r="Y34" s="79"/>
      <c r="Z34" s="1255" t="s">
        <v>467</v>
      </c>
      <c r="AA34" s="1255"/>
      <c r="AB34" s="1255"/>
      <c r="AC34" s="84">
        <v>2610</v>
      </c>
    </row>
    <row r="35" spans="1:29">
      <c r="A35" s="1262"/>
      <c r="B35" s="1263"/>
      <c r="C35" s="89" t="s">
        <v>468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1262" t="s">
        <v>469</v>
      </c>
      <c r="U35" s="1264"/>
      <c r="V35" s="1264"/>
      <c r="W35" s="1263"/>
      <c r="X35" s="90">
        <f>X34+U34+R34+O34+L34+I34+F34</f>
        <v>575</v>
      </c>
      <c r="Y35" s="79"/>
      <c r="Z35" s="1255" t="s">
        <v>470</v>
      </c>
      <c r="AA35" s="1255"/>
      <c r="AB35" s="1255"/>
      <c r="AC35" s="84">
        <v>1790000</v>
      </c>
    </row>
    <row r="36" spans="1:29">
      <c r="A36" s="91"/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1265" t="s">
        <v>471</v>
      </c>
      <c r="U36" s="1266"/>
      <c r="V36" s="1266"/>
      <c r="W36" s="1267"/>
      <c r="X36" s="94">
        <f>AC35/AC34</f>
        <v>685.82375478927202</v>
      </c>
      <c r="Y36" s="79"/>
    </row>
    <row r="37" spans="1:29">
      <c r="A37" s="91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5"/>
      <c r="Y37" s="79"/>
    </row>
    <row r="38" spans="1:29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1252" t="s">
        <v>472</v>
      </c>
      <c r="U38" s="1253"/>
      <c r="V38" s="1253"/>
      <c r="W38" s="1254"/>
      <c r="X38" s="96">
        <f>(X35/X36)*100</f>
        <v>83.84078212290504</v>
      </c>
      <c r="Y38" s="79"/>
      <c r="Z38" s="1255" t="s">
        <v>473</v>
      </c>
      <c r="AA38" s="1255"/>
      <c r="AB38" s="1255"/>
      <c r="AC38" s="84">
        <v>535320</v>
      </c>
    </row>
    <row r="39" spans="1:29">
      <c r="A39" s="98"/>
      <c r="B39" s="98"/>
      <c r="C39" s="197" t="s">
        <v>124</v>
      </c>
      <c r="D39" s="1256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8"/>
      <c r="T39" s="1259" t="s">
        <v>474</v>
      </c>
      <c r="U39" s="1260"/>
      <c r="V39" s="1260"/>
      <c r="W39" s="1261"/>
      <c r="X39" s="197">
        <f>(AC39/AC40)*100</f>
        <v>95.073974445191666</v>
      </c>
      <c r="Y39" s="188"/>
      <c r="Z39" s="1255" t="s">
        <v>475</v>
      </c>
      <c r="AA39" s="1255"/>
      <c r="AB39" s="1255"/>
      <c r="AC39" s="84">
        <v>195</v>
      </c>
    </row>
    <row r="40" spans="1:29">
      <c r="A40" s="105">
        <v>1</v>
      </c>
      <c r="B40" s="105"/>
      <c r="C40" s="106" t="s">
        <v>367</v>
      </c>
      <c r="D40" s="1239"/>
      <c r="E40" s="1240"/>
      <c r="F40" s="1241"/>
      <c r="G40" s="1239"/>
      <c r="H40" s="1240"/>
      <c r="I40" s="1241"/>
      <c r="J40" s="1239"/>
      <c r="K40" s="1240"/>
      <c r="L40" s="1241"/>
      <c r="M40" s="1239"/>
      <c r="N40" s="1240"/>
      <c r="O40" s="1241"/>
      <c r="P40" s="1239"/>
      <c r="Q40" s="1240"/>
      <c r="R40" s="1241"/>
      <c r="S40" s="1239"/>
      <c r="T40" s="1240"/>
      <c r="U40" s="1241"/>
      <c r="V40" s="1239"/>
      <c r="W40" s="1240"/>
      <c r="X40" s="1241"/>
      <c r="Y40" s="98"/>
      <c r="Z40" s="1249" t="s">
        <v>476</v>
      </c>
      <c r="AA40" s="1250"/>
      <c r="AB40" s="1251"/>
      <c r="AC40" s="97">
        <f>AC38/AC34</f>
        <v>205.10344827586206</v>
      </c>
    </row>
    <row r="41" spans="1:29">
      <c r="A41" s="105">
        <v>2</v>
      </c>
      <c r="B41" s="105"/>
      <c r="C41" s="106" t="s">
        <v>95</v>
      </c>
      <c r="D41" s="1246"/>
      <c r="E41" s="1247"/>
      <c r="F41" s="1248"/>
      <c r="G41" s="1246"/>
      <c r="H41" s="1247"/>
      <c r="I41" s="1248"/>
      <c r="J41" s="1246"/>
      <c r="K41" s="1247"/>
      <c r="L41" s="1248"/>
      <c r="M41" s="1246"/>
      <c r="N41" s="1247"/>
      <c r="O41" s="1248"/>
      <c r="P41" s="1246"/>
      <c r="Q41" s="1247"/>
      <c r="R41" s="1248"/>
      <c r="S41" s="1246"/>
      <c r="T41" s="1247"/>
      <c r="U41" s="1248"/>
      <c r="V41" s="1246"/>
      <c r="W41" s="1247"/>
      <c r="X41" s="1248"/>
      <c r="Y41" s="98"/>
    </row>
    <row r="42" spans="1:29">
      <c r="A42" s="105">
        <v>3</v>
      </c>
      <c r="B42" s="105"/>
      <c r="C42" s="105" t="s">
        <v>246</v>
      </c>
      <c r="D42" s="1246"/>
      <c r="E42" s="1247"/>
      <c r="F42" s="1248"/>
      <c r="G42" s="1246"/>
      <c r="H42" s="1247"/>
      <c r="I42" s="1248"/>
      <c r="J42" s="1246"/>
      <c r="K42" s="1247"/>
      <c r="L42" s="1248"/>
      <c r="M42" s="1246"/>
      <c r="N42" s="1247"/>
      <c r="O42" s="1248"/>
      <c r="P42" s="1246"/>
      <c r="Q42" s="1247"/>
      <c r="R42" s="1248"/>
      <c r="S42" s="1246"/>
      <c r="T42" s="1247"/>
      <c r="U42" s="1248"/>
      <c r="V42" s="1246"/>
      <c r="W42" s="1247"/>
      <c r="X42" s="1248"/>
      <c r="Y42" s="202"/>
    </row>
    <row r="43" spans="1:29">
      <c r="A43" s="105">
        <v>4</v>
      </c>
      <c r="B43" s="105"/>
      <c r="C43" s="105" t="s">
        <v>255</v>
      </c>
      <c r="D43" s="1246"/>
      <c r="E43" s="1247"/>
      <c r="F43" s="1248"/>
      <c r="G43" s="1246"/>
      <c r="H43" s="1247"/>
      <c r="I43" s="1248"/>
      <c r="J43" s="1246"/>
      <c r="K43" s="1247"/>
      <c r="L43" s="1248"/>
      <c r="M43" s="1246"/>
      <c r="N43" s="1247"/>
      <c r="O43" s="1248"/>
      <c r="P43" s="1246"/>
      <c r="Q43" s="1247"/>
      <c r="R43" s="1248"/>
      <c r="S43" s="1246"/>
      <c r="T43" s="1247"/>
      <c r="U43" s="1248"/>
      <c r="V43" s="1246"/>
      <c r="W43" s="1247"/>
      <c r="X43" s="1248"/>
      <c r="Y43" s="202"/>
    </row>
    <row r="44" spans="1:29">
      <c r="A44" s="105">
        <v>5</v>
      </c>
      <c r="B44" s="105"/>
      <c r="C44" s="106" t="s">
        <v>114</v>
      </c>
      <c r="D44" s="1246"/>
      <c r="E44" s="1247"/>
      <c r="F44" s="1248"/>
      <c r="G44" s="1246"/>
      <c r="H44" s="1247"/>
      <c r="I44" s="1248"/>
      <c r="J44" s="1246"/>
      <c r="K44" s="1247"/>
      <c r="L44" s="1248"/>
      <c r="M44" s="1246"/>
      <c r="N44" s="1247"/>
      <c r="O44" s="1248"/>
      <c r="P44" s="1246"/>
      <c r="Q44" s="1247"/>
      <c r="R44" s="1248"/>
      <c r="S44" s="1246"/>
      <c r="T44" s="1247"/>
      <c r="U44" s="1248"/>
      <c r="V44" s="1246"/>
      <c r="W44" s="1247"/>
      <c r="X44" s="1248"/>
      <c r="Y44" s="202"/>
    </row>
    <row r="45" spans="1:29">
      <c r="A45" s="105">
        <v>6</v>
      </c>
      <c r="B45" s="105"/>
      <c r="C45" s="106" t="s">
        <v>327</v>
      </c>
      <c r="D45" s="1246"/>
      <c r="E45" s="1247"/>
      <c r="F45" s="1248"/>
      <c r="G45" s="1246"/>
      <c r="H45" s="1247"/>
      <c r="I45" s="1248"/>
      <c r="J45" s="1246"/>
      <c r="K45" s="1247"/>
      <c r="L45" s="1248"/>
      <c r="M45" s="1246"/>
      <c r="N45" s="1247"/>
      <c r="O45" s="1248"/>
      <c r="P45" s="1246"/>
      <c r="Q45" s="1247"/>
      <c r="R45" s="1248"/>
      <c r="S45" s="1246"/>
      <c r="T45" s="1247"/>
      <c r="U45" s="1248"/>
      <c r="V45" s="1246"/>
      <c r="W45" s="1247"/>
      <c r="X45" s="1248"/>
      <c r="Y45" s="98"/>
    </row>
    <row r="46" spans="1:29">
      <c r="A46" s="105">
        <v>7</v>
      </c>
      <c r="B46" s="105"/>
      <c r="C46" s="106" t="s">
        <v>419</v>
      </c>
      <c r="D46" s="1239"/>
      <c r="E46" s="1240"/>
      <c r="F46" s="1241"/>
      <c r="G46" s="1239"/>
      <c r="H46" s="1240"/>
      <c r="I46" s="1241"/>
      <c r="J46" s="1239"/>
      <c r="K46" s="1240"/>
      <c r="L46" s="1241"/>
      <c r="M46" s="1239"/>
      <c r="N46" s="1240"/>
      <c r="O46" s="1241"/>
      <c r="P46" s="1239"/>
      <c r="Q46" s="1240"/>
      <c r="R46" s="1241"/>
      <c r="S46" s="1239"/>
      <c r="T46" s="1240"/>
      <c r="U46" s="1241"/>
      <c r="V46" s="1239"/>
      <c r="W46" s="1240"/>
      <c r="X46" s="1241"/>
      <c r="Y46" s="187"/>
    </row>
    <row r="47" spans="1:29"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9"/>
    </row>
    <row r="48" spans="1:29">
      <c r="D48" s="481"/>
      <c r="E48" s="481"/>
      <c r="F48" s="481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</row>
    <row r="49" spans="4:24">
      <c r="D49" s="482"/>
      <c r="E49" s="482"/>
      <c r="F49" s="482"/>
      <c r="G49" s="482"/>
      <c r="H49" s="482"/>
      <c r="I49" s="482"/>
      <c r="J49" s="482"/>
      <c r="K49" s="482"/>
      <c r="L49" s="482"/>
      <c r="M49" s="482"/>
      <c r="N49" s="482"/>
      <c r="O49" s="482"/>
      <c r="P49" s="482"/>
      <c r="Q49" s="482"/>
      <c r="R49" s="482"/>
      <c r="S49" s="482"/>
      <c r="T49" s="482"/>
      <c r="U49" s="482"/>
      <c r="V49" s="482"/>
      <c r="W49" s="482"/>
      <c r="X49" s="482"/>
    </row>
    <row r="50" spans="4:24"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</row>
    <row r="51" spans="4:24"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</row>
  </sheetData>
  <mergeCells count="76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4:AB34"/>
    <mergeCell ref="A35:B35"/>
    <mergeCell ref="T35:W35"/>
    <mergeCell ref="Z35:AB35"/>
    <mergeCell ref="T36:W36"/>
    <mergeCell ref="T38:W38"/>
    <mergeCell ref="Z38:AB38"/>
    <mergeCell ref="D39:S39"/>
    <mergeCell ref="T39:W39"/>
    <mergeCell ref="Z39:AB39"/>
    <mergeCell ref="S40:U40"/>
    <mergeCell ref="V40:X40"/>
    <mergeCell ref="Z40:AB40"/>
    <mergeCell ref="D41:F41"/>
    <mergeCell ref="G41:I41"/>
    <mergeCell ref="J41:L41"/>
    <mergeCell ref="M41:O41"/>
    <mergeCell ref="P41:R41"/>
    <mergeCell ref="S41:U41"/>
    <mergeCell ref="V41:X41"/>
    <mergeCell ref="D40:F40"/>
    <mergeCell ref="G40:I40"/>
    <mergeCell ref="J40:L40"/>
    <mergeCell ref="M40:O40"/>
    <mergeCell ref="P40:R40"/>
    <mergeCell ref="S42:U42"/>
    <mergeCell ref="V42:X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S45:U45"/>
    <mergeCell ref="V45:X45"/>
    <mergeCell ref="D44:F44"/>
    <mergeCell ref="G44:I44"/>
    <mergeCell ref="J44:L44"/>
    <mergeCell ref="M44:O44"/>
    <mergeCell ref="P44:R44"/>
    <mergeCell ref="S46:U46"/>
    <mergeCell ref="V46:X46"/>
    <mergeCell ref="C1:C2"/>
    <mergeCell ref="C29:C30"/>
    <mergeCell ref="D46:F46"/>
    <mergeCell ref="G46:I46"/>
    <mergeCell ref="J46:L46"/>
    <mergeCell ref="M46:O46"/>
    <mergeCell ref="P46:R46"/>
    <mergeCell ref="S44:U44"/>
    <mergeCell ref="V44:X44"/>
    <mergeCell ref="D45:F45"/>
    <mergeCell ref="G45:I45"/>
    <mergeCell ref="J45:L45"/>
    <mergeCell ref="M45:O45"/>
    <mergeCell ref="P45:R45"/>
  </mergeCells>
  <pageMargins left="0.7" right="0.7" top="0.75" bottom="0.75" header="0.3" footer="0.3"/>
  <pageSetup paperSize="9" scale="53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C52"/>
  <sheetViews>
    <sheetView workbookViewId="0">
      <selection activeCell="Z22" sqref="Z22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4" width="6.285156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45705</v>
      </c>
      <c r="E1" s="1269"/>
      <c r="F1" s="1270"/>
      <c r="G1" s="1268">
        <v>45706</v>
      </c>
      <c r="H1" s="1269"/>
      <c r="I1" s="1270"/>
      <c r="J1" s="1268">
        <v>45707</v>
      </c>
      <c r="K1" s="1269"/>
      <c r="L1" s="1270"/>
      <c r="M1" s="1268">
        <v>45708</v>
      </c>
      <c r="N1" s="1269"/>
      <c r="O1" s="1270"/>
      <c r="P1" s="1268">
        <v>45709</v>
      </c>
      <c r="Q1" s="1269"/>
      <c r="R1" s="1270"/>
      <c r="S1" s="1268">
        <v>45710</v>
      </c>
      <c r="T1" s="1269"/>
      <c r="U1" s="1270"/>
      <c r="V1" s="1268">
        <v>45711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9">
        <v>7</v>
      </c>
      <c r="E4" s="471">
        <v>17</v>
      </c>
      <c r="F4" s="417">
        <f>E4-D4</f>
        <v>10</v>
      </c>
      <c r="G4" s="19">
        <v>7</v>
      </c>
      <c r="H4" s="471">
        <v>15</v>
      </c>
      <c r="I4" s="417">
        <f>H4-G4</f>
        <v>8</v>
      </c>
      <c r="J4" s="10"/>
      <c r="K4" s="56"/>
      <c r="L4" s="417">
        <f>K4-J4</f>
        <v>0</v>
      </c>
      <c r="M4" s="10"/>
      <c r="N4" s="56"/>
      <c r="O4" s="417">
        <f>N4-M4</f>
        <v>0</v>
      </c>
      <c r="P4" s="19">
        <v>7</v>
      </c>
      <c r="Q4" s="471">
        <v>16</v>
      </c>
      <c r="R4" s="417">
        <f>Q4-P4</f>
        <v>9</v>
      </c>
      <c r="S4" s="10"/>
      <c r="T4" s="56"/>
      <c r="U4" s="417">
        <f>T4-S4</f>
        <v>0</v>
      </c>
      <c r="V4" s="10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3" si="0">E5-D5</f>
        <v>0</v>
      </c>
      <c r="G5" s="10"/>
      <c r="H5" s="11"/>
      <c r="I5" s="417">
        <f t="shared" ref="I5:I33" si="1">H5-G5</f>
        <v>0</v>
      </c>
      <c r="J5" s="10"/>
      <c r="K5" s="11"/>
      <c r="L5" s="417">
        <f t="shared" ref="L5:L31" si="2">K5-J5</f>
        <v>0</v>
      </c>
      <c r="M5" s="19">
        <v>20</v>
      </c>
      <c r="N5" s="20">
        <v>24</v>
      </c>
      <c r="O5" s="417">
        <f t="shared" ref="O5:O33" si="3">N5-M5</f>
        <v>4</v>
      </c>
      <c r="P5" s="19">
        <v>16</v>
      </c>
      <c r="Q5" s="20">
        <v>24</v>
      </c>
      <c r="R5" s="417">
        <f t="shared" ref="R5:R33" si="4">Q5-P5</f>
        <v>8</v>
      </c>
      <c r="S5" s="10"/>
      <c r="T5" s="11"/>
      <c r="U5" s="417">
        <f t="shared" ref="U5:U33" si="5">T5-S5</f>
        <v>0</v>
      </c>
      <c r="V5" s="19">
        <v>10</v>
      </c>
      <c r="W5" s="26">
        <v>16</v>
      </c>
      <c r="X5" s="417">
        <f t="shared" ref="X5:X33" si="6">W5-V5</f>
        <v>6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3</v>
      </c>
      <c r="B6" s="105" t="s">
        <v>436</v>
      </c>
      <c r="C6" s="382" t="s">
        <v>208</v>
      </c>
      <c r="D6" s="19">
        <v>18</v>
      </c>
      <c r="E6" s="26">
        <v>24</v>
      </c>
      <c r="F6" s="417">
        <f t="shared" si="0"/>
        <v>6</v>
      </c>
      <c r="G6" s="10"/>
      <c r="H6" s="25"/>
      <c r="I6" s="417">
        <f t="shared" si="1"/>
        <v>0</v>
      </c>
      <c r="J6" s="19">
        <v>21</v>
      </c>
      <c r="K6" s="26">
        <v>24</v>
      </c>
      <c r="L6" s="417">
        <f t="shared" si="2"/>
        <v>3</v>
      </c>
      <c r="M6" s="10"/>
      <c r="N6" s="25"/>
      <c r="O6" s="417">
        <f t="shared" si="3"/>
        <v>0</v>
      </c>
      <c r="P6" s="19">
        <v>18</v>
      </c>
      <c r="Q6" s="26">
        <v>22</v>
      </c>
      <c r="R6" s="417">
        <f t="shared" si="4"/>
        <v>4</v>
      </c>
      <c r="S6" s="19">
        <v>18</v>
      </c>
      <c r="T6" s="26">
        <v>24</v>
      </c>
      <c r="U6" s="417">
        <f t="shared" si="5"/>
        <v>6</v>
      </c>
      <c r="V6" s="19">
        <v>15</v>
      </c>
      <c r="W6" s="26">
        <v>24</v>
      </c>
      <c r="X6" s="417">
        <f t="shared" si="6"/>
        <v>9</v>
      </c>
      <c r="Y6" s="188"/>
      <c r="AA6" s="81" t="s">
        <v>217</v>
      </c>
      <c r="AB6" s="81">
        <v>6</v>
      </c>
      <c r="AC6" s="81">
        <v>5</v>
      </c>
    </row>
    <row r="7" spans="1:29" ht="15.75" customHeight="1">
      <c r="A7" s="105">
        <v>4</v>
      </c>
      <c r="B7" s="105" t="s">
        <v>437</v>
      </c>
      <c r="C7" s="383" t="s">
        <v>324</v>
      </c>
      <c r="D7" s="13"/>
      <c r="E7" s="54"/>
      <c r="F7" s="417">
        <f t="shared" si="0"/>
        <v>0</v>
      </c>
      <c r="G7" s="15">
        <v>15</v>
      </c>
      <c r="H7" s="17">
        <v>24</v>
      </c>
      <c r="I7" s="417">
        <f t="shared" si="1"/>
        <v>9</v>
      </c>
      <c r="J7" s="15">
        <v>13</v>
      </c>
      <c r="K7" s="17">
        <v>21</v>
      </c>
      <c r="L7" s="417">
        <f t="shared" si="2"/>
        <v>8</v>
      </c>
      <c r="M7" s="15">
        <v>7</v>
      </c>
      <c r="N7" s="17">
        <v>17</v>
      </c>
      <c r="O7" s="417">
        <f t="shared" si="3"/>
        <v>10</v>
      </c>
      <c r="P7" s="13"/>
      <c r="Q7" s="54"/>
      <c r="R7" s="417">
        <f t="shared" si="4"/>
        <v>0</v>
      </c>
      <c r="S7" s="15">
        <v>7</v>
      </c>
      <c r="T7" s="17">
        <v>16</v>
      </c>
      <c r="U7" s="417">
        <f t="shared" si="5"/>
        <v>9</v>
      </c>
      <c r="V7" s="15">
        <v>7</v>
      </c>
      <c r="W7" s="17">
        <v>17</v>
      </c>
      <c r="X7" s="417">
        <f t="shared" si="6"/>
        <v>10</v>
      </c>
      <c r="Y7" s="79"/>
    </row>
    <row r="8" spans="1:29" ht="15.75" hidden="1" customHeight="1">
      <c r="A8" s="105">
        <v>5</v>
      </c>
      <c r="B8" s="105" t="s">
        <v>436</v>
      </c>
      <c r="C8" s="422" t="s">
        <v>307</v>
      </c>
      <c r="D8" s="45"/>
      <c r="E8" s="46"/>
      <c r="F8" s="417">
        <f t="shared" si="0"/>
        <v>0</v>
      </c>
      <c r="G8" s="45"/>
      <c r="H8" s="46"/>
      <c r="I8" s="417">
        <f t="shared" si="1"/>
        <v>0</v>
      </c>
      <c r="J8" s="45"/>
      <c r="K8" s="46"/>
      <c r="L8" s="417">
        <f t="shared" si="2"/>
        <v>0</v>
      </c>
      <c r="M8" s="45"/>
      <c r="N8" s="46"/>
      <c r="O8" s="417">
        <f t="shared" si="3"/>
        <v>0</v>
      </c>
      <c r="P8" s="45"/>
      <c r="Q8" s="46"/>
      <c r="R8" s="417">
        <f t="shared" si="4"/>
        <v>0</v>
      </c>
      <c r="S8" s="45"/>
      <c r="T8" s="46"/>
      <c r="U8" s="417">
        <f t="shared" si="5"/>
        <v>0</v>
      </c>
      <c r="V8" s="10"/>
      <c r="W8" s="25"/>
      <c r="X8" s="417">
        <f t="shared" si="6"/>
        <v>0</v>
      </c>
      <c r="Y8" s="79" t="s">
        <v>464</v>
      </c>
    </row>
    <row r="9" spans="1:29" ht="15.75" hidden="1" customHeight="1">
      <c r="A9" s="105">
        <v>6</v>
      </c>
      <c r="B9" s="400" t="s">
        <v>436</v>
      </c>
      <c r="C9" s="422" t="s">
        <v>438</v>
      </c>
      <c r="D9" s="10"/>
      <c r="E9" s="25"/>
      <c r="F9" s="417">
        <f t="shared" si="0"/>
        <v>0</v>
      </c>
      <c r="G9" s="10"/>
      <c r="H9" s="25"/>
      <c r="I9" s="417">
        <f t="shared" si="1"/>
        <v>0</v>
      </c>
      <c r="J9" s="10"/>
      <c r="K9" s="25"/>
      <c r="L9" s="417">
        <f t="shared" si="2"/>
        <v>0</v>
      </c>
      <c r="M9" s="10"/>
      <c r="N9" s="25"/>
      <c r="O9" s="417">
        <f t="shared" si="3"/>
        <v>0</v>
      </c>
      <c r="P9" s="10"/>
      <c r="Q9" s="25"/>
      <c r="R9" s="417">
        <f t="shared" si="4"/>
        <v>0</v>
      </c>
      <c r="S9" s="10"/>
      <c r="T9" s="25"/>
      <c r="U9" s="417">
        <f t="shared" si="5"/>
        <v>0</v>
      </c>
      <c r="V9" s="10"/>
      <c r="W9" s="25"/>
      <c r="X9" s="417">
        <f t="shared" si="6"/>
        <v>0</v>
      </c>
      <c r="Y9" s="79"/>
    </row>
    <row r="10" spans="1:29" ht="15.75" hidden="1" customHeight="1">
      <c r="A10" s="105">
        <v>7</v>
      </c>
      <c r="B10" s="400" t="s">
        <v>440</v>
      </c>
      <c r="C10" s="422" t="s">
        <v>441</v>
      </c>
      <c r="D10" s="10"/>
      <c r="E10" s="25"/>
      <c r="F10" s="417">
        <f t="shared" si="0"/>
        <v>0</v>
      </c>
      <c r="G10" s="10"/>
      <c r="H10" s="25"/>
      <c r="I10" s="417">
        <f t="shared" si="1"/>
        <v>0</v>
      </c>
      <c r="J10" s="10"/>
      <c r="K10" s="25"/>
      <c r="L10" s="417">
        <f t="shared" si="2"/>
        <v>0</v>
      </c>
      <c r="M10" s="10"/>
      <c r="N10" s="25"/>
      <c r="O10" s="417">
        <f t="shared" si="3"/>
        <v>0</v>
      </c>
      <c r="P10" s="10"/>
      <c r="Q10" s="25"/>
      <c r="R10" s="417">
        <f t="shared" si="4"/>
        <v>0</v>
      </c>
      <c r="S10" s="10"/>
      <c r="T10" s="25"/>
      <c r="U10" s="417">
        <f t="shared" si="5"/>
        <v>0</v>
      </c>
      <c r="V10" s="10"/>
      <c r="W10" s="25"/>
      <c r="X10" s="417">
        <f t="shared" si="6"/>
        <v>0</v>
      </c>
      <c r="Y10" s="79"/>
    </row>
    <row r="11" spans="1:29" ht="15.75" customHeight="1">
      <c r="A11" s="105">
        <v>5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9">
        <v>15</v>
      </c>
      <c r="H11" s="26">
        <v>20</v>
      </c>
      <c r="I11" s="417">
        <f t="shared" si="1"/>
        <v>5</v>
      </c>
      <c r="J11" s="10"/>
      <c r="K11" s="25"/>
      <c r="L11" s="417">
        <f t="shared" si="2"/>
        <v>0</v>
      </c>
      <c r="M11" s="10"/>
      <c r="N11" s="25"/>
      <c r="O11" s="417">
        <f t="shared" si="3"/>
        <v>0</v>
      </c>
      <c r="P11" s="10"/>
      <c r="Q11" s="25"/>
      <c r="R11" s="417">
        <f t="shared" si="4"/>
        <v>0</v>
      </c>
      <c r="S11" s="10"/>
      <c r="T11" s="25"/>
      <c r="U11" s="417">
        <f t="shared" si="5"/>
        <v>0</v>
      </c>
      <c r="V11" s="19">
        <v>17</v>
      </c>
      <c r="W11" s="26">
        <v>21</v>
      </c>
      <c r="X11" s="417">
        <f t="shared" si="6"/>
        <v>4</v>
      </c>
      <c r="Y11" s="79"/>
    </row>
    <row r="12" spans="1:29" ht="15.75" customHeight="1">
      <c r="A12" s="105">
        <v>6</v>
      </c>
      <c r="B12" s="400" t="s">
        <v>443</v>
      </c>
      <c r="C12" s="383" t="s">
        <v>296</v>
      </c>
      <c r="D12" s="41">
        <v>17</v>
      </c>
      <c r="E12" s="42">
        <v>21</v>
      </c>
      <c r="F12" s="417">
        <f t="shared" si="0"/>
        <v>4</v>
      </c>
      <c r="G12" s="45"/>
      <c r="H12" s="46"/>
      <c r="I12" s="417">
        <f t="shared" si="1"/>
        <v>0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45"/>
      <c r="Q12" s="46"/>
      <c r="R12" s="417">
        <f t="shared" si="4"/>
        <v>0</v>
      </c>
      <c r="S12" s="41">
        <v>17</v>
      </c>
      <c r="T12" s="42">
        <v>22</v>
      </c>
      <c r="U12" s="417">
        <f t="shared" si="5"/>
        <v>5</v>
      </c>
      <c r="V12" s="21">
        <v>10</v>
      </c>
      <c r="W12" s="31">
        <v>14</v>
      </c>
      <c r="X12" s="417">
        <f t="shared" si="6"/>
        <v>4</v>
      </c>
      <c r="Y12" s="79"/>
    </row>
    <row r="13" spans="1:29" ht="15.75" customHeight="1">
      <c r="A13" s="105">
        <v>7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35">
        <v>17</v>
      </c>
      <c r="T13" s="36">
        <v>22</v>
      </c>
      <c r="U13" s="417">
        <f t="shared" si="5"/>
        <v>5</v>
      </c>
      <c r="V13" s="21">
        <v>17</v>
      </c>
      <c r="W13" s="31">
        <v>24</v>
      </c>
      <c r="X13" s="417">
        <f t="shared" si="6"/>
        <v>7</v>
      </c>
      <c r="Y13" s="190"/>
    </row>
    <row r="14" spans="1:29" ht="15.75" customHeight="1">
      <c r="A14" s="105">
        <v>8</v>
      </c>
      <c r="B14" s="105" t="s">
        <v>444</v>
      </c>
      <c r="C14" s="382" t="s">
        <v>379</v>
      </c>
      <c r="D14" s="21">
        <v>15</v>
      </c>
      <c r="E14" s="31">
        <v>24</v>
      </c>
      <c r="F14" s="417">
        <f t="shared" si="0"/>
        <v>9</v>
      </c>
      <c r="G14" s="10"/>
      <c r="H14" s="25"/>
      <c r="I14" s="417">
        <f t="shared" si="1"/>
        <v>0</v>
      </c>
      <c r="J14" s="10"/>
      <c r="K14" s="25"/>
      <c r="L14" s="417">
        <f t="shared" si="2"/>
        <v>0</v>
      </c>
      <c r="M14" s="21">
        <v>16</v>
      </c>
      <c r="N14" s="31">
        <v>24</v>
      </c>
      <c r="O14" s="417">
        <f t="shared" si="3"/>
        <v>8</v>
      </c>
      <c r="P14" s="21">
        <v>16</v>
      </c>
      <c r="Q14" s="31">
        <v>24</v>
      </c>
      <c r="R14" s="417">
        <f t="shared" si="4"/>
        <v>8</v>
      </c>
      <c r="S14" s="21">
        <v>18</v>
      </c>
      <c r="T14" s="31">
        <v>24</v>
      </c>
      <c r="U14" s="417">
        <f t="shared" si="5"/>
        <v>6</v>
      </c>
      <c r="V14" s="21">
        <v>15</v>
      </c>
      <c r="W14" s="31">
        <v>20</v>
      </c>
      <c r="X14" s="417">
        <f t="shared" si="6"/>
        <v>5</v>
      </c>
      <c r="Y14" s="190"/>
    </row>
    <row r="15" spans="1:29" ht="15.75" customHeight="1">
      <c r="A15" s="105">
        <v>9</v>
      </c>
      <c r="B15" s="105" t="s">
        <v>465</v>
      </c>
      <c r="C15" s="382" t="s">
        <v>450</v>
      </c>
      <c r="D15" s="10"/>
      <c r="E15" s="25"/>
      <c r="F15" s="417">
        <f t="shared" si="0"/>
        <v>0</v>
      </c>
      <c r="G15" s="10"/>
      <c r="H15" s="25"/>
      <c r="I15" s="417">
        <f t="shared" si="1"/>
        <v>0</v>
      </c>
      <c r="J15" s="10"/>
      <c r="K15" s="25"/>
      <c r="L15" s="417">
        <f t="shared" si="2"/>
        <v>0</v>
      </c>
      <c r="M15" s="10"/>
      <c r="N15" s="25"/>
      <c r="O15" s="417">
        <f t="shared" si="3"/>
        <v>0</v>
      </c>
      <c r="P15" s="10"/>
      <c r="Q15" s="25"/>
      <c r="R15" s="417">
        <f t="shared" si="4"/>
        <v>0</v>
      </c>
      <c r="S15" s="10"/>
      <c r="T15" s="25"/>
      <c r="U15" s="417">
        <f t="shared" si="5"/>
        <v>0</v>
      </c>
      <c r="V15" s="10"/>
      <c r="W15" s="25"/>
      <c r="X15" s="417">
        <f t="shared" si="6"/>
        <v>0</v>
      </c>
      <c r="Y15" s="190"/>
    </row>
    <row r="16" spans="1:29" ht="15.75" customHeight="1">
      <c r="A16" s="105">
        <v>10</v>
      </c>
      <c r="B16" s="400" t="s">
        <v>444</v>
      </c>
      <c r="C16" s="383" t="s">
        <v>362</v>
      </c>
      <c r="D16" s="45"/>
      <c r="E16" s="46"/>
      <c r="F16" s="417">
        <f t="shared" si="0"/>
        <v>0</v>
      </c>
      <c r="G16" s="35">
        <v>18</v>
      </c>
      <c r="H16" s="36">
        <v>24</v>
      </c>
      <c r="I16" s="417">
        <f t="shared" si="1"/>
        <v>6</v>
      </c>
      <c r="J16" s="35">
        <v>18</v>
      </c>
      <c r="K16" s="36">
        <v>24</v>
      </c>
      <c r="L16" s="417">
        <f t="shared" si="2"/>
        <v>6</v>
      </c>
      <c r="M16" s="45"/>
      <c r="N16" s="46"/>
      <c r="O16" s="417">
        <f t="shared" si="3"/>
        <v>0</v>
      </c>
      <c r="P16" s="35">
        <v>18</v>
      </c>
      <c r="Q16" s="36">
        <v>22</v>
      </c>
      <c r="R16" s="417">
        <f t="shared" si="4"/>
        <v>4</v>
      </c>
      <c r="S16" s="35">
        <v>16</v>
      </c>
      <c r="T16" s="36">
        <v>22</v>
      </c>
      <c r="U16" s="417">
        <f t="shared" si="5"/>
        <v>6</v>
      </c>
      <c r="V16" s="10"/>
      <c r="W16" s="25"/>
      <c r="X16" s="417">
        <f t="shared" si="6"/>
        <v>0</v>
      </c>
      <c r="Y16" s="190"/>
    </row>
    <row r="17" spans="1:25" ht="15.75" customHeight="1">
      <c r="A17" s="105">
        <v>11</v>
      </c>
      <c r="B17" s="105" t="s">
        <v>445</v>
      </c>
      <c r="C17" s="383" t="s">
        <v>304</v>
      </c>
      <c r="D17" s="21">
        <v>7</v>
      </c>
      <c r="E17" s="31">
        <v>16</v>
      </c>
      <c r="F17" s="417">
        <f t="shared" si="0"/>
        <v>9</v>
      </c>
      <c r="G17" s="21">
        <v>8</v>
      </c>
      <c r="H17" s="31">
        <v>16</v>
      </c>
      <c r="I17" s="417">
        <f t="shared" si="1"/>
        <v>8</v>
      </c>
      <c r="J17" s="21">
        <v>8</v>
      </c>
      <c r="K17" s="31">
        <v>18</v>
      </c>
      <c r="L17" s="417">
        <f t="shared" si="2"/>
        <v>10</v>
      </c>
      <c r="M17" s="21">
        <v>8</v>
      </c>
      <c r="N17" s="31">
        <v>16</v>
      </c>
      <c r="O17" s="417">
        <f t="shared" si="3"/>
        <v>8</v>
      </c>
      <c r="P17" s="10"/>
      <c r="Q17" s="25"/>
      <c r="R17" s="417">
        <f t="shared" si="4"/>
        <v>0</v>
      </c>
      <c r="S17" s="21">
        <v>8</v>
      </c>
      <c r="T17" s="31">
        <v>16</v>
      </c>
      <c r="U17" s="417">
        <f t="shared" si="5"/>
        <v>8</v>
      </c>
      <c r="V17" s="21">
        <v>7</v>
      </c>
      <c r="W17" s="31">
        <v>16</v>
      </c>
      <c r="X17" s="417">
        <f t="shared" si="6"/>
        <v>9</v>
      </c>
      <c r="Y17" s="190"/>
    </row>
    <row r="18" spans="1:25" ht="15.75" customHeight="1">
      <c r="A18" s="105">
        <v>12</v>
      </c>
      <c r="B18" s="105" t="s">
        <v>445</v>
      </c>
      <c r="C18" s="382" t="s">
        <v>347</v>
      </c>
      <c r="D18" s="45"/>
      <c r="E18" s="46"/>
      <c r="F18" s="417">
        <f t="shared" si="0"/>
        <v>0</v>
      </c>
      <c r="G18" s="35">
        <v>12</v>
      </c>
      <c r="H18" s="36">
        <v>19</v>
      </c>
      <c r="I18" s="417">
        <f t="shared" si="1"/>
        <v>7</v>
      </c>
      <c r="J18" s="45"/>
      <c r="K18" s="46"/>
      <c r="L18" s="417">
        <f t="shared" si="2"/>
        <v>0</v>
      </c>
      <c r="M18" s="35">
        <v>12</v>
      </c>
      <c r="N18" s="36">
        <v>20</v>
      </c>
      <c r="O18" s="417">
        <f t="shared" si="3"/>
        <v>8</v>
      </c>
      <c r="P18" s="45"/>
      <c r="Q18" s="46"/>
      <c r="R18" s="417">
        <f t="shared" si="4"/>
        <v>0</v>
      </c>
      <c r="S18" s="45"/>
      <c r="T18" s="46"/>
      <c r="U18" s="417">
        <f t="shared" si="5"/>
        <v>0</v>
      </c>
      <c r="V18" s="21">
        <v>12</v>
      </c>
      <c r="W18" s="31">
        <v>20</v>
      </c>
      <c r="X18" s="417">
        <f t="shared" si="6"/>
        <v>8</v>
      </c>
      <c r="Y18" s="190"/>
    </row>
    <row r="19" spans="1:25" ht="15.75" customHeight="1">
      <c r="A19" s="105">
        <v>13</v>
      </c>
      <c r="B19" s="105" t="s">
        <v>446</v>
      </c>
      <c r="C19" s="382" t="s">
        <v>314</v>
      </c>
      <c r="D19" s="168">
        <v>7</v>
      </c>
      <c r="E19" s="386">
        <v>16</v>
      </c>
      <c r="F19" s="417">
        <f t="shared" si="0"/>
        <v>9</v>
      </c>
      <c r="G19" s="168">
        <v>7</v>
      </c>
      <c r="H19" s="386">
        <v>16</v>
      </c>
      <c r="I19" s="417">
        <f t="shared" si="1"/>
        <v>9</v>
      </c>
      <c r="J19" s="168">
        <v>7</v>
      </c>
      <c r="K19" s="386">
        <v>16</v>
      </c>
      <c r="L19" s="417">
        <f t="shared" si="2"/>
        <v>9</v>
      </c>
      <c r="M19" s="45"/>
      <c r="N19" s="46"/>
      <c r="O19" s="417">
        <f t="shared" si="3"/>
        <v>0</v>
      </c>
      <c r="P19" s="491">
        <v>7</v>
      </c>
      <c r="Q19" s="492">
        <v>17</v>
      </c>
      <c r="R19" s="417">
        <f t="shared" si="4"/>
        <v>10</v>
      </c>
      <c r="S19" s="45"/>
      <c r="T19" s="46"/>
      <c r="U19" s="417">
        <f t="shared" si="5"/>
        <v>0</v>
      </c>
      <c r="V19" s="165">
        <v>7</v>
      </c>
      <c r="W19" s="166">
        <v>15</v>
      </c>
      <c r="X19" s="417">
        <f t="shared" si="6"/>
        <v>8</v>
      </c>
      <c r="Y19" s="190"/>
    </row>
    <row r="20" spans="1:25" ht="15.75" customHeight="1">
      <c r="A20" s="105">
        <v>14</v>
      </c>
      <c r="B20" s="105" t="s">
        <v>447</v>
      </c>
      <c r="C20" s="382" t="s">
        <v>344</v>
      </c>
      <c r="D20" s="10"/>
      <c r="E20" s="11"/>
      <c r="F20" s="417">
        <f t="shared" si="0"/>
        <v>0</v>
      </c>
      <c r="G20" s="10"/>
      <c r="H20" s="11"/>
      <c r="I20" s="417">
        <f t="shared" si="1"/>
        <v>0</v>
      </c>
      <c r="J20" s="10"/>
      <c r="K20" s="11"/>
      <c r="L20" s="417">
        <f t="shared" si="2"/>
        <v>0</v>
      </c>
      <c r="M20" s="10"/>
      <c r="N20" s="11"/>
      <c r="O20" s="417">
        <f t="shared" si="3"/>
        <v>0</v>
      </c>
      <c r="P20" s="10"/>
      <c r="Q20" s="11"/>
      <c r="R20" s="417">
        <f t="shared" si="4"/>
        <v>0</v>
      </c>
      <c r="S20" s="165">
        <v>12</v>
      </c>
      <c r="T20" s="158">
        <v>20</v>
      </c>
      <c r="U20" s="417">
        <f t="shared" si="5"/>
        <v>8</v>
      </c>
      <c r="V20" s="10"/>
      <c r="W20" s="25"/>
      <c r="X20" s="417">
        <f t="shared" si="6"/>
        <v>0</v>
      </c>
      <c r="Y20" s="190"/>
    </row>
    <row r="21" spans="1:25" ht="15.75" hidden="1" customHeight="1">
      <c r="A21" s="105">
        <v>18</v>
      </c>
      <c r="B21" s="105" t="s">
        <v>448</v>
      </c>
      <c r="C21" s="382" t="s">
        <v>361</v>
      </c>
      <c r="D21" s="10"/>
      <c r="E21" s="11"/>
      <c r="F21" s="417">
        <f t="shared" si="0"/>
        <v>0</v>
      </c>
      <c r="G21" s="10"/>
      <c r="H21" s="11"/>
      <c r="I21" s="417">
        <f t="shared" si="1"/>
        <v>0</v>
      </c>
      <c r="J21" s="10"/>
      <c r="K21" s="11"/>
      <c r="L21" s="417">
        <f t="shared" si="2"/>
        <v>0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0"/>
      <c r="T21" s="11"/>
      <c r="U21" s="417">
        <f t="shared" si="5"/>
        <v>0</v>
      </c>
      <c r="V21" s="10"/>
      <c r="W21" s="25"/>
      <c r="X21" s="417">
        <f t="shared" si="6"/>
        <v>0</v>
      </c>
      <c r="Y21" s="190"/>
    </row>
    <row r="22" spans="1:25" ht="15.75" customHeight="1">
      <c r="A22" s="105">
        <v>15</v>
      </c>
      <c r="B22" s="105" t="s">
        <v>449</v>
      </c>
      <c r="C22" s="382" t="s">
        <v>451</v>
      </c>
      <c r="D22" s="165">
        <v>20</v>
      </c>
      <c r="E22" s="166">
        <v>24</v>
      </c>
      <c r="F22" s="417">
        <f t="shared" ref="F22" si="7">E22-D22</f>
        <v>4</v>
      </c>
      <c r="G22" s="165">
        <v>18</v>
      </c>
      <c r="H22" s="166">
        <v>24</v>
      </c>
      <c r="I22" s="417">
        <f t="shared" ref="I22" si="8">H22-G22</f>
        <v>6</v>
      </c>
      <c r="J22" s="10"/>
      <c r="K22" s="25"/>
      <c r="L22" s="417">
        <f t="shared" si="2"/>
        <v>0</v>
      </c>
      <c r="M22" s="10"/>
      <c r="N22" s="25"/>
      <c r="O22" s="417">
        <f t="shared" ref="O22" si="9">N22-M22</f>
        <v>0</v>
      </c>
      <c r="P22" s="165">
        <v>18</v>
      </c>
      <c r="Q22" s="166">
        <v>24</v>
      </c>
      <c r="R22" s="417">
        <f t="shared" ref="R22" si="10">Q22-P22</f>
        <v>6</v>
      </c>
      <c r="S22" s="10"/>
      <c r="T22" s="25"/>
      <c r="U22" s="417">
        <f t="shared" ref="U22" si="11">T22-S22</f>
        <v>0</v>
      </c>
      <c r="V22" s="10"/>
      <c r="W22" s="25"/>
      <c r="X22" s="417">
        <f t="shared" ref="X22" si="12">W22-V22</f>
        <v>0</v>
      </c>
      <c r="Y22" s="190"/>
    </row>
    <row r="23" spans="1:25" ht="15.75" customHeight="1">
      <c r="A23" s="105">
        <v>16</v>
      </c>
      <c r="B23" s="105" t="s">
        <v>447</v>
      </c>
      <c r="C23" s="382" t="s">
        <v>358</v>
      </c>
      <c r="D23" s="10"/>
      <c r="E23" s="46"/>
      <c r="F23" s="417">
        <f t="shared" si="0"/>
        <v>0</v>
      </c>
      <c r="G23" s="10"/>
      <c r="H23" s="46"/>
      <c r="I23" s="417">
        <f t="shared" si="1"/>
        <v>0</v>
      </c>
      <c r="J23" s="10"/>
      <c r="K23" s="46"/>
      <c r="L23" s="417">
        <f t="shared" si="2"/>
        <v>0</v>
      </c>
      <c r="M23" s="165">
        <v>7</v>
      </c>
      <c r="N23" s="386">
        <v>20</v>
      </c>
      <c r="O23" s="417">
        <f t="shared" si="3"/>
        <v>13</v>
      </c>
      <c r="P23" s="165">
        <v>7</v>
      </c>
      <c r="Q23" s="386">
        <v>17</v>
      </c>
      <c r="R23" s="417">
        <f t="shared" si="4"/>
        <v>10</v>
      </c>
      <c r="S23" s="165">
        <v>7</v>
      </c>
      <c r="T23" s="386">
        <v>16</v>
      </c>
      <c r="U23" s="417">
        <f t="shared" si="5"/>
        <v>9</v>
      </c>
      <c r="V23" s="165">
        <v>14</v>
      </c>
      <c r="W23" s="166">
        <v>22</v>
      </c>
      <c r="X23" s="417">
        <f t="shared" si="6"/>
        <v>8</v>
      </c>
      <c r="Y23" s="190"/>
    </row>
    <row r="24" spans="1:25" ht="15.75" customHeight="1">
      <c r="A24" s="105">
        <v>17</v>
      </c>
      <c r="B24" s="105" t="s">
        <v>447</v>
      </c>
      <c r="C24" s="382" t="s">
        <v>337</v>
      </c>
      <c r="D24" s="45"/>
      <c r="E24" s="46"/>
      <c r="F24" s="417">
        <f t="shared" si="0"/>
        <v>0</v>
      </c>
      <c r="G24" s="45"/>
      <c r="H24" s="46"/>
      <c r="I24" s="417">
        <f t="shared" si="1"/>
        <v>0</v>
      </c>
      <c r="J24" s="45"/>
      <c r="K24" s="46"/>
      <c r="L24" s="417">
        <f t="shared" si="2"/>
        <v>0</v>
      </c>
      <c r="M24" s="45"/>
      <c r="N24" s="46"/>
      <c r="O24" s="417">
        <f t="shared" si="3"/>
        <v>0</v>
      </c>
      <c r="P24" s="168">
        <v>18</v>
      </c>
      <c r="Q24" s="386">
        <v>24</v>
      </c>
      <c r="R24" s="417">
        <f t="shared" si="4"/>
        <v>6</v>
      </c>
      <c r="S24" s="168">
        <v>15</v>
      </c>
      <c r="T24" s="386">
        <v>24</v>
      </c>
      <c r="U24" s="417">
        <f t="shared" si="5"/>
        <v>9</v>
      </c>
      <c r="V24" s="165">
        <v>13</v>
      </c>
      <c r="W24" s="166">
        <v>22</v>
      </c>
      <c r="X24" s="417">
        <f t="shared" si="6"/>
        <v>9</v>
      </c>
      <c r="Y24" s="190"/>
    </row>
    <row r="25" spans="1:25" ht="15.75" customHeight="1">
      <c r="A25" s="105">
        <v>18</v>
      </c>
      <c r="B25" s="105" t="s">
        <v>447</v>
      </c>
      <c r="C25" s="382" t="s">
        <v>267</v>
      </c>
      <c r="D25" s="168">
        <v>16</v>
      </c>
      <c r="E25" s="386">
        <v>24</v>
      </c>
      <c r="F25" s="417">
        <f t="shared" si="0"/>
        <v>8</v>
      </c>
      <c r="G25" s="168">
        <v>16</v>
      </c>
      <c r="H25" s="386">
        <v>23</v>
      </c>
      <c r="I25" s="417">
        <f t="shared" si="1"/>
        <v>7</v>
      </c>
      <c r="J25" s="168">
        <v>15</v>
      </c>
      <c r="K25" s="386">
        <v>24</v>
      </c>
      <c r="L25" s="417">
        <f t="shared" si="2"/>
        <v>9</v>
      </c>
      <c r="M25" s="168">
        <v>16</v>
      </c>
      <c r="N25" s="386">
        <v>24</v>
      </c>
      <c r="O25" s="417">
        <f t="shared" si="3"/>
        <v>8</v>
      </c>
      <c r="P25" s="45"/>
      <c r="Q25" s="46"/>
      <c r="R25" s="417">
        <f t="shared" si="4"/>
        <v>0</v>
      </c>
      <c r="S25" s="45"/>
      <c r="T25" s="46"/>
      <c r="U25" s="417">
        <f t="shared" si="5"/>
        <v>0</v>
      </c>
      <c r="V25" s="10"/>
      <c r="W25" s="25"/>
      <c r="X25" s="417">
        <f t="shared" si="6"/>
        <v>0</v>
      </c>
      <c r="Y25" s="190"/>
    </row>
    <row r="26" spans="1:25" ht="15.75" hidden="1" customHeight="1">
      <c r="A26" s="105">
        <v>23</v>
      </c>
      <c r="B26" s="105" t="s">
        <v>447</v>
      </c>
      <c r="C26" s="382" t="s">
        <v>403</v>
      </c>
      <c r="D26" s="10"/>
      <c r="E26" s="25"/>
      <c r="F26" s="417">
        <f t="shared" si="0"/>
        <v>0</v>
      </c>
      <c r="G26" s="10"/>
      <c r="H26" s="25"/>
      <c r="I26" s="417">
        <f t="shared" si="1"/>
        <v>0</v>
      </c>
      <c r="J26" s="10"/>
      <c r="K26" s="25"/>
      <c r="L26" s="417">
        <f t="shared" si="2"/>
        <v>0</v>
      </c>
      <c r="M26" s="10"/>
      <c r="N26" s="25"/>
      <c r="O26" s="417">
        <f t="shared" si="3"/>
        <v>0</v>
      </c>
      <c r="P26" s="10"/>
      <c r="Q26" s="25"/>
      <c r="R26" s="417">
        <f t="shared" si="4"/>
        <v>0</v>
      </c>
      <c r="S26" s="10"/>
      <c r="T26" s="25"/>
      <c r="U26" s="417">
        <f t="shared" si="5"/>
        <v>0</v>
      </c>
      <c r="V26" s="10"/>
      <c r="W26" s="25"/>
      <c r="X26" s="417">
        <f t="shared" si="6"/>
        <v>0</v>
      </c>
      <c r="Y26" s="190"/>
    </row>
    <row r="27" spans="1:25" ht="15.75" customHeight="1">
      <c r="A27" s="105"/>
      <c r="B27" s="105"/>
      <c r="C27" s="382"/>
      <c r="D27" s="315"/>
      <c r="E27" s="316"/>
      <c r="F27" s="417">
        <f t="shared" si="0"/>
        <v>0</v>
      </c>
      <c r="G27" s="315"/>
      <c r="H27" s="316"/>
      <c r="I27" s="417">
        <f t="shared" si="1"/>
        <v>0</v>
      </c>
      <c r="J27" s="315"/>
      <c r="K27" s="316"/>
      <c r="L27" s="417">
        <f t="shared" si="2"/>
        <v>0</v>
      </c>
      <c r="M27" s="315"/>
      <c r="N27" s="316"/>
      <c r="O27" s="417">
        <f t="shared" si="3"/>
        <v>0</v>
      </c>
      <c r="P27" s="315"/>
      <c r="Q27" s="316"/>
      <c r="R27" s="417">
        <f t="shared" si="4"/>
        <v>0</v>
      </c>
      <c r="S27" s="315"/>
      <c r="T27" s="316"/>
      <c r="U27" s="417">
        <f t="shared" si="5"/>
        <v>0</v>
      </c>
      <c r="V27" s="134"/>
      <c r="W27" s="137"/>
      <c r="X27" s="417">
        <f t="shared" si="6"/>
        <v>0</v>
      </c>
      <c r="Y27" s="190"/>
    </row>
    <row r="28" spans="1:25" ht="15.75" customHeight="1">
      <c r="A28" s="105"/>
      <c r="B28" s="105"/>
      <c r="C28" s="382" t="s">
        <v>274</v>
      </c>
      <c r="D28" s="45"/>
      <c r="E28" s="46"/>
      <c r="F28" s="417"/>
      <c r="G28" s="45"/>
      <c r="H28" s="46"/>
      <c r="I28" s="417"/>
      <c r="J28" s="272"/>
      <c r="K28" s="273"/>
      <c r="L28" s="417">
        <f t="shared" si="2"/>
        <v>0</v>
      </c>
      <c r="M28" s="45"/>
      <c r="N28" s="46"/>
      <c r="O28" s="417"/>
      <c r="P28" s="45"/>
      <c r="Q28" s="46"/>
      <c r="R28" s="417"/>
      <c r="S28" s="45"/>
      <c r="T28" s="46"/>
      <c r="U28" s="417"/>
      <c r="V28" s="10"/>
      <c r="W28" s="25"/>
      <c r="X28" s="417"/>
      <c r="Y28" s="190"/>
    </row>
    <row r="29" spans="1:25" ht="15.75" customHeight="1">
      <c r="A29" s="105">
        <v>19</v>
      </c>
      <c r="B29" s="105" t="s">
        <v>452</v>
      </c>
      <c r="C29" s="383" t="s">
        <v>371</v>
      </c>
      <c r="D29" s="10"/>
      <c r="E29" s="11"/>
      <c r="F29" s="417">
        <f t="shared" si="0"/>
        <v>0</v>
      </c>
      <c r="G29" s="10"/>
      <c r="H29" s="11"/>
      <c r="I29" s="417">
        <f t="shared" si="1"/>
        <v>0</v>
      </c>
      <c r="J29" s="10"/>
      <c r="K29" s="11"/>
      <c r="L29" s="417">
        <f t="shared" si="2"/>
        <v>0</v>
      </c>
      <c r="M29" s="10"/>
      <c r="N29" s="11"/>
      <c r="O29" s="417">
        <f t="shared" si="3"/>
        <v>0</v>
      </c>
      <c r="P29" s="21">
        <v>9</v>
      </c>
      <c r="Q29" s="22">
        <v>17</v>
      </c>
      <c r="R29" s="417">
        <v>7</v>
      </c>
      <c r="S29" s="21">
        <v>9</v>
      </c>
      <c r="T29" s="22">
        <v>17</v>
      </c>
      <c r="U29" s="417">
        <v>7</v>
      </c>
      <c r="V29" s="10"/>
      <c r="W29" s="25"/>
      <c r="X29" s="417">
        <f t="shared" si="6"/>
        <v>0</v>
      </c>
      <c r="Y29" s="190"/>
    </row>
    <row r="30" spans="1:25" ht="15.75" customHeight="1">
      <c r="A30" s="105">
        <v>20</v>
      </c>
      <c r="B30" s="105" t="s">
        <v>452</v>
      </c>
      <c r="C30" s="1244" t="s">
        <v>236</v>
      </c>
      <c r="D30" s="21">
        <v>16</v>
      </c>
      <c r="E30" s="22">
        <v>19</v>
      </c>
      <c r="F30" s="417">
        <f t="shared" si="0"/>
        <v>3</v>
      </c>
      <c r="G30" s="19">
        <v>8</v>
      </c>
      <c r="H30" s="20">
        <v>13</v>
      </c>
      <c r="I30" s="417">
        <f t="shared" si="1"/>
        <v>5</v>
      </c>
      <c r="J30" s="10"/>
      <c r="K30" s="11"/>
      <c r="L30" s="417">
        <f t="shared" si="2"/>
        <v>0</v>
      </c>
      <c r="M30" s="21">
        <v>8</v>
      </c>
      <c r="N30" s="22">
        <v>11</v>
      </c>
      <c r="O30" s="417">
        <f t="shared" si="3"/>
        <v>3</v>
      </c>
      <c r="P30" s="21">
        <v>8</v>
      </c>
      <c r="Q30" s="22">
        <v>11</v>
      </c>
      <c r="R30" s="417">
        <f t="shared" si="4"/>
        <v>3</v>
      </c>
      <c r="S30" s="10"/>
      <c r="T30" s="11"/>
      <c r="U30" s="417">
        <f t="shared" si="5"/>
        <v>0</v>
      </c>
      <c r="V30" s="10"/>
      <c r="W30" s="25"/>
      <c r="X30" s="417">
        <f t="shared" si="6"/>
        <v>0</v>
      </c>
      <c r="Y30" s="190"/>
    </row>
    <row r="31" spans="1:25" ht="15.75" customHeight="1">
      <c r="A31" s="105"/>
      <c r="B31" s="105"/>
      <c r="C31" s="1245"/>
      <c r="D31" s="234"/>
      <c r="E31" s="493"/>
      <c r="F31" s="441">
        <f t="shared" si="0"/>
        <v>0</v>
      </c>
      <c r="G31" s="411">
        <v>19</v>
      </c>
      <c r="H31" s="494">
        <v>21</v>
      </c>
      <c r="I31" s="441">
        <f t="shared" si="1"/>
        <v>2</v>
      </c>
      <c r="J31" s="234"/>
      <c r="K31" s="493"/>
      <c r="L31" s="417">
        <f t="shared" si="2"/>
        <v>0</v>
      </c>
      <c r="M31" s="411">
        <v>16</v>
      </c>
      <c r="N31" s="494">
        <v>21</v>
      </c>
      <c r="O31" s="441">
        <v>4</v>
      </c>
      <c r="P31" s="411">
        <v>17</v>
      </c>
      <c r="Q31" s="494">
        <v>21</v>
      </c>
      <c r="R31" s="441">
        <f t="shared" si="4"/>
        <v>4</v>
      </c>
      <c r="S31" s="234"/>
      <c r="T31" s="493"/>
      <c r="U31" s="441">
        <f t="shared" si="5"/>
        <v>0</v>
      </c>
      <c r="V31" s="234"/>
      <c r="W31" s="235"/>
      <c r="X31" s="441">
        <f t="shared" si="6"/>
        <v>0</v>
      </c>
      <c r="Y31" s="190"/>
    </row>
    <row r="32" spans="1:25" ht="15.75" hidden="1" customHeight="1">
      <c r="A32" s="105">
        <v>26</v>
      </c>
      <c r="B32" s="105" t="s">
        <v>452</v>
      </c>
      <c r="C32" s="78" t="s">
        <v>274</v>
      </c>
      <c r="D32" s="495"/>
      <c r="E32" s="496"/>
      <c r="F32" s="497">
        <f t="shared" si="0"/>
        <v>0</v>
      </c>
      <c r="G32" s="495"/>
      <c r="H32" s="496"/>
      <c r="I32" s="497">
        <f t="shared" si="1"/>
        <v>0</v>
      </c>
      <c r="J32" s="495"/>
      <c r="K32" s="496"/>
      <c r="L32" s="497">
        <f t="shared" ref="L32:L33" si="13">K32-J32</f>
        <v>0</v>
      </c>
      <c r="M32" s="495"/>
      <c r="N32" s="496"/>
      <c r="O32" s="497">
        <f t="shared" si="3"/>
        <v>0</v>
      </c>
      <c r="P32" s="495"/>
      <c r="Q32" s="496"/>
      <c r="R32" s="497">
        <f t="shared" si="4"/>
        <v>0</v>
      </c>
      <c r="S32" s="495"/>
      <c r="T32" s="496"/>
      <c r="U32" s="497">
        <f t="shared" si="5"/>
        <v>0</v>
      </c>
      <c r="V32" s="495"/>
      <c r="W32" s="498"/>
      <c r="X32" s="497">
        <f t="shared" si="6"/>
        <v>0</v>
      </c>
      <c r="Y32" s="79"/>
    </row>
    <row r="33" spans="1:29" hidden="1">
      <c r="A33" s="105">
        <v>27</v>
      </c>
      <c r="B33" s="399" t="s">
        <v>457</v>
      </c>
      <c r="C33" s="375" t="s">
        <v>458</v>
      </c>
      <c r="D33" s="478"/>
      <c r="E33" s="479"/>
      <c r="F33" s="441">
        <f t="shared" si="0"/>
        <v>0</v>
      </c>
      <c r="G33" s="478"/>
      <c r="H33" s="479"/>
      <c r="I33" s="441">
        <f t="shared" si="1"/>
        <v>0</v>
      </c>
      <c r="J33" s="478"/>
      <c r="K33" s="479"/>
      <c r="L33" s="441">
        <f t="shared" si="13"/>
        <v>0</v>
      </c>
      <c r="M33" s="478"/>
      <c r="N33" s="479"/>
      <c r="O33" s="441">
        <f t="shared" si="3"/>
        <v>0</v>
      </c>
      <c r="P33" s="478"/>
      <c r="Q33" s="479"/>
      <c r="R33" s="441">
        <f t="shared" si="4"/>
        <v>0</v>
      </c>
      <c r="S33" s="478"/>
      <c r="T33" s="479"/>
      <c r="U33" s="441">
        <f t="shared" si="5"/>
        <v>0</v>
      </c>
      <c r="V33" s="478"/>
      <c r="W33" s="479"/>
      <c r="X33" s="441">
        <f t="shared" si="6"/>
        <v>0</v>
      </c>
      <c r="Y33" s="79"/>
    </row>
    <row r="34" spans="1:29">
      <c r="A34" s="84"/>
      <c r="B34" s="84"/>
      <c r="C34" s="84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79"/>
    </row>
    <row r="35" spans="1:29">
      <c r="A35" s="80"/>
      <c r="B35" s="80"/>
      <c r="C35" s="80" t="s">
        <v>466</v>
      </c>
      <c r="D35" s="80"/>
      <c r="E35" s="80"/>
      <c r="F35" s="418">
        <f>SUM(F4:F33)</f>
        <v>62</v>
      </c>
      <c r="G35" s="80"/>
      <c r="H35" s="80"/>
      <c r="I35" s="418">
        <f>SUM(I4:I33)</f>
        <v>72</v>
      </c>
      <c r="J35" s="80"/>
      <c r="K35" s="80"/>
      <c r="L35" s="418">
        <f>SUM(L4:L33)</f>
        <v>45</v>
      </c>
      <c r="M35" s="80"/>
      <c r="N35" s="80"/>
      <c r="O35" s="418">
        <f>SUM(O4:O33)</f>
        <v>66</v>
      </c>
      <c r="P35" s="80"/>
      <c r="Q35" s="80"/>
      <c r="R35" s="418">
        <f>SUM(R4:R33)</f>
        <v>79</v>
      </c>
      <c r="S35" s="80"/>
      <c r="T35" s="80"/>
      <c r="U35" s="418">
        <f>SUM(U4:U33)</f>
        <v>78</v>
      </c>
      <c r="V35" s="80"/>
      <c r="W35" s="80"/>
      <c r="X35" s="418">
        <f>SUM(X4:X33)</f>
        <v>87</v>
      </c>
      <c r="Y35" s="79"/>
      <c r="Z35" s="1255" t="s">
        <v>467</v>
      </c>
      <c r="AA35" s="1255"/>
      <c r="AB35" s="1255"/>
      <c r="AC35" s="84">
        <v>2460</v>
      </c>
    </row>
    <row r="36" spans="1:29">
      <c r="A36" s="1262"/>
      <c r="B36" s="1263"/>
      <c r="C36" s="89" t="s">
        <v>468</v>
      </c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1262" t="s">
        <v>469</v>
      </c>
      <c r="U36" s="1264"/>
      <c r="V36" s="1264"/>
      <c r="W36" s="1263"/>
      <c r="X36" s="90">
        <f>X35+U35+R35+O35+L35+I35+F35</f>
        <v>489</v>
      </c>
      <c r="Y36" s="79"/>
      <c r="Z36" s="1255" t="s">
        <v>470</v>
      </c>
      <c r="AA36" s="1255"/>
      <c r="AB36" s="1255"/>
      <c r="AC36" s="84">
        <v>1400000</v>
      </c>
    </row>
    <row r="37" spans="1:29">
      <c r="A37" s="91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1265" t="s">
        <v>471</v>
      </c>
      <c r="U37" s="1266"/>
      <c r="V37" s="1266"/>
      <c r="W37" s="1267"/>
      <c r="X37" s="94">
        <f>AC36/AC35</f>
        <v>569.10569105691059</v>
      </c>
      <c r="Y37" s="79"/>
    </row>
    <row r="38" spans="1:29" hidden="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5"/>
      <c r="Y38" s="79"/>
    </row>
    <row r="39" spans="1:29">
      <c r="A39" s="91"/>
      <c r="B39" s="92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1252" t="s">
        <v>472</v>
      </c>
      <c r="U39" s="1253"/>
      <c r="V39" s="1253"/>
      <c r="W39" s="1254"/>
      <c r="X39" s="96">
        <f>(X36/X37)*100</f>
        <v>85.924285714285702</v>
      </c>
      <c r="Y39" s="79"/>
      <c r="Z39" s="1255" t="s">
        <v>473</v>
      </c>
      <c r="AA39" s="1255"/>
      <c r="AB39" s="1255"/>
      <c r="AC39" s="84">
        <v>3922720</v>
      </c>
    </row>
    <row r="40" spans="1:29">
      <c r="A40" s="98"/>
      <c r="B40" s="98"/>
      <c r="C40" s="197" t="s">
        <v>124</v>
      </c>
      <c r="D40" s="1256"/>
      <c r="E40" s="1257"/>
      <c r="F40" s="1257"/>
      <c r="G40" s="1257"/>
      <c r="H40" s="1257"/>
      <c r="I40" s="1257"/>
      <c r="J40" s="1257"/>
      <c r="K40" s="1257"/>
      <c r="L40" s="1257"/>
      <c r="M40" s="1257"/>
      <c r="N40" s="1257"/>
      <c r="O40" s="1257"/>
      <c r="P40" s="1257"/>
      <c r="Q40" s="1257"/>
      <c r="R40" s="1257"/>
      <c r="S40" s="1258"/>
      <c r="T40" s="1259" t="s">
        <v>474</v>
      </c>
      <c r="U40" s="1260"/>
      <c r="V40" s="1260"/>
      <c r="W40" s="1261"/>
      <c r="X40" s="197">
        <f>(AC40/AC41)*100</f>
        <v>101.84361871354571</v>
      </c>
      <c r="Y40" s="188"/>
      <c r="Z40" s="1255" t="s">
        <v>475</v>
      </c>
      <c r="AA40" s="1255"/>
      <c r="AB40" s="1255"/>
      <c r="AC40" s="84">
        <v>1624</v>
      </c>
    </row>
    <row r="41" spans="1:29">
      <c r="A41" s="105"/>
      <c r="B41" s="105"/>
      <c r="C41" s="106"/>
      <c r="D41" s="1239"/>
      <c r="E41" s="1240"/>
      <c r="F41" s="1241"/>
      <c r="G41" s="1239"/>
      <c r="H41" s="1240"/>
      <c r="I41" s="1241"/>
      <c r="J41" s="1239"/>
      <c r="K41" s="1240"/>
      <c r="L41" s="1241"/>
      <c r="M41" s="1239"/>
      <c r="N41" s="1240"/>
      <c r="O41" s="1241"/>
      <c r="P41" s="1239"/>
      <c r="Q41" s="1240"/>
      <c r="R41" s="1241"/>
      <c r="S41" s="1239"/>
      <c r="T41" s="1240"/>
      <c r="U41" s="1241"/>
      <c r="V41" s="1239"/>
      <c r="W41" s="1240"/>
      <c r="X41" s="1241"/>
      <c r="Y41" s="98"/>
      <c r="Z41" s="1249" t="s">
        <v>476</v>
      </c>
      <c r="AA41" s="1250"/>
      <c r="AB41" s="1251"/>
      <c r="AC41" s="97">
        <f>AC39/AC35</f>
        <v>1594.6016260162601</v>
      </c>
    </row>
    <row r="42" spans="1:29">
      <c r="A42" s="105">
        <v>1</v>
      </c>
      <c r="B42" s="105"/>
      <c r="C42" s="106" t="s">
        <v>95</v>
      </c>
      <c r="D42" s="1246" t="s">
        <v>69</v>
      </c>
      <c r="E42" s="1247"/>
      <c r="F42" s="1248"/>
      <c r="G42" s="1227"/>
      <c r="H42" s="1228"/>
      <c r="I42" s="1229"/>
      <c r="J42" s="1246" t="s">
        <v>74</v>
      </c>
      <c r="K42" s="1247"/>
      <c r="L42" s="1248"/>
      <c r="M42" s="1246" t="s">
        <v>30</v>
      </c>
      <c r="N42" s="1247"/>
      <c r="O42" s="1248"/>
      <c r="P42" s="1227"/>
      <c r="Q42" s="1228"/>
      <c r="R42" s="1229"/>
      <c r="S42" s="1246" t="s">
        <v>30</v>
      </c>
      <c r="T42" s="1247"/>
      <c r="U42" s="1248"/>
      <c r="V42" s="1246" t="s">
        <v>69</v>
      </c>
      <c r="W42" s="1247"/>
      <c r="X42" s="1248"/>
      <c r="Y42" s="98"/>
    </row>
    <row r="43" spans="1:29">
      <c r="A43" s="105">
        <v>2</v>
      </c>
      <c r="B43" s="105"/>
      <c r="C43" s="105" t="s">
        <v>246</v>
      </c>
      <c r="D43" s="1246" t="s">
        <v>23</v>
      </c>
      <c r="E43" s="1247"/>
      <c r="F43" s="1248"/>
      <c r="G43" s="1246" t="s">
        <v>85</v>
      </c>
      <c r="H43" s="1247"/>
      <c r="I43" s="1248"/>
      <c r="J43" s="1227"/>
      <c r="K43" s="1228"/>
      <c r="L43" s="1229"/>
      <c r="M43" s="1246" t="s">
        <v>85</v>
      </c>
      <c r="N43" s="1247"/>
      <c r="O43" s="1248"/>
      <c r="P43" s="1246" t="s">
        <v>23</v>
      </c>
      <c r="Q43" s="1247"/>
      <c r="R43" s="1248"/>
      <c r="S43" s="1246" t="s">
        <v>85</v>
      </c>
      <c r="T43" s="1247"/>
      <c r="U43" s="1248"/>
      <c r="V43" s="1227"/>
      <c r="W43" s="1228"/>
      <c r="X43" s="1229"/>
      <c r="Y43" s="202"/>
    </row>
    <row r="44" spans="1:29">
      <c r="A44" s="105">
        <v>3</v>
      </c>
      <c r="B44" s="105"/>
      <c r="C44" s="105" t="s">
        <v>255</v>
      </c>
      <c r="D44" s="1227"/>
      <c r="E44" s="1228"/>
      <c r="F44" s="1229"/>
      <c r="G44" s="1246" t="s">
        <v>11</v>
      </c>
      <c r="H44" s="1247"/>
      <c r="I44" s="1248"/>
      <c r="J44" s="1246" t="s">
        <v>11</v>
      </c>
      <c r="K44" s="1247"/>
      <c r="L44" s="1248"/>
      <c r="M44" s="1227"/>
      <c r="N44" s="1228"/>
      <c r="O44" s="1229"/>
      <c r="P44" s="1246" t="s">
        <v>69</v>
      </c>
      <c r="Q44" s="1247"/>
      <c r="R44" s="1248"/>
      <c r="S44" s="1246" t="s">
        <v>11</v>
      </c>
      <c r="T44" s="1247"/>
      <c r="U44" s="1248"/>
      <c r="V44" s="1246" t="s">
        <v>74</v>
      </c>
      <c r="W44" s="1247"/>
      <c r="X44" s="1248"/>
      <c r="Y44" s="202"/>
    </row>
    <row r="45" spans="1:29">
      <c r="A45" s="105">
        <v>4</v>
      </c>
      <c r="B45" s="105"/>
      <c r="C45" s="106" t="s">
        <v>114</v>
      </c>
      <c r="D45" s="1246" t="s">
        <v>11</v>
      </c>
      <c r="E45" s="1247"/>
      <c r="F45" s="1248"/>
      <c r="G45" s="1246" t="s">
        <v>30</v>
      </c>
      <c r="H45" s="1247"/>
      <c r="I45" s="1248"/>
      <c r="J45" s="1246" t="s">
        <v>76</v>
      </c>
      <c r="K45" s="1247"/>
      <c r="L45" s="1248"/>
      <c r="M45" s="1246" t="s">
        <v>11</v>
      </c>
      <c r="N45" s="1247"/>
      <c r="O45" s="1248"/>
      <c r="P45" s="1246" t="s">
        <v>11</v>
      </c>
      <c r="Q45" s="1247"/>
      <c r="R45" s="1248"/>
      <c r="S45" s="1227"/>
      <c r="T45" s="1228"/>
      <c r="U45" s="1229"/>
      <c r="V45" s="1246" t="s">
        <v>11</v>
      </c>
      <c r="W45" s="1247"/>
      <c r="X45" s="1248"/>
      <c r="Y45" s="202"/>
    </row>
    <row r="46" spans="1:29" hidden="1">
      <c r="A46" s="105">
        <v>6</v>
      </c>
      <c r="B46" s="105"/>
      <c r="C46" s="106" t="s">
        <v>327</v>
      </c>
      <c r="D46" s="1246"/>
      <c r="E46" s="1247"/>
      <c r="F46" s="1248"/>
      <c r="G46" s="1246"/>
      <c r="H46" s="1247"/>
      <c r="I46" s="1248"/>
      <c r="J46" s="1246"/>
      <c r="K46" s="1247"/>
      <c r="L46" s="1248"/>
      <c r="M46" s="1246"/>
      <c r="N46" s="1247"/>
      <c r="O46" s="1248"/>
      <c r="P46" s="1246"/>
      <c r="Q46" s="1247"/>
      <c r="R46" s="1248"/>
      <c r="S46" s="1246"/>
      <c r="T46" s="1247"/>
      <c r="U46" s="1248"/>
      <c r="V46" s="1246"/>
      <c r="W46" s="1247"/>
      <c r="X46" s="1248"/>
      <c r="Y46" s="98"/>
    </row>
    <row r="47" spans="1:29" hidden="1">
      <c r="A47" s="105">
        <v>7</v>
      </c>
      <c r="B47" s="105"/>
      <c r="C47" s="106" t="s">
        <v>419</v>
      </c>
      <c r="D47" s="1239"/>
      <c r="E47" s="1240"/>
      <c r="F47" s="1241"/>
      <c r="G47" s="1239"/>
      <c r="H47" s="1240"/>
      <c r="I47" s="1241"/>
      <c r="J47" s="1239"/>
      <c r="K47" s="1240"/>
      <c r="L47" s="1241"/>
      <c r="M47" s="1239"/>
      <c r="N47" s="1240"/>
      <c r="O47" s="1241"/>
      <c r="P47" s="1239"/>
      <c r="Q47" s="1240"/>
      <c r="R47" s="1241"/>
      <c r="S47" s="1239"/>
      <c r="T47" s="1240"/>
      <c r="U47" s="1241"/>
      <c r="V47" s="1239"/>
      <c r="W47" s="1240"/>
      <c r="X47" s="1241"/>
      <c r="Y47" s="187"/>
    </row>
    <row r="48" spans="1:29"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9"/>
    </row>
    <row r="49" spans="4:24"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</row>
    <row r="50" spans="4:24">
      <c r="D50" s="482"/>
      <c r="E50" s="482"/>
      <c r="F50" s="482"/>
      <c r="G50" s="482"/>
      <c r="H50" s="482"/>
      <c r="I50" s="482"/>
      <c r="J50" s="482"/>
      <c r="K50" s="482"/>
      <c r="L50" s="482"/>
      <c r="M50" s="482"/>
      <c r="N50" s="482"/>
      <c r="O50" s="482"/>
      <c r="P50" s="482"/>
      <c r="Q50" s="482"/>
      <c r="R50" s="482"/>
      <c r="S50" s="482"/>
      <c r="T50" s="482"/>
      <c r="U50" s="482"/>
      <c r="V50" s="482"/>
      <c r="W50" s="482"/>
      <c r="X50" s="482"/>
    </row>
    <row r="51" spans="4:24"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</row>
    <row r="52" spans="4:24">
      <c r="D52" s="483"/>
      <c r="E52" s="483"/>
      <c r="F52" s="483"/>
      <c r="G52" s="483"/>
      <c r="H52" s="483"/>
      <c r="I52" s="483"/>
      <c r="J52" s="483"/>
      <c r="K52" s="483"/>
      <c r="L52" s="483"/>
      <c r="M52" s="483"/>
      <c r="N52" s="483"/>
      <c r="O52" s="483"/>
      <c r="P52" s="483"/>
      <c r="Q52" s="483"/>
      <c r="R52" s="483"/>
      <c r="S52" s="483"/>
      <c r="T52" s="483"/>
      <c r="U52" s="483"/>
      <c r="V52" s="483"/>
      <c r="W52" s="483"/>
      <c r="X52" s="483"/>
    </row>
  </sheetData>
  <mergeCells count="76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5:AB35"/>
    <mergeCell ref="A36:B36"/>
    <mergeCell ref="T36:W36"/>
    <mergeCell ref="Z36:AB36"/>
    <mergeCell ref="T37:W37"/>
    <mergeCell ref="T39:W39"/>
    <mergeCell ref="Z39:AB39"/>
    <mergeCell ref="D40:S40"/>
    <mergeCell ref="T40:W40"/>
    <mergeCell ref="Z40:AB40"/>
    <mergeCell ref="S41:U41"/>
    <mergeCell ref="V41:X41"/>
    <mergeCell ref="Z41:AB41"/>
    <mergeCell ref="D42:F42"/>
    <mergeCell ref="G42:I42"/>
    <mergeCell ref="J42:L42"/>
    <mergeCell ref="M42:O42"/>
    <mergeCell ref="P42:R42"/>
    <mergeCell ref="S42:U42"/>
    <mergeCell ref="V42:X42"/>
    <mergeCell ref="D41:F41"/>
    <mergeCell ref="G41:I41"/>
    <mergeCell ref="J41:L41"/>
    <mergeCell ref="M41:O41"/>
    <mergeCell ref="P41:R41"/>
    <mergeCell ref="S43:U43"/>
    <mergeCell ref="V43:X43"/>
    <mergeCell ref="D44:F44"/>
    <mergeCell ref="G44:I44"/>
    <mergeCell ref="J44:L44"/>
    <mergeCell ref="M44:O44"/>
    <mergeCell ref="P44:R44"/>
    <mergeCell ref="S44:U44"/>
    <mergeCell ref="V44:X44"/>
    <mergeCell ref="D43:F43"/>
    <mergeCell ref="G43:I43"/>
    <mergeCell ref="J43:L43"/>
    <mergeCell ref="M43:O43"/>
    <mergeCell ref="P43:R43"/>
    <mergeCell ref="S46:U46"/>
    <mergeCell ref="V46:X46"/>
    <mergeCell ref="D45:F45"/>
    <mergeCell ref="G45:I45"/>
    <mergeCell ref="J45:L45"/>
    <mergeCell ref="M45:O45"/>
    <mergeCell ref="P45:R45"/>
    <mergeCell ref="S47:U47"/>
    <mergeCell ref="V47:X47"/>
    <mergeCell ref="C1:C2"/>
    <mergeCell ref="C30:C31"/>
    <mergeCell ref="D47:F47"/>
    <mergeCell ref="G47:I47"/>
    <mergeCell ref="J47:L47"/>
    <mergeCell ref="M47:O47"/>
    <mergeCell ref="P47:R47"/>
    <mergeCell ref="S45:U45"/>
    <mergeCell ref="V45:X45"/>
    <mergeCell ref="D46:F46"/>
    <mergeCell ref="G46:I46"/>
    <mergeCell ref="J46:L46"/>
    <mergeCell ref="M46:O46"/>
    <mergeCell ref="P46:R46"/>
  </mergeCells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E50"/>
  <sheetViews>
    <sheetView zoomScale="85" zoomScaleNormal="85" workbookViewId="0">
      <selection activeCell="V23" sqref="V23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45712</v>
      </c>
      <c r="E1" s="1269"/>
      <c r="F1" s="1270"/>
      <c r="G1" s="1268">
        <v>45713</v>
      </c>
      <c r="H1" s="1269"/>
      <c r="I1" s="1270"/>
      <c r="J1" s="1268">
        <v>45714</v>
      </c>
      <c r="K1" s="1269"/>
      <c r="L1" s="1270"/>
      <c r="M1" s="1268">
        <v>45715</v>
      </c>
      <c r="N1" s="1269"/>
      <c r="O1" s="1270"/>
      <c r="P1" s="1268">
        <v>45716</v>
      </c>
      <c r="Q1" s="1269"/>
      <c r="R1" s="1270"/>
      <c r="S1" s="1268">
        <v>45717</v>
      </c>
      <c r="T1" s="1269"/>
      <c r="U1" s="1270"/>
      <c r="V1" s="1269">
        <v>45718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9">
        <v>7</v>
      </c>
      <c r="E4" s="471">
        <v>18</v>
      </c>
      <c r="F4" s="417">
        <f>E4-D4</f>
        <v>11</v>
      </c>
      <c r="G4" s="19">
        <v>7</v>
      </c>
      <c r="H4" s="471">
        <v>14</v>
      </c>
      <c r="I4" s="417">
        <f>H4-G4</f>
        <v>7</v>
      </c>
      <c r="J4" s="21">
        <v>7</v>
      </c>
      <c r="K4" s="433">
        <v>16</v>
      </c>
      <c r="L4" s="417">
        <f>K4-J4</f>
        <v>9</v>
      </c>
      <c r="M4" s="19">
        <v>7</v>
      </c>
      <c r="N4" s="471">
        <v>17</v>
      </c>
      <c r="O4" s="417">
        <f>N4-M4</f>
        <v>10</v>
      </c>
      <c r="P4" s="19">
        <v>7</v>
      </c>
      <c r="Q4" s="471">
        <v>15</v>
      </c>
      <c r="R4" s="417">
        <f>Q4-P4</f>
        <v>8</v>
      </c>
      <c r="S4" s="19">
        <v>7</v>
      </c>
      <c r="T4" s="471">
        <v>15</v>
      </c>
      <c r="U4" s="417">
        <f>T4-S4</f>
        <v>8</v>
      </c>
      <c r="V4" s="462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2" si="0">E5-D5</f>
        <v>0</v>
      </c>
      <c r="G5" s="19">
        <v>17</v>
      </c>
      <c r="H5" s="20">
        <v>24</v>
      </c>
      <c r="I5" s="417">
        <f t="shared" ref="I5:I30" si="1">H5-G5</f>
        <v>7</v>
      </c>
      <c r="J5" s="19">
        <v>7</v>
      </c>
      <c r="K5" s="20">
        <v>15</v>
      </c>
      <c r="L5" s="417">
        <f t="shared" ref="L5:L32" si="2">K5-J5</f>
        <v>8</v>
      </c>
      <c r="M5" s="19">
        <v>17</v>
      </c>
      <c r="N5" s="20">
        <v>24</v>
      </c>
      <c r="O5" s="417">
        <f t="shared" ref="O5:O32" si="3">N5-M5</f>
        <v>7</v>
      </c>
      <c r="P5" s="19">
        <v>15</v>
      </c>
      <c r="Q5" s="20">
        <v>24</v>
      </c>
      <c r="R5" s="417">
        <f t="shared" ref="R5:R29" si="4">Q5-P5</f>
        <v>9</v>
      </c>
      <c r="S5" s="19">
        <v>12</v>
      </c>
      <c r="T5" s="20">
        <v>24</v>
      </c>
      <c r="U5" s="417">
        <f t="shared" ref="U5:U30" si="5">T5-S5</f>
        <v>12</v>
      </c>
      <c r="V5" s="464">
        <v>7</v>
      </c>
      <c r="W5" s="31">
        <v>17</v>
      </c>
      <c r="X5" s="417">
        <f t="shared" ref="X5:X30" si="6">W5-V5</f>
        <v>10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7</v>
      </c>
      <c r="B6" s="400" t="s">
        <v>440</v>
      </c>
      <c r="C6" s="422" t="s">
        <v>441</v>
      </c>
      <c r="D6" s="10"/>
      <c r="E6" s="25"/>
      <c r="F6" s="417">
        <f t="shared" ref="F6" si="7">E6-D6</f>
        <v>0</v>
      </c>
      <c r="G6" s="19">
        <v>18</v>
      </c>
      <c r="H6" s="26">
        <v>24</v>
      </c>
      <c r="I6" s="417">
        <f t="shared" ref="I6" si="8">H6-G6</f>
        <v>6</v>
      </c>
      <c r="J6" s="10"/>
      <c r="K6" s="25"/>
      <c r="L6" s="417">
        <f t="shared" ref="L6" si="9">K6-J6</f>
        <v>0</v>
      </c>
      <c r="M6" s="19">
        <v>18</v>
      </c>
      <c r="N6" s="26">
        <v>24</v>
      </c>
      <c r="O6" s="417">
        <f t="shared" ref="O6" si="10">N6-M6</f>
        <v>6</v>
      </c>
      <c r="P6" s="10"/>
      <c r="Q6" s="25"/>
      <c r="R6" s="417">
        <f t="shared" ref="R6" si="11">Q6-P6</f>
        <v>0</v>
      </c>
      <c r="S6" s="19">
        <v>13</v>
      </c>
      <c r="T6" s="26">
        <v>24</v>
      </c>
      <c r="U6" s="417">
        <f t="shared" ref="U6" si="12">T6-S6</f>
        <v>11</v>
      </c>
      <c r="V6" s="461">
        <v>13</v>
      </c>
      <c r="W6" s="26">
        <v>24</v>
      </c>
      <c r="X6" s="417">
        <f t="shared" ref="X6" si="13">W6-V6</f>
        <v>11</v>
      </c>
      <c r="Y6" s="79"/>
    </row>
    <row r="7" spans="1:29" ht="15.75" customHeight="1">
      <c r="A7" s="105">
        <v>3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9">
        <v>12</v>
      </c>
      <c r="H7" s="26">
        <v>17</v>
      </c>
      <c r="I7" s="417">
        <f t="shared" si="1"/>
        <v>5</v>
      </c>
      <c r="J7" s="10"/>
      <c r="K7" s="25"/>
      <c r="L7" s="417">
        <f t="shared" si="2"/>
        <v>0</v>
      </c>
      <c r="M7" s="10"/>
      <c r="N7" s="25"/>
      <c r="O7" s="417">
        <f t="shared" si="3"/>
        <v>0</v>
      </c>
      <c r="P7" s="13"/>
      <c r="Q7" s="54"/>
      <c r="R7" s="417">
        <f t="shared" si="4"/>
        <v>0</v>
      </c>
      <c r="S7" s="19">
        <v>18</v>
      </c>
      <c r="T7" s="26">
        <v>22</v>
      </c>
      <c r="U7" s="417">
        <f t="shared" si="5"/>
        <v>4</v>
      </c>
      <c r="V7" s="461">
        <v>18</v>
      </c>
      <c r="W7" s="26">
        <v>24</v>
      </c>
      <c r="X7" s="417">
        <f t="shared" si="6"/>
        <v>6</v>
      </c>
      <c r="Y7" s="188"/>
      <c r="AA7" s="81" t="s">
        <v>217</v>
      </c>
      <c r="AB7" s="81">
        <v>6</v>
      </c>
      <c r="AC7" s="81">
        <v>5</v>
      </c>
    </row>
    <row r="8" spans="1:29" ht="15.75" customHeight="1">
      <c r="A8" s="105">
        <v>4</v>
      </c>
      <c r="B8" s="105" t="s">
        <v>437</v>
      </c>
      <c r="C8" s="383" t="s">
        <v>324</v>
      </c>
      <c r="D8" s="59">
        <v>7</v>
      </c>
      <c r="E8" s="157">
        <v>16</v>
      </c>
      <c r="F8" s="417">
        <f t="shared" si="0"/>
        <v>9</v>
      </c>
      <c r="G8" s="13"/>
      <c r="H8" s="54"/>
      <c r="I8" s="417">
        <f t="shared" si="1"/>
        <v>0</v>
      </c>
      <c r="J8" s="15">
        <v>13</v>
      </c>
      <c r="K8" s="17">
        <v>21</v>
      </c>
      <c r="L8" s="417">
        <f t="shared" si="2"/>
        <v>8</v>
      </c>
      <c r="M8" s="59">
        <v>11</v>
      </c>
      <c r="N8" s="157">
        <v>17</v>
      </c>
      <c r="O8" s="417">
        <f t="shared" si="3"/>
        <v>6</v>
      </c>
      <c r="P8" s="59">
        <v>13</v>
      </c>
      <c r="Q8" s="157">
        <v>21</v>
      </c>
      <c r="R8" s="417">
        <f t="shared" si="4"/>
        <v>8</v>
      </c>
      <c r="S8" s="13"/>
      <c r="T8" s="54"/>
      <c r="U8" s="417">
        <f t="shared" si="5"/>
        <v>0</v>
      </c>
      <c r="V8" s="198"/>
      <c r="W8" s="54"/>
      <c r="X8" s="417">
        <f t="shared" si="6"/>
        <v>0</v>
      </c>
      <c r="Y8" s="79" t="s">
        <v>119</v>
      </c>
    </row>
    <row r="9" spans="1:29" ht="15.75" customHeight="1">
      <c r="A9" s="105">
        <v>5</v>
      </c>
      <c r="B9" s="105" t="s">
        <v>436</v>
      </c>
      <c r="C9" s="422" t="s">
        <v>307</v>
      </c>
      <c r="D9" s="45"/>
      <c r="E9" s="46"/>
      <c r="F9" s="417">
        <f t="shared" si="0"/>
        <v>0</v>
      </c>
      <c r="G9" s="45"/>
      <c r="H9" s="46"/>
      <c r="I9" s="417">
        <f t="shared" si="1"/>
        <v>0</v>
      </c>
      <c r="J9" s="45"/>
      <c r="K9" s="46"/>
      <c r="L9" s="417">
        <f t="shared" si="2"/>
        <v>0</v>
      </c>
      <c r="M9" s="45"/>
      <c r="N9" s="46"/>
      <c r="O9" s="417">
        <f t="shared" si="3"/>
        <v>0</v>
      </c>
      <c r="P9" s="45"/>
      <c r="Q9" s="46"/>
      <c r="R9" s="417">
        <f t="shared" si="4"/>
        <v>0</v>
      </c>
      <c r="S9" s="45"/>
      <c r="T9" s="46"/>
      <c r="U9" s="417">
        <f t="shared" si="5"/>
        <v>0</v>
      </c>
      <c r="V9" s="461">
        <v>14</v>
      </c>
      <c r="W9" s="26">
        <v>20</v>
      </c>
      <c r="X9" s="417">
        <f t="shared" si="6"/>
        <v>6</v>
      </c>
      <c r="Y9" s="79" t="s">
        <v>464</v>
      </c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5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9">
        <v>15</v>
      </c>
      <c r="K11" s="26">
        <v>19</v>
      </c>
      <c r="L11" s="417">
        <f t="shared" si="2"/>
        <v>4</v>
      </c>
      <c r="M11" s="10"/>
      <c r="N11" s="25"/>
      <c r="O11" s="417">
        <f t="shared" si="3"/>
        <v>0</v>
      </c>
      <c r="P11" s="19">
        <v>17</v>
      </c>
      <c r="Q11" s="26">
        <v>21</v>
      </c>
      <c r="R11" s="417">
        <f t="shared" si="4"/>
        <v>4</v>
      </c>
      <c r="S11" s="10"/>
      <c r="T11" s="25"/>
      <c r="U11" s="417">
        <f t="shared" si="5"/>
        <v>0</v>
      </c>
      <c r="V11" s="462"/>
      <c r="W11" s="25"/>
      <c r="X11" s="417">
        <f t="shared" si="6"/>
        <v>0</v>
      </c>
      <c r="Y11" s="79"/>
    </row>
    <row r="12" spans="1:29" ht="15.75" customHeight="1">
      <c r="A12" s="105">
        <v>6</v>
      </c>
      <c r="B12" s="400" t="s">
        <v>443</v>
      </c>
      <c r="C12" s="383" t="s">
        <v>296</v>
      </c>
      <c r="D12" s="45"/>
      <c r="E12" s="46"/>
      <c r="F12" s="417">
        <f t="shared" si="0"/>
        <v>0</v>
      </c>
      <c r="G12" s="35">
        <v>17</v>
      </c>
      <c r="H12" s="36">
        <v>21</v>
      </c>
      <c r="I12" s="417">
        <f t="shared" si="1"/>
        <v>4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45"/>
      <c r="Q12" s="46"/>
      <c r="R12" s="417">
        <f t="shared" si="4"/>
        <v>0</v>
      </c>
      <c r="S12" s="35">
        <v>17</v>
      </c>
      <c r="T12" s="36">
        <v>22</v>
      </c>
      <c r="U12" s="417">
        <f t="shared" si="5"/>
        <v>5</v>
      </c>
      <c r="V12" s="464">
        <v>10</v>
      </c>
      <c r="W12" s="31">
        <v>15</v>
      </c>
      <c r="X12" s="417">
        <f t="shared" si="6"/>
        <v>5</v>
      </c>
      <c r="Y12" s="79"/>
    </row>
    <row r="13" spans="1:29" ht="15.75" customHeight="1">
      <c r="A13" s="105">
        <v>7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35">
        <v>17</v>
      </c>
      <c r="T13" s="36">
        <v>22</v>
      </c>
      <c r="U13" s="417">
        <f t="shared" si="5"/>
        <v>5</v>
      </c>
      <c r="V13" s="464">
        <v>17</v>
      </c>
      <c r="W13" s="31">
        <v>24</v>
      </c>
      <c r="X13" s="417">
        <f t="shared" si="6"/>
        <v>7</v>
      </c>
      <c r="Y13" s="190"/>
    </row>
    <row r="14" spans="1:29" ht="15.75" customHeight="1">
      <c r="A14" s="105">
        <v>8</v>
      </c>
      <c r="B14" s="105" t="s">
        <v>444</v>
      </c>
      <c r="C14" s="382" t="s">
        <v>379</v>
      </c>
      <c r="D14" s="21">
        <v>15</v>
      </c>
      <c r="E14" s="31">
        <v>24</v>
      </c>
      <c r="F14" s="417">
        <f t="shared" si="0"/>
        <v>9</v>
      </c>
      <c r="G14" s="10"/>
      <c r="H14" s="25"/>
      <c r="I14" s="417">
        <f t="shared" si="1"/>
        <v>0</v>
      </c>
      <c r="J14" s="10"/>
      <c r="K14" s="25"/>
      <c r="L14" s="417">
        <f t="shared" si="2"/>
        <v>0</v>
      </c>
      <c r="M14" s="10"/>
      <c r="N14" s="25"/>
      <c r="O14" s="417">
        <f t="shared" si="3"/>
        <v>0</v>
      </c>
      <c r="P14" s="21">
        <v>15</v>
      </c>
      <c r="Q14" s="31">
        <v>20</v>
      </c>
      <c r="R14" s="417">
        <f t="shared" si="4"/>
        <v>5</v>
      </c>
      <c r="S14" s="21">
        <v>18</v>
      </c>
      <c r="T14" s="31">
        <v>24</v>
      </c>
      <c r="U14" s="417">
        <f t="shared" si="5"/>
        <v>6</v>
      </c>
      <c r="V14" s="462"/>
      <c r="W14" s="25"/>
      <c r="X14" s="417">
        <f t="shared" si="6"/>
        <v>0</v>
      </c>
      <c r="Y14" s="190"/>
    </row>
    <row r="15" spans="1:29" ht="15.75" hidden="1" customHeight="1">
      <c r="A15" s="105">
        <v>9</v>
      </c>
      <c r="B15" s="105" t="s">
        <v>465</v>
      </c>
      <c r="C15" s="382" t="s">
        <v>450</v>
      </c>
      <c r="D15" s="134"/>
      <c r="E15" s="137"/>
      <c r="F15" s="417">
        <f t="shared" si="0"/>
        <v>0</v>
      </c>
      <c r="G15" s="134"/>
      <c r="H15" s="137"/>
      <c r="I15" s="417">
        <f t="shared" si="1"/>
        <v>0</v>
      </c>
      <c r="J15" s="134"/>
      <c r="K15" s="137"/>
      <c r="L15" s="417">
        <f t="shared" si="2"/>
        <v>0</v>
      </c>
      <c r="M15" s="134"/>
      <c r="N15" s="137"/>
      <c r="O15" s="417">
        <f t="shared" si="3"/>
        <v>0</v>
      </c>
      <c r="P15" s="21"/>
      <c r="Q15" s="31"/>
      <c r="R15" s="417">
        <f t="shared" si="4"/>
        <v>0</v>
      </c>
      <c r="S15" s="134"/>
      <c r="T15" s="137"/>
      <c r="U15" s="417">
        <f t="shared" si="5"/>
        <v>0</v>
      </c>
      <c r="V15" s="466"/>
      <c r="W15" s="137"/>
      <c r="X15" s="417">
        <f t="shared" si="6"/>
        <v>0</v>
      </c>
      <c r="Y15" s="190"/>
    </row>
    <row r="16" spans="1:29" ht="15.75" customHeight="1">
      <c r="A16" s="105">
        <v>10</v>
      </c>
      <c r="B16" s="400" t="s">
        <v>444</v>
      </c>
      <c r="C16" s="383" t="s">
        <v>362</v>
      </c>
      <c r="D16" s="45"/>
      <c r="E16" s="46"/>
      <c r="F16" s="417">
        <f t="shared" si="0"/>
        <v>0</v>
      </c>
      <c r="G16" s="35">
        <v>18</v>
      </c>
      <c r="H16" s="36">
        <v>24</v>
      </c>
      <c r="I16" s="417">
        <f t="shared" si="1"/>
        <v>6</v>
      </c>
      <c r="J16" s="35">
        <v>20</v>
      </c>
      <c r="K16" s="36">
        <v>24</v>
      </c>
      <c r="L16" s="417">
        <f t="shared" si="2"/>
        <v>4</v>
      </c>
      <c r="M16" s="35">
        <v>18</v>
      </c>
      <c r="N16" s="36">
        <v>24</v>
      </c>
      <c r="O16" s="417">
        <f t="shared" si="3"/>
        <v>6</v>
      </c>
      <c r="P16" s="35">
        <v>20</v>
      </c>
      <c r="Q16" s="36">
        <v>24</v>
      </c>
      <c r="R16" s="417">
        <f t="shared" si="4"/>
        <v>4</v>
      </c>
      <c r="S16" s="35">
        <v>12</v>
      </c>
      <c r="T16" s="36">
        <v>20</v>
      </c>
      <c r="U16" s="417">
        <f t="shared" si="5"/>
        <v>8</v>
      </c>
      <c r="V16" s="462"/>
      <c r="W16" s="25"/>
      <c r="X16" s="417">
        <f t="shared" si="6"/>
        <v>0</v>
      </c>
      <c r="Y16" s="190"/>
    </row>
    <row r="17" spans="1:25" ht="15.75" customHeight="1">
      <c r="A17" s="105">
        <v>11</v>
      </c>
      <c r="B17" s="105" t="s">
        <v>445</v>
      </c>
      <c r="C17" s="383" t="s">
        <v>304</v>
      </c>
      <c r="D17" s="10"/>
      <c r="E17" s="25"/>
      <c r="F17" s="417">
        <f t="shared" si="0"/>
        <v>0</v>
      </c>
      <c r="G17" s="10"/>
      <c r="H17" s="25"/>
      <c r="I17" s="417">
        <f t="shared" si="1"/>
        <v>0</v>
      </c>
      <c r="J17" s="10"/>
      <c r="K17" s="25"/>
      <c r="L17" s="417">
        <f t="shared" si="2"/>
        <v>0</v>
      </c>
      <c r="M17" s="10"/>
      <c r="N17" s="25"/>
      <c r="O17" s="417">
        <f t="shared" si="3"/>
        <v>0</v>
      </c>
      <c r="P17" s="10"/>
      <c r="Q17" s="25"/>
      <c r="R17" s="417">
        <f t="shared" si="4"/>
        <v>0</v>
      </c>
      <c r="S17" s="10"/>
      <c r="T17" s="25"/>
      <c r="U17" s="417">
        <f t="shared" si="5"/>
        <v>0</v>
      </c>
      <c r="V17" s="462"/>
      <c r="W17" s="25"/>
      <c r="X17" s="417">
        <f t="shared" si="6"/>
        <v>0</v>
      </c>
      <c r="Y17" s="190"/>
    </row>
    <row r="18" spans="1:25" ht="15.75" customHeight="1">
      <c r="A18" s="105">
        <v>12</v>
      </c>
      <c r="B18" s="105" t="s">
        <v>445</v>
      </c>
      <c r="C18" s="382" t="s">
        <v>347</v>
      </c>
      <c r="D18" s="45"/>
      <c r="E18" s="46"/>
      <c r="F18" s="417">
        <f t="shared" si="0"/>
        <v>0</v>
      </c>
      <c r="G18" s="35">
        <v>13</v>
      </c>
      <c r="H18" s="36">
        <v>18</v>
      </c>
      <c r="I18" s="417">
        <f t="shared" si="1"/>
        <v>5</v>
      </c>
      <c r="J18" s="45"/>
      <c r="K18" s="46"/>
      <c r="L18" s="417">
        <f t="shared" si="2"/>
        <v>0</v>
      </c>
      <c r="M18" s="45"/>
      <c r="N18" s="46"/>
      <c r="O18" s="417">
        <f t="shared" si="3"/>
        <v>0</v>
      </c>
      <c r="P18" s="45"/>
      <c r="Q18" s="46"/>
      <c r="R18" s="417">
        <f t="shared" si="4"/>
        <v>0</v>
      </c>
      <c r="S18" s="45"/>
      <c r="T18" s="46"/>
      <c r="U18" s="417">
        <f t="shared" si="5"/>
        <v>0</v>
      </c>
      <c r="V18" s="464">
        <v>10</v>
      </c>
      <c r="W18" s="31">
        <v>19</v>
      </c>
      <c r="X18" s="417">
        <f t="shared" si="6"/>
        <v>9</v>
      </c>
      <c r="Y18" s="190"/>
    </row>
    <row r="19" spans="1:25" ht="15.75" customHeight="1">
      <c r="A19" s="105">
        <v>13</v>
      </c>
      <c r="B19" s="105" t="s">
        <v>435</v>
      </c>
      <c r="C19" s="382" t="s">
        <v>314</v>
      </c>
      <c r="D19" s="168">
        <v>7</v>
      </c>
      <c r="E19" s="386">
        <v>16</v>
      </c>
      <c r="F19" s="417">
        <f t="shared" si="0"/>
        <v>9</v>
      </c>
      <c r="G19" s="168">
        <v>7</v>
      </c>
      <c r="H19" s="386">
        <v>16</v>
      </c>
      <c r="I19" s="417">
        <f t="shared" si="1"/>
        <v>9</v>
      </c>
      <c r="J19" s="45"/>
      <c r="K19" s="46"/>
      <c r="L19" s="417">
        <f t="shared" si="2"/>
        <v>0</v>
      </c>
      <c r="M19" s="168">
        <v>7</v>
      </c>
      <c r="N19" s="386">
        <v>16</v>
      </c>
      <c r="O19" s="417">
        <f t="shared" si="3"/>
        <v>9</v>
      </c>
      <c r="P19" s="168">
        <v>7</v>
      </c>
      <c r="Q19" s="386">
        <v>16</v>
      </c>
      <c r="R19" s="417">
        <f t="shared" si="4"/>
        <v>9</v>
      </c>
      <c r="S19" s="45"/>
      <c r="T19" s="46"/>
      <c r="U19" s="417">
        <f t="shared" si="5"/>
        <v>0</v>
      </c>
      <c r="V19" s="461">
        <v>7</v>
      </c>
      <c r="W19" s="166">
        <v>17</v>
      </c>
      <c r="X19" s="417">
        <f t="shared" si="6"/>
        <v>10</v>
      </c>
      <c r="Y19" s="190"/>
    </row>
    <row r="20" spans="1:25" ht="15.75" customHeight="1">
      <c r="A20" s="105">
        <v>14</v>
      </c>
      <c r="B20" s="105" t="s">
        <v>447</v>
      </c>
      <c r="C20" s="382" t="s">
        <v>344</v>
      </c>
      <c r="D20" s="10"/>
      <c r="E20" s="11"/>
      <c r="F20" s="417">
        <f t="shared" si="0"/>
        <v>0</v>
      </c>
      <c r="G20" s="10"/>
      <c r="H20" s="11"/>
      <c r="I20" s="417">
        <f t="shared" si="1"/>
        <v>0</v>
      </c>
      <c r="J20" s="10"/>
      <c r="K20" s="11"/>
      <c r="L20" s="417">
        <f t="shared" si="2"/>
        <v>0</v>
      </c>
      <c r="M20" s="10"/>
      <c r="N20" s="11"/>
      <c r="O20" s="417">
        <f t="shared" si="3"/>
        <v>0</v>
      </c>
      <c r="P20" s="10"/>
      <c r="Q20" s="11"/>
      <c r="R20" s="417">
        <f t="shared" si="4"/>
        <v>0</v>
      </c>
      <c r="S20" s="10"/>
      <c r="T20" s="11"/>
      <c r="U20" s="417">
        <f t="shared" si="5"/>
        <v>0</v>
      </c>
      <c r="V20" s="462"/>
      <c r="W20" s="25"/>
      <c r="X20" s="417">
        <f t="shared" si="6"/>
        <v>0</v>
      </c>
      <c r="Y20" s="190"/>
    </row>
    <row r="21" spans="1:25" ht="15.75" customHeight="1">
      <c r="A21" s="105">
        <v>18</v>
      </c>
      <c r="B21" s="105" t="s">
        <v>448</v>
      </c>
      <c r="C21" s="382" t="s">
        <v>361</v>
      </c>
      <c r="D21" s="19">
        <v>18</v>
      </c>
      <c r="E21" s="20">
        <v>24</v>
      </c>
      <c r="F21" s="417">
        <f t="shared" si="0"/>
        <v>6</v>
      </c>
      <c r="G21" s="10"/>
      <c r="H21" s="11"/>
      <c r="I21" s="417">
        <f t="shared" si="1"/>
        <v>0</v>
      </c>
      <c r="J21" s="19">
        <v>20</v>
      </c>
      <c r="K21" s="20">
        <v>24</v>
      </c>
      <c r="L21" s="417">
        <f t="shared" si="2"/>
        <v>4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0"/>
      <c r="T21" s="11"/>
      <c r="U21" s="417">
        <f t="shared" si="5"/>
        <v>0</v>
      </c>
      <c r="V21" s="461">
        <v>10</v>
      </c>
      <c r="W21" s="26">
        <v>19</v>
      </c>
      <c r="X21" s="417">
        <f t="shared" si="6"/>
        <v>9</v>
      </c>
      <c r="Y21" s="190"/>
    </row>
    <row r="22" spans="1:25" ht="15.75" customHeight="1">
      <c r="A22" s="105">
        <v>15</v>
      </c>
      <c r="B22" s="105" t="s">
        <v>449</v>
      </c>
      <c r="C22" s="382" t="s">
        <v>451</v>
      </c>
      <c r="D22" s="10"/>
      <c r="E22" s="25"/>
      <c r="F22" s="417">
        <f t="shared" si="0"/>
        <v>0</v>
      </c>
      <c r="G22" s="10"/>
      <c r="H22" s="25"/>
      <c r="I22" s="417">
        <f t="shared" si="1"/>
        <v>0</v>
      </c>
      <c r="J22" s="10"/>
      <c r="K22" s="25"/>
      <c r="L22" s="417">
        <f t="shared" si="2"/>
        <v>0</v>
      </c>
      <c r="M22" s="165">
        <v>18</v>
      </c>
      <c r="N22" s="166">
        <v>24</v>
      </c>
      <c r="O22" s="417">
        <f t="shared" si="3"/>
        <v>6</v>
      </c>
      <c r="P22" s="10"/>
      <c r="Q22" s="25"/>
      <c r="R22" s="417">
        <f t="shared" si="4"/>
        <v>0</v>
      </c>
      <c r="S22" s="165">
        <v>13</v>
      </c>
      <c r="T22" s="166">
        <v>24</v>
      </c>
      <c r="U22" s="417">
        <f t="shared" si="5"/>
        <v>11</v>
      </c>
      <c r="V22" s="465">
        <v>13</v>
      </c>
      <c r="W22" s="166">
        <v>24</v>
      </c>
      <c r="X22" s="417">
        <f t="shared" si="6"/>
        <v>11</v>
      </c>
      <c r="Y22" s="190"/>
    </row>
    <row r="23" spans="1:25" ht="16.5" customHeight="1">
      <c r="A23" s="105">
        <v>16</v>
      </c>
      <c r="B23" s="105" t="s">
        <v>447</v>
      </c>
      <c r="C23" s="382" t="s">
        <v>358</v>
      </c>
      <c r="D23" s="165">
        <v>12</v>
      </c>
      <c r="E23" s="386">
        <v>20</v>
      </c>
      <c r="F23" s="417">
        <f t="shared" si="0"/>
        <v>8</v>
      </c>
      <c r="G23" s="10"/>
      <c r="H23" s="46"/>
      <c r="I23" s="417">
        <f t="shared" si="1"/>
        <v>0</v>
      </c>
      <c r="J23" s="165">
        <v>7</v>
      </c>
      <c r="K23" s="386">
        <v>16</v>
      </c>
      <c r="L23" s="417">
        <f t="shared" si="2"/>
        <v>9</v>
      </c>
      <c r="M23" s="10"/>
      <c r="N23" s="46"/>
      <c r="O23" s="417">
        <f t="shared" si="3"/>
        <v>0</v>
      </c>
      <c r="P23" s="165">
        <v>11</v>
      </c>
      <c r="Q23" s="386">
        <v>19</v>
      </c>
      <c r="R23" s="417">
        <f t="shared" si="4"/>
        <v>8</v>
      </c>
      <c r="S23" s="165">
        <v>7</v>
      </c>
      <c r="T23" s="386">
        <v>19</v>
      </c>
      <c r="U23" s="417">
        <f t="shared" si="5"/>
        <v>12</v>
      </c>
      <c r="V23" s="465">
        <v>7</v>
      </c>
      <c r="W23" s="166">
        <v>17</v>
      </c>
      <c r="X23" s="417">
        <f t="shared" si="6"/>
        <v>10</v>
      </c>
      <c r="Y23" s="190"/>
    </row>
    <row r="24" spans="1:25" ht="15.75" customHeight="1">
      <c r="A24" s="105">
        <v>17</v>
      </c>
      <c r="B24" s="105" t="s">
        <v>447</v>
      </c>
      <c r="C24" s="382" t="s">
        <v>337</v>
      </c>
      <c r="D24" s="45"/>
      <c r="E24" s="46"/>
      <c r="F24" s="417">
        <f t="shared" si="0"/>
        <v>0</v>
      </c>
      <c r="G24" s="45">
        <v>22</v>
      </c>
      <c r="H24" s="46">
        <v>24</v>
      </c>
      <c r="I24" s="417">
        <f t="shared" si="1"/>
        <v>2</v>
      </c>
      <c r="J24" s="45"/>
      <c r="K24" s="46"/>
      <c r="L24" s="417">
        <f t="shared" si="2"/>
        <v>0</v>
      </c>
      <c r="M24" s="45"/>
      <c r="N24" s="46"/>
      <c r="O24" s="417">
        <f t="shared" si="3"/>
        <v>0</v>
      </c>
      <c r="P24" s="168">
        <v>18</v>
      </c>
      <c r="Q24" s="386">
        <v>24</v>
      </c>
      <c r="R24" s="417">
        <f t="shared" si="4"/>
        <v>6</v>
      </c>
      <c r="S24" s="168">
        <v>15</v>
      </c>
      <c r="T24" s="386">
        <v>24</v>
      </c>
      <c r="U24" s="417">
        <f t="shared" si="5"/>
        <v>9</v>
      </c>
      <c r="V24" s="465">
        <v>13</v>
      </c>
      <c r="W24" s="166">
        <v>21</v>
      </c>
      <c r="X24" s="417">
        <f t="shared" si="6"/>
        <v>8</v>
      </c>
      <c r="Y24" s="190"/>
    </row>
    <row r="25" spans="1:25" ht="15.75" customHeight="1">
      <c r="A25" s="105">
        <v>18</v>
      </c>
      <c r="B25" s="105" t="s">
        <v>447</v>
      </c>
      <c r="C25" s="382" t="s">
        <v>267</v>
      </c>
      <c r="D25" s="168">
        <v>16</v>
      </c>
      <c r="E25" s="386">
        <v>24</v>
      </c>
      <c r="F25" s="417">
        <f t="shared" si="0"/>
        <v>8</v>
      </c>
      <c r="G25" s="168">
        <v>16</v>
      </c>
      <c r="H25" s="386">
        <v>24</v>
      </c>
      <c r="I25" s="417">
        <f t="shared" si="1"/>
        <v>8</v>
      </c>
      <c r="J25" s="168">
        <v>15</v>
      </c>
      <c r="K25" s="386">
        <v>24</v>
      </c>
      <c r="L25" s="417">
        <f t="shared" si="2"/>
        <v>9</v>
      </c>
      <c r="M25" s="168">
        <v>16</v>
      </c>
      <c r="N25" s="386">
        <v>24</v>
      </c>
      <c r="O25" s="417">
        <f t="shared" si="3"/>
        <v>8</v>
      </c>
      <c r="P25" s="45"/>
      <c r="Q25" s="46"/>
      <c r="R25" s="417">
        <f t="shared" si="4"/>
        <v>0</v>
      </c>
      <c r="S25" s="168">
        <v>13</v>
      </c>
      <c r="T25" s="386">
        <v>22</v>
      </c>
      <c r="U25" s="417">
        <f t="shared" si="5"/>
        <v>9</v>
      </c>
      <c r="V25" s="462"/>
      <c r="W25" s="25"/>
      <c r="X25" s="417">
        <f t="shared" si="6"/>
        <v>0</v>
      </c>
      <c r="Y25" s="190"/>
    </row>
    <row r="26" spans="1:25" ht="15.75" hidden="1" customHeight="1">
      <c r="A26" s="105">
        <v>23</v>
      </c>
      <c r="B26" s="105" t="s">
        <v>447</v>
      </c>
      <c r="C26" s="382" t="s">
        <v>403</v>
      </c>
      <c r="D26" s="134"/>
      <c r="E26" s="137"/>
      <c r="F26" s="417">
        <f t="shared" si="0"/>
        <v>0</v>
      </c>
      <c r="G26" s="134"/>
      <c r="H26" s="137"/>
      <c r="I26" s="417">
        <f t="shared" si="1"/>
        <v>0</v>
      </c>
      <c r="J26" s="134"/>
      <c r="K26" s="137"/>
      <c r="L26" s="417">
        <f t="shared" si="2"/>
        <v>0</v>
      </c>
      <c r="M26" s="134"/>
      <c r="N26" s="137"/>
      <c r="O26" s="417">
        <f t="shared" si="3"/>
        <v>0</v>
      </c>
      <c r="P26" s="134"/>
      <c r="Q26" s="137"/>
      <c r="R26" s="417">
        <f t="shared" si="4"/>
        <v>0</v>
      </c>
      <c r="S26" s="134"/>
      <c r="T26" s="137"/>
      <c r="U26" s="417">
        <f t="shared" si="5"/>
        <v>0</v>
      </c>
      <c r="V26" s="462"/>
      <c r="W26" s="25"/>
      <c r="X26" s="417">
        <f t="shared" si="6"/>
        <v>0</v>
      </c>
      <c r="Y26" s="190"/>
    </row>
    <row r="27" spans="1:25" ht="15.75" customHeight="1">
      <c r="A27" s="105"/>
      <c r="B27" s="105"/>
      <c r="C27" s="382"/>
      <c r="D27" s="315"/>
      <c r="E27" s="316"/>
      <c r="F27" s="417"/>
      <c r="G27" s="315"/>
      <c r="H27" s="316"/>
      <c r="I27" s="417"/>
      <c r="J27" s="315"/>
      <c r="K27" s="316"/>
      <c r="L27" s="417"/>
      <c r="M27" s="315"/>
      <c r="N27" s="316"/>
      <c r="O27" s="417"/>
      <c r="P27" s="315"/>
      <c r="Q27" s="316"/>
      <c r="R27" s="417"/>
      <c r="S27" s="315"/>
      <c r="T27" s="316"/>
      <c r="U27" s="417"/>
      <c r="V27" s="466"/>
      <c r="W27" s="137"/>
      <c r="X27" s="417"/>
      <c r="Y27" s="190"/>
    </row>
    <row r="28" spans="1:25" ht="15.75" customHeight="1">
      <c r="A28" s="105">
        <v>19</v>
      </c>
      <c r="B28" s="105" t="s">
        <v>452</v>
      </c>
      <c r="C28" s="383" t="s">
        <v>371</v>
      </c>
      <c r="D28" s="10"/>
      <c r="E28" s="11"/>
      <c r="F28" s="417">
        <f t="shared" si="0"/>
        <v>0</v>
      </c>
      <c r="G28" s="10"/>
      <c r="H28" s="11"/>
      <c r="I28" s="417">
        <f t="shared" si="1"/>
        <v>0</v>
      </c>
      <c r="J28" s="10"/>
      <c r="K28" s="11"/>
      <c r="L28" s="417">
        <f t="shared" si="2"/>
        <v>0</v>
      </c>
      <c r="M28" s="10"/>
      <c r="N28" s="11"/>
      <c r="O28" s="417">
        <f t="shared" si="3"/>
        <v>0</v>
      </c>
      <c r="P28" s="10"/>
      <c r="Q28" s="11"/>
      <c r="R28" s="417">
        <f t="shared" si="4"/>
        <v>0</v>
      </c>
      <c r="S28" s="21">
        <v>9</v>
      </c>
      <c r="T28" s="22">
        <v>17</v>
      </c>
      <c r="U28" s="417">
        <v>7</v>
      </c>
      <c r="V28" s="461">
        <v>9</v>
      </c>
      <c r="W28" s="26">
        <v>17</v>
      </c>
      <c r="X28" s="417">
        <v>7</v>
      </c>
      <c r="Y28" s="190"/>
    </row>
    <row r="29" spans="1:25" ht="15.75" customHeight="1">
      <c r="A29" s="105">
        <v>20</v>
      </c>
      <c r="B29" s="105" t="s">
        <v>452</v>
      </c>
      <c r="C29" s="1274" t="s">
        <v>236</v>
      </c>
      <c r="D29" s="10"/>
      <c r="E29" s="11"/>
      <c r="F29" s="417">
        <v>0</v>
      </c>
      <c r="G29" s="21">
        <v>8</v>
      </c>
      <c r="H29" s="22">
        <v>13</v>
      </c>
      <c r="I29" s="417">
        <v>7</v>
      </c>
      <c r="J29" s="10"/>
      <c r="K29" s="11"/>
      <c r="L29" s="417">
        <f t="shared" si="2"/>
        <v>0</v>
      </c>
      <c r="M29" s="21">
        <v>8</v>
      </c>
      <c r="N29" s="22">
        <v>11</v>
      </c>
      <c r="O29" s="417">
        <f t="shared" si="3"/>
        <v>3</v>
      </c>
      <c r="P29" s="59">
        <v>8</v>
      </c>
      <c r="Q29" s="388">
        <v>11</v>
      </c>
      <c r="R29" s="417">
        <f t="shared" si="4"/>
        <v>3</v>
      </c>
      <c r="S29" s="10"/>
      <c r="T29" s="11"/>
      <c r="U29" s="417">
        <f t="shared" si="5"/>
        <v>0</v>
      </c>
      <c r="V29" s="462"/>
      <c r="W29" s="25"/>
      <c r="X29" s="417">
        <f t="shared" si="6"/>
        <v>0</v>
      </c>
      <c r="Y29" s="190"/>
    </row>
    <row r="30" spans="1:25" ht="15.75" customHeight="1">
      <c r="A30" s="105"/>
      <c r="B30" s="105"/>
      <c r="C30" s="1275"/>
      <c r="D30" s="45"/>
      <c r="E30" s="46"/>
      <c r="F30" s="417">
        <f t="shared" si="0"/>
        <v>0</v>
      </c>
      <c r="G30" s="45"/>
      <c r="H30" s="46"/>
      <c r="I30" s="417">
        <f t="shared" si="1"/>
        <v>0</v>
      </c>
      <c r="J30" s="35">
        <v>14</v>
      </c>
      <c r="K30" s="36">
        <v>20</v>
      </c>
      <c r="L30" s="417">
        <v>5</v>
      </c>
      <c r="M30" s="35">
        <v>16</v>
      </c>
      <c r="N30" s="36">
        <v>19</v>
      </c>
      <c r="O30" s="417">
        <v>4</v>
      </c>
      <c r="P30" s="35">
        <v>17</v>
      </c>
      <c r="Q30" s="36">
        <v>22</v>
      </c>
      <c r="R30" s="417">
        <v>4</v>
      </c>
      <c r="S30" s="45"/>
      <c r="T30" s="46"/>
      <c r="U30" s="417">
        <f t="shared" si="5"/>
        <v>0</v>
      </c>
      <c r="V30" s="440"/>
      <c r="W30" s="56"/>
      <c r="X30" s="417">
        <f t="shared" si="6"/>
        <v>0</v>
      </c>
      <c r="Y30" s="190"/>
    </row>
    <row r="31" spans="1:25" ht="15.75" customHeight="1">
      <c r="A31" s="105">
        <v>26</v>
      </c>
      <c r="B31" s="105" t="s">
        <v>452</v>
      </c>
      <c r="C31" s="78" t="s">
        <v>274</v>
      </c>
      <c r="D31" s="472"/>
      <c r="E31" s="473"/>
      <c r="F31" s="417">
        <f t="shared" si="0"/>
        <v>0</v>
      </c>
      <c r="G31" s="472"/>
      <c r="H31" s="473"/>
      <c r="I31" s="444">
        <f t="shared" ref="I31:I32" si="14">H31-G31</f>
        <v>0</v>
      </c>
      <c r="J31" s="472"/>
      <c r="K31" s="473"/>
      <c r="L31" s="444">
        <f t="shared" si="2"/>
        <v>0</v>
      </c>
      <c r="M31" s="472"/>
      <c r="N31" s="473"/>
      <c r="O31" s="417">
        <f t="shared" si="3"/>
        <v>0</v>
      </c>
      <c r="P31" s="472"/>
      <c r="Q31" s="473"/>
      <c r="R31" s="444">
        <f t="shared" ref="R31:R32" si="15">Q31-P31</f>
        <v>0</v>
      </c>
      <c r="S31" s="472"/>
      <c r="T31" s="473"/>
      <c r="U31" s="444">
        <f t="shared" ref="U31:U32" si="16">T31-S31</f>
        <v>0</v>
      </c>
      <c r="V31" s="489">
        <v>13</v>
      </c>
      <c r="W31" s="490">
        <v>21</v>
      </c>
      <c r="X31" s="444">
        <v>7</v>
      </c>
      <c r="Y31" s="79"/>
    </row>
    <row r="32" spans="1:25">
      <c r="A32" s="105">
        <v>27</v>
      </c>
      <c r="B32" s="399" t="s">
        <v>457</v>
      </c>
      <c r="C32" s="375" t="s">
        <v>458</v>
      </c>
      <c r="D32" s="478"/>
      <c r="E32" s="479"/>
      <c r="F32" s="441">
        <f t="shared" si="0"/>
        <v>0</v>
      </c>
      <c r="G32" s="478"/>
      <c r="H32" s="479"/>
      <c r="I32" s="441">
        <f t="shared" si="14"/>
        <v>0</v>
      </c>
      <c r="J32" s="478"/>
      <c r="K32" s="479"/>
      <c r="L32" s="441">
        <f t="shared" si="2"/>
        <v>0</v>
      </c>
      <c r="M32" s="478"/>
      <c r="N32" s="479"/>
      <c r="O32" s="441">
        <f t="shared" si="3"/>
        <v>0</v>
      </c>
      <c r="P32" s="478"/>
      <c r="Q32" s="479"/>
      <c r="R32" s="441">
        <f t="shared" si="15"/>
        <v>0</v>
      </c>
      <c r="S32" s="478"/>
      <c r="T32" s="479"/>
      <c r="U32" s="441">
        <f t="shared" si="16"/>
        <v>0</v>
      </c>
      <c r="V32" s="486"/>
      <c r="W32" s="479"/>
      <c r="X32" s="441">
        <f t="shared" ref="X32" si="17">W32-V32</f>
        <v>0</v>
      </c>
      <c r="Y32" s="468"/>
    </row>
    <row r="33" spans="1:31">
      <c r="A33" s="84"/>
      <c r="B33" s="84"/>
      <c r="C33" s="84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84"/>
    </row>
    <row r="34" spans="1:31">
      <c r="A34" s="80"/>
      <c r="B34" s="80"/>
      <c r="C34" s="80" t="s">
        <v>466</v>
      </c>
      <c r="D34" s="80"/>
      <c r="E34" s="80"/>
      <c r="F34" s="418">
        <f>SUM(F4:F32)</f>
        <v>60</v>
      </c>
      <c r="G34" s="80"/>
      <c r="H34" s="80"/>
      <c r="I34" s="418">
        <f>SUM(I4:I32)</f>
        <v>66</v>
      </c>
      <c r="J34" s="80"/>
      <c r="K34" s="80"/>
      <c r="L34" s="418">
        <f>SUM(L4:L32)</f>
        <v>60</v>
      </c>
      <c r="M34" s="80"/>
      <c r="N34" s="80"/>
      <c r="O34" s="418">
        <f>SUM(O4:O32)</f>
        <v>65</v>
      </c>
      <c r="P34" s="80"/>
      <c r="Q34" s="80"/>
      <c r="R34" s="418">
        <f>SUM(R4:R32)</f>
        <v>68</v>
      </c>
      <c r="S34" s="80"/>
      <c r="T34" s="80"/>
      <c r="U34" s="418"/>
      <c r="V34" s="80"/>
      <c r="W34" s="80"/>
      <c r="X34" s="418"/>
      <c r="Y34" s="84"/>
      <c r="Z34" s="1255" t="s">
        <v>467</v>
      </c>
      <c r="AA34" s="1255"/>
      <c r="AB34" s="1255"/>
      <c r="AC34" s="84">
        <v>2400</v>
      </c>
    </row>
    <row r="35" spans="1:31">
      <c r="A35" s="1262"/>
      <c r="B35" s="1263"/>
      <c r="C35" s="89" t="s">
        <v>468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1262" t="s">
        <v>469</v>
      </c>
      <c r="U35" s="1264"/>
      <c r="V35" s="1264"/>
      <c r="W35" s="1263"/>
      <c r="X35" s="90">
        <f>X34+U34+R34+O34+L34+I34+F34</f>
        <v>319</v>
      </c>
      <c r="Y35" s="79"/>
      <c r="Z35" s="1255" t="s">
        <v>470</v>
      </c>
      <c r="AA35" s="1255"/>
      <c r="AB35" s="1255"/>
      <c r="AC35" s="84">
        <v>1212356</v>
      </c>
    </row>
    <row r="36" spans="1:31">
      <c r="A36" s="91"/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1265" t="s">
        <v>471</v>
      </c>
      <c r="U36" s="1266"/>
      <c r="V36" s="1266"/>
      <c r="W36" s="1267"/>
      <c r="X36" s="94">
        <f>AC35/AC34</f>
        <v>505.14833333333331</v>
      </c>
      <c r="Y36" s="79"/>
      <c r="AE36" s="81">
        <v>5872553</v>
      </c>
    </row>
    <row r="37" spans="1:31" hidden="1">
      <c r="A37" s="91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5"/>
      <c r="Y37" s="79"/>
    </row>
    <row r="38" spans="1:3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1252" t="s">
        <v>472</v>
      </c>
      <c r="U38" s="1253"/>
      <c r="V38" s="1253"/>
      <c r="W38" s="1254"/>
      <c r="X38" s="96">
        <f>(X35/X36)*100</f>
        <v>63.149767889959719</v>
      </c>
      <c r="Y38" s="79"/>
      <c r="Z38" s="1255" t="s">
        <v>473</v>
      </c>
      <c r="AA38" s="1255"/>
      <c r="AB38" s="1255"/>
      <c r="AC38" s="84">
        <v>5034383</v>
      </c>
    </row>
    <row r="39" spans="1:31">
      <c r="A39" s="98"/>
      <c r="B39" s="98"/>
      <c r="C39" s="197" t="s">
        <v>124</v>
      </c>
      <c r="D39" s="1256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8"/>
      <c r="T39" s="1259" t="s">
        <v>474</v>
      </c>
      <c r="U39" s="1260"/>
      <c r="V39" s="1260"/>
      <c r="W39" s="1261"/>
      <c r="X39" s="197">
        <f>(AC39/AC40)*100</f>
        <v>95.964093315903838</v>
      </c>
      <c r="Y39" s="188"/>
      <c r="Z39" s="1255" t="s">
        <v>475</v>
      </c>
      <c r="AA39" s="1255"/>
      <c r="AB39" s="1255"/>
      <c r="AC39" s="84">
        <v>2013</v>
      </c>
    </row>
    <row r="40" spans="1:31">
      <c r="A40" s="105"/>
      <c r="B40" s="105"/>
      <c r="C40" s="106"/>
      <c r="D40" s="1239"/>
      <c r="E40" s="1240"/>
      <c r="F40" s="1241"/>
      <c r="G40" s="1239"/>
      <c r="H40" s="1240"/>
      <c r="I40" s="1241"/>
      <c r="J40" s="1239"/>
      <c r="K40" s="1240"/>
      <c r="L40" s="1241"/>
      <c r="M40" s="1239"/>
      <c r="N40" s="1240"/>
      <c r="O40" s="1241"/>
      <c r="P40" s="1239"/>
      <c r="Q40" s="1240"/>
      <c r="R40" s="1241"/>
      <c r="S40" s="1239" t="s">
        <v>477</v>
      </c>
      <c r="T40" s="1240"/>
      <c r="U40" s="1241"/>
      <c r="V40" s="1239"/>
      <c r="W40" s="1240"/>
      <c r="X40" s="1241"/>
      <c r="Y40" s="98"/>
      <c r="Z40" s="1249" t="s">
        <v>476</v>
      </c>
      <c r="AA40" s="1250"/>
      <c r="AB40" s="1251"/>
      <c r="AC40" s="97">
        <f>AC38/AC34</f>
        <v>2097.6595833333336</v>
      </c>
    </row>
    <row r="41" spans="1:31">
      <c r="A41" s="105">
        <v>1</v>
      </c>
      <c r="B41" s="105"/>
      <c r="C41" s="106" t="s">
        <v>95</v>
      </c>
      <c r="D41" s="1246" t="s">
        <v>69</v>
      </c>
      <c r="E41" s="1247"/>
      <c r="F41" s="1248"/>
      <c r="G41" s="1246" t="s">
        <v>69</v>
      </c>
      <c r="H41" s="1247"/>
      <c r="I41" s="1248"/>
      <c r="J41" s="1227"/>
      <c r="K41" s="1228"/>
      <c r="L41" s="1229"/>
      <c r="M41" s="1246" t="s">
        <v>69</v>
      </c>
      <c r="N41" s="1247"/>
      <c r="O41" s="1248"/>
      <c r="P41" s="1246" t="s">
        <v>69</v>
      </c>
      <c r="Q41" s="1247"/>
      <c r="R41" s="1248"/>
      <c r="S41" s="1246"/>
      <c r="T41" s="1247"/>
      <c r="U41" s="1248"/>
      <c r="V41" s="1246"/>
      <c r="W41" s="1247"/>
      <c r="X41" s="1248"/>
      <c r="Y41" s="98"/>
    </row>
    <row r="42" spans="1:31">
      <c r="A42" s="105">
        <v>3</v>
      </c>
      <c r="B42" s="105"/>
      <c r="C42" s="105" t="s">
        <v>255</v>
      </c>
      <c r="D42" s="1227"/>
      <c r="E42" s="1228"/>
      <c r="F42" s="1229"/>
      <c r="G42" s="1246" t="s">
        <v>11</v>
      </c>
      <c r="H42" s="1247"/>
      <c r="I42" s="1248"/>
      <c r="J42" s="1246" t="s">
        <v>11</v>
      </c>
      <c r="K42" s="1247"/>
      <c r="L42" s="1248"/>
      <c r="M42" s="1227"/>
      <c r="N42" s="1228"/>
      <c r="O42" s="1229"/>
      <c r="P42" s="1246" t="s">
        <v>11</v>
      </c>
      <c r="Q42" s="1247"/>
      <c r="R42" s="1248"/>
      <c r="S42" s="1246"/>
      <c r="T42" s="1247"/>
      <c r="U42" s="1248"/>
      <c r="V42" s="1246"/>
      <c r="W42" s="1247"/>
      <c r="X42" s="1248"/>
      <c r="Y42" s="202"/>
    </row>
    <row r="43" spans="1:31">
      <c r="A43" s="105">
        <v>4</v>
      </c>
      <c r="B43" s="105"/>
      <c r="C43" s="106" t="s">
        <v>114</v>
      </c>
      <c r="D43" s="1246" t="s">
        <v>38</v>
      </c>
      <c r="E43" s="1247"/>
      <c r="F43" s="1248"/>
      <c r="G43" s="1227"/>
      <c r="H43" s="1228"/>
      <c r="I43" s="1229"/>
      <c r="J43" s="1246" t="s">
        <v>69</v>
      </c>
      <c r="K43" s="1247"/>
      <c r="L43" s="1248"/>
      <c r="M43" s="1246" t="s">
        <v>11</v>
      </c>
      <c r="N43" s="1247"/>
      <c r="O43" s="1248"/>
      <c r="P43" s="1227"/>
      <c r="Q43" s="1228"/>
      <c r="R43" s="1229"/>
      <c r="S43" s="1246"/>
      <c r="T43" s="1247"/>
      <c r="U43" s="1248"/>
      <c r="V43" s="1246"/>
      <c r="W43" s="1247"/>
      <c r="X43" s="1248"/>
      <c r="Y43" s="202"/>
    </row>
    <row r="44" spans="1:31" hidden="1">
      <c r="A44" s="105">
        <v>6</v>
      </c>
      <c r="B44" s="105"/>
      <c r="C44" s="106" t="s">
        <v>327</v>
      </c>
      <c r="D44" s="1246"/>
      <c r="E44" s="1247"/>
      <c r="F44" s="1248"/>
      <c r="G44" s="1246"/>
      <c r="H44" s="1247"/>
      <c r="I44" s="1248"/>
      <c r="J44" s="1246"/>
      <c r="K44" s="1247"/>
      <c r="L44" s="1248"/>
      <c r="M44" s="1246"/>
      <c r="N44" s="1247"/>
      <c r="O44" s="1248"/>
      <c r="P44" s="1246"/>
      <c r="Q44" s="1247"/>
      <c r="R44" s="1248"/>
      <c r="S44" s="1246"/>
      <c r="T44" s="1247"/>
      <c r="U44" s="1248"/>
      <c r="V44" s="1246"/>
      <c r="W44" s="1247"/>
      <c r="X44" s="1248"/>
      <c r="Y44" s="98"/>
    </row>
    <row r="45" spans="1:31" hidden="1">
      <c r="A45" s="105">
        <v>7</v>
      </c>
      <c r="B45" s="105"/>
      <c r="C45" s="106" t="s">
        <v>419</v>
      </c>
      <c r="D45" s="1239"/>
      <c r="E45" s="1240"/>
      <c r="F45" s="1241"/>
      <c r="G45" s="1239"/>
      <c r="H45" s="1240"/>
      <c r="I45" s="1241"/>
      <c r="J45" s="1239"/>
      <c r="K45" s="1240"/>
      <c r="L45" s="1241"/>
      <c r="M45" s="1239"/>
      <c r="N45" s="1240"/>
      <c r="O45" s="1241"/>
      <c r="P45" s="1239"/>
      <c r="Q45" s="1240"/>
      <c r="R45" s="1241"/>
      <c r="S45" s="1239"/>
      <c r="T45" s="1240"/>
      <c r="U45" s="1241"/>
      <c r="V45" s="1239"/>
      <c r="W45" s="1240"/>
      <c r="X45" s="1241"/>
      <c r="Y45" s="187"/>
    </row>
    <row r="46" spans="1:31"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9"/>
    </row>
    <row r="47" spans="1:31">
      <c r="D47" s="481"/>
      <c r="E47" s="481"/>
      <c r="F47" s="481"/>
      <c r="G47" s="481"/>
      <c r="H47" s="481"/>
      <c r="I47" s="481"/>
      <c r="J47" s="481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</row>
    <row r="48" spans="1:31">
      <c r="D48" s="482"/>
      <c r="E48" s="482"/>
      <c r="F48" s="482"/>
      <c r="G48" s="482"/>
      <c r="H48" s="482"/>
      <c r="I48" s="482"/>
      <c r="J48" s="482"/>
      <c r="K48" s="482"/>
      <c r="L48" s="482"/>
      <c r="M48" s="482"/>
      <c r="N48" s="482"/>
      <c r="O48" s="482"/>
      <c r="P48" s="482"/>
      <c r="Q48" s="482"/>
      <c r="R48" s="482"/>
      <c r="S48" s="482"/>
      <c r="T48" s="482"/>
      <c r="U48" s="482"/>
      <c r="V48" s="482"/>
      <c r="W48" s="482"/>
      <c r="X48" s="482"/>
    </row>
    <row r="49" spans="4:24"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</row>
    <row r="50" spans="4:24"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483"/>
      <c r="P50" s="483"/>
      <c r="Q50" s="483"/>
      <c r="R50" s="483"/>
      <c r="S50" s="483"/>
      <c r="T50" s="483"/>
      <c r="U50" s="483"/>
      <c r="V50" s="483"/>
      <c r="W50" s="483"/>
      <c r="X50" s="483"/>
    </row>
  </sheetData>
  <mergeCells count="69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4:AB34"/>
    <mergeCell ref="A35:B35"/>
    <mergeCell ref="T35:W35"/>
    <mergeCell ref="Z35:AB35"/>
    <mergeCell ref="T36:W36"/>
    <mergeCell ref="T38:W38"/>
    <mergeCell ref="Z38:AB38"/>
    <mergeCell ref="D39:S39"/>
    <mergeCell ref="T39:W39"/>
    <mergeCell ref="Z39:AB39"/>
    <mergeCell ref="S40:U40"/>
    <mergeCell ref="V40:X40"/>
    <mergeCell ref="Z40:AB40"/>
    <mergeCell ref="D41:F41"/>
    <mergeCell ref="G41:I41"/>
    <mergeCell ref="J41:L41"/>
    <mergeCell ref="M41:O41"/>
    <mergeCell ref="P41:R41"/>
    <mergeCell ref="S41:U41"/>
    <mergeCell ref="V41:X41"/>
    <mergeCell ref="D40:F40"/>
    <mergeCell ref="G40:I40"/>
    <mergeCell ref="J40:L40"/>
    <mergeCell ref="M40:O40"/>
    <mergeCell ref="P40:R40"/>
    <mergeCell ref="S42:U42"/>
    <mergeCell ref="V42:X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C1:C2"/>
    <mergeCell ref="C29:C30"/>
    <mergeCell ref="S44:U44"/>
    <mergeCell ref="V44:X44"/>
    <mergeCell ref="D45:F45"/>
    <mergeCell ref="G45:I45"/>
    <mergeCell ref="J45:L45"/>
    <mergeCell ref="M45:O45"/>
    <mergeCell ref="P45:R45"/>
    <mergeCell ref="S45:U45"/>
    <mergeCell ref="V45:X45"/>
    <mergeCell ref="D44:F44"/>
    <mergeCell ref="G44:I44"/>
    <mergeCell ref="J44:L44"/>
    <mergeCell ref="M44:O44"/>
    <mergeCell ref="P44:R44"/>
  </mergeCells>
  <pageMargins left="0.7" right="0.7" top="0.75" bottom="0.75" header="0.3" footer="0.3"/>
  <pageSetup paperSize="9" orientation="portrait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E51"/>
  <sheetViews>
    <sheetView zoomScale="85" zoomScaleNormal="85" workbookViewId="0">
      <selection activeCell="X39" sqref="X39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45719</v>
      </c>
      <c r="E1" s="1269"/>
      <c r="F1" s="1270"/>
      <c r="G1" s="1268">
        <v>45720</v>
      </c>
      <c r="H1" s="1269"/>
      <c r="I1" s="1270"/>
      <c r="J1" s="1268">
        <v>45721</v>
      </c>
      <c r="K1" s="1269"/>
      <c r="L1" s="1270"/>
      <c r="M1" s="1268">
        <v>45722</v>
      </c>
      <c r="N1" s="1269"/>
      <c r="O1" s="1270"/>
      <c r="P1" s="1268">
        <v>45723</v>
      </c>
      <c r="Q1" s="1269"/>
      <c r="R1" s="1270"/>
      <c r="S1" s="1268">
        <v>45724</v>
      </c>
      <c r="T1" s="1269"/>
      <c r="U1" s="1270"/>
      <c r="V1" s="1268">
        <v>45725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9">
        <v>7</v>
      </c>
      <c r="E4" s="471">
        <v>17</v>
      </c>
      <c r="F4" s="417">
        <f>E4-D4</f>
        <v>10</v>
      </c>
      <c r="G4" s="19">
        <v>7</v>
      </c>
      <c r="H4" s="471">
        <v>16</v>
      </c>
      <c r="I4" s="417">
        <f>H4-G4</f>
        <v>9</v>
      </c>
      <c r="J4" s="19">
        <v>15</v>
      </c>
      <c r="K4" s="471">
        <v>23</v>
      </c>
      <c r="L4" s="417">
        <f>K4-J4</f>
        <v>8</v>
      </c>
      <c r="M4" s="10"/>
      <c r="N4" s="56"/>
      <c r="O4" s="417">
        <f>N4-M4</f>
        <v>0</v>
      </c>
      <c r="P4" s="19">
        <v>7</v>
      </c>
      <c r="Q4" s="471">
        <v>17</v>
      </c>
      <c r="R4" s="417">
        <f>Q4-P4</f>
        <v>10</v>
      </c>
      <c r="S4" s="19">
        <v>12</v>
      </c>
      <c r="T4" s="471">
        <v>20</v>
      </c>
      <c r="U4" s="417">
        <f>T4-S4</f>
        <v>8</v>
      </c>
      <c r="V4" s="462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2" si="0">E5-D5</f>
        <v>0</v>
      </c>
      <c r="G5" s="10"/>
      <c r="H5" s="11"/>
      <c r="I5" s="417">
        <f t="shared" ref="I5:I32" si="1">H5-G5</f>
        <v>0</v>
      </c>
      <c r="J5" s="19">
        <v>7</v>
      </c>
      <c r="K5" s="20">
        <v>14</v>
      </c>
      <c r="L5" s="417">
        <f t="shared" ref="L5:L32" si="2">K5-J5</f>
        <v>7</v>
      </c>
      <c r="M5" s="19">
        <v>7</v>
      </c>
      <c r="N5" s="20">
        <v>13</v>
      </c>
      <c r="O5" s="417">
        <f t="shared" ref="O5:O32" si="3">N5-M5</f>
        <v>6</v>
      </c>
      <c r="P5" s="19">
        <v>10</v>
      </c>
      <c r="Q5" s="20">
        <v>18</v>
      </c>
      <c r="R5" s="417">
        <f t="shared" ref="R5:R28" si="4">Q5-P5</f>
        <v>8</v>
      </c>
      <c r="S5" s="19">
        <v>7</v>
      </c>
      <c r="T5" s="20">
        <v>17</v>
      </c>
      <c r="U5" s="417">
        <f t="shared" ref="U5:U32" si="5">T5-S5</f>
        <v>10</v>
      </c>
      <c r="V5" s="461">
        <v>7</v>
      </c>
      <c r="W5" s="26">
        <v>16</v>
      </c>
      <c r="X5" s="417">
        <f t="shared" ref="X5:X30" si="6">W5-V5</f>
        <v>9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7</v>
      </c>
      <c r="B6" s="400" t="s">
        <v>440</v>
      </c>
      <c r="C6" s="422" t="s">
        <v>441</v>
      </c>
      <c r="D6" s="10"/>
      <c r="E6" s="25"/>
      <c r="F6" s="417">
        <f t="shared" si="0"/>
        <v>0</v>
      </c>
      <c r="G6" s="19">
        <v>20</v>
      </c>
      <c r="H6" s="26">
        <v>24</v>
      </c>
      <c r="I6" s="417">
        <f t="shared" si="1"/>
        <v>4</v>
      </c>
      <c r="J6" s="10"/>
      <c r="K6" s="25"/>
      <c r="L6" s="417">
        <f t="shared" si="2"/>
        <v>0</v>
      </c>
      <c r="M6" s="19">
        <v>17</v>
      </c>
      <c r="N6" s="26">
        <v>24</v>
      </c>
      <c r="O6" s="417">
        <f t="shared" si="3"/>
        <v>7</v>
      </c>
      <c r="P6" s="19">
        <v>18</v>
      </c>
      <c r="Q6" s="26">
        <v>24</v>
      </c>
      <c r="R6" s="417">
        <f t="shared" si="4"/>
        <v>6</v>
      </c>
      <c r="S6" s="10"/>
      <c r="T6" s="25"/>
      <c r="U6" s="417">
        <f t="shared" si="5"/>
        <v>0</v>
      </c>
      <c r="V6" s="461">
        <v>19</v>
      </c>
      <c r="W6" s="26">
        <v>24</v>
      </c>
      <c r="X6" s="417">
        <f t="shared" si="6"/>
        <v>5</v>
      </c>
      <c r="Y6" s="79"/>
    </row>
    <row r="7" spans="1:29" ht="15.75" customHeight="1">
      <c r="A7" s="105">
        <v>3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0"/>
      <c r="H7" s="25"/>
      <c r="I7" s="417">
        <f t="shared" si="1"/>
        <v>0</v>
      </c>
      <c r="J7" s="10"/>
      <c r="K7" s="25"/>
      <c r="L7" s="417">
        <f t="shared" si="2"/>
        <v>0</v>
      </c>
      <c r="M7" s="10"/>
      <c r="N7" s="25"/>
      <c r="O7" s="417">
        <f t="shared" si="3"/>
        <v>0</v>
      </c>
      <c r="P7" s="13"/>
      <c r="Q7" s="54"/>
      <c r="R7" s="417">
        <f t="shared" si="4"/>
        <v>0</v>
      </c>
      <c r="S7" s="10"/>
      <c r="T7" s="25"/>
      <c r="U7" s="417">
        <f t="shared" si="5"/>
        <v>0</v>
      </c>
      <c r="V7" s="462"/>
      <c r="W7" s="25"/>
      <c r="X7" s="417">
        <f t="shared" si="6"/>
        <v>0</v>
      </c>
      <c r="Y7" s="188"/>
      <c r="AA7" s="81" t="s">
        <v>217</v>
      </c>
      <c r="AB7" s="81">
        <v>6</v>
      </c>
      <c r="AC7" s="81">
        <v>5</v>
      </c>
    </row>
    <row r="8" spans="1:29" ht="15.75" customHeight="1">
      <c r="A8" s="105">
        <v>4</v>
      </c>
      <c r="B8" s="105" t="s">
        <v>437</v>
      </c>
      <c r="C8" s="383" t="s">
        <v>324</v>
      </c>
      <c r="D8" s="15">
        <v>15</v>
      </c>
      <c r="E8" s="17">
        <v>23</v>
      </c>
      <c r="F8" s="417">
        <f t="shared" si="0"/>
        <v>8</v>
      </c>
      <c r="G8" s="15">
        <v>17</v>
      </c>
      <c r="H8" s="17">
        <v>24</v>
      </c>
      <c r="I8" s="417">
        <f t="shared" si="1"/>
        <v>7</v>
      </c>
      <c r="J8" s="13"/>
      <c r="K8" s="54"/>
      <c r="L8" s="417">
        <f t="shared" si="2"/>
        <v>0</v>
      </c>
      <c r="M8" s="59">
        <v>7</v>
      </c>
      <c r="N8" s="157">
        <v>17</v>
      </c>
      <c r="O8" s="417">
        <f t="shared" si="3"/>
        <v>10</v>
      </c>
      <c r="P8" s="13"/>
      <c r="Q8" s="54"/>
      <c r="R8" s="417">
        <f t="shared" si="4"/>
        <v>0</v>
      </c>
      <c r="S8" s="159">
        <v>13</v>
      </c>
      <c r="T8" s="167">
        <v>21</v>
      </c>
      <c r="U8" s="417">
        <f t="shared" si="5"/>
        <v>8</v>
      </c>
      <c r="V8" s="487">
        <v>13</v>
      </c>
      <c r="W8" s="157">
        <v>21</v>
      </c>
      <c r="X8" s="417">
        <f t="shared" si="6"/>
        <v>8</v>
      </c>
      <c r="Y8" s="79"/>
    </row>
    <row r="9" spans="1:29" ht="15.75" customHeight="1">
      <c r="A9" s="105">
        <v>5</v>
      </c>
      <c r="B9" s="105" t="s">
        <v>436</v>
      </c>
      <c r="C9" s="422" t="s">
        <v>307</v>
      </c>
      <c r="D9" s="45"/>
      <c r="E9" s="46"/>
      <c r="F9" s="417">
        <f t="shared" si="0"/>
        <v>0</v>
      </c>
      <c r="G9" s="45"/>
      <c r="H9" s="46"/>
      <c r="I9" s="417">
        <f t="shared" si="1"/>
        <v>0</v>
      </c>
      <c r="J9" s="41">
        <v>21</v>
      </c>
      <c r="K9" s="42">
        <v>24</v>
      </c>
      <c r="L9" s="417">
        <f t="shared" si="2"/>
        <v>3</v>
      </c>
      <c r="M9" s="41">
        <v>21</v>
      </c>
      <c r="N9" s="36">
        <v>24</v>
      </c>
      <c r="O9" s="417">
        <f t="shared" si="3"/>
        <v>3</v>
      </c>
      <c r="P9" s="45"/>
      <c r="Q9" s="46"/>
      <c r="R9" s="417">
        <f t="shared" si="4"/>
        <v>0</v>
      </c>
      <c r="S9" s="41">
        <v>18</v>
      </c>
      <c r="T9" s="42">
        <v>24</v>
      </c>
      <c r="U9" s="417">
        <f t="shared" si="5"/>
        <v>6</v>
      </c>
      <c r="V9" s="461">
        <v>21</v>
      </c>
      <c r="W9" s="26">
        <v>24</v>
      </c>
      <c r="X9" s="417">
        <f t="shared" si="6"/>
        <v>3</v>
      </c>
      <c r="Y9" s="79"/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5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9">
        <v>15</v>
      </c>
      <c r="H11" s="26">
        <v>19</v>
      </c>
      <c r="I11" s="417">
        <f t="shared" si="1"/>
        <v>4</v>
      </c>
      <c r="J11" s="10"/>
      <c r="K11" s="25"/>
      <c r="L11" s="417">
        <f t="shared" si="2"/>
        <v>0</v>
      </c>
      <c r="M11" s="10"/>
      <c r="N11" s="25"/>
      <c r="O11" s="417">
        <f t="shared" si="3"/>
        <v>0</v>
      </c>
      <c r="P11" s="19">
        <v>14</v>
      </c>
      <c r="Q11" s="26">
        <v>20</v>
      </c>
      <c r="R11" s="417">
        <f t="shared" si="4"/>
        <v>6</v>
      </c>
      <c r="S11" s="10"/>
      <c r="T11" s="25"/>
      <c r="U11" s="417">
        <f t="shared" si="5"/>
        <v>0</v>
      </c>
      <c r="V11" s="461">
        <v>17</v>
      </c>
      <c r="W11" s="26">
        <v>21</v>
      </c>
      <c r="X11" s="417">
        <f t="shared" si="6"/>
        <v>4</v>
      </c>
      <c r="Y11" s="79"/>
    </row>
    <row r="12" spans="1:29" ht="15.75" customHeight="1">
      <c r="A12" s="105">
        <v>6</v>
      </c>
      <c r="B12" s="400" t="s">
        <v>443</v>
      </c>
      <c r="C12" s="383" t="s">
        <v>296</v>
      </c>
      <c r="D12" s="35">
        <v>17</v>
      </c>
      <c r="E12" s="36">
        <v>21</v>
      </c>
      <c r="F12" s="417">
        <f t="shared" si="0"/>
        <v>4</v>
      </c>
      <c r="G12" s="45"/>
      <c r="H12" s="46"/>
      <c r="I12" s="417">
        <f t="shared" si="1"/>
        <v>0</v>
      </c>
      <c r="J12" s="35">
        <v>18</v>
      </c>
      <c r="K12" s="36">
        <v>21</v>
      </c>
      <c r="L12" s="417">
        <f t="shared" si="2"/>
        <v>3</v>
      </c>
      <c r="M12" s="35">
        <v>19</v>
      </c>
      <c r="N12" s="36">
        <v>22</v>
      </c>
      <c r="O12" s="417">
        <f t="shared" si="3"/>
        <v>3</v>
      </c>
      <c r="P12" s="35">
        <v>18</v>
      </c>
      <c r="Q12" s="36">
        <v>22</v>
      </c>
      <c r="R12" s="417">
        <f t="shared" si="4"/>
        <v>4</v>
      </c>
      <c r="S12" s="41">
        <v>17</v>
      </c>
      <c r="T12" s="42">
        <v>22</v>
      </c>
      <c r="U12" s="417">
        <f t="shared" si="5"/>
        <v>5</v>
      </c>
      <c r="V12" s="462"/>
      <c r="W12" s="25"/>
      <c r="X12" s="417">
        <f t="shared" si="6"/>
        <v>0</v>
      </c>
      <c r="Y12" s="79"/>
    </row>
    <row r="13" spans="1:29" ht="15.75" customHeight="1">
      <c r="A13" s="105">
        <v>7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35">
        <v>18</v>
      </c>
      <c r="T13" s="36">
        <v>22</v>
      </c>
      <c r="U13" s="417">
        <f t="shared" si="5"/>
        <v>4</v>
      </c>
      <c r="V13" s="464">
        <v>18</v>
      </c>
      <c r="W13" s="31">
        <v>24</v>
      </c>
      <c r="X13" s="417">
        <f t="shared" si="6"/>
        <v>6</v>
      </c>
      <c r="Y13" s="190"/>
    </row>
    <row r="14" spans="1:29" ht="15.75" customHeight="1">
      <c r="A14" s="105">
        <v>8</v>
      </c>
      <c r="B14" s="105" t="s">
        <v>444</v>
      </c>
      <c r="C14" s="382" t="s">
        <v>379</v>
      </c>
      <c r="D14" s="21">
        <v>15</v>
      </c>
      <c r="E14" s="31">
        <v>24</v>
      </c>
      <c r="F14" s="417">
        <f t="shared" si="0"/>
        <v>9</v>
      </c>
      <c r="G14" s="21">
        <v>17</v>
      </c>
      <c r="H14" s="31">
        <v>24</v>
      </c>
      <c r="I14" s="417">
        <f t="shared" si="1"/>
        <v>7</v>
      </c>
      <c r="J14" s="10"/>
      <c r="K14" s="25"/>
      <c r="L14" s="417">
        <f t="shared" si="2"/>
        <v>0</v>
      </c>
      <c r="M14" s="10"/>
      <c r="N14" s="25"/>
      <c r="O14" s="417">
        <f t="shared" si="3"/>
        <v>0</v>
      </c>
      <c r="P14" s="21">
        <v>15</v>
      </c>
      <c r="Q14" s="31">
        <v>20</v>
      </c>
      <c r="R14" s="417">
        <f t="shared" si="4"/>
        <v>5</v>
      </c>
      <c r="S14" s="21">
        <v>15</v>
      </c>
      <c r="T14" s="31">
        <v>20</v>
      </c>
      <c r="U14" s="417">
        <f t="shared" si="5"/>
        <v>5</v>
      </c>
      <c r="V14" s="464">
        <v>15</v>
      </c>
      <c r="W14" s="31">
        <v>20</v>
      </c>
      <c r="X14" s="417">
        <f t="shared" si="6"/>
        <v>5</v>
      </c>
      <c r="Y14" s="190"/>
    </row>
    <row r="15" spans="1:29" ht="15.75" hidden="1" customHeight="1">
      <c r="A15" s="105">
        <v>9</v>
      </c>
      <c r="B15" s="105" t="s">
        <v>465</v>
      </c>
      <c r="C15" s="382" t="s">
        <v>450</v>
      </c>
      <c r="D15" s="134"/>
      <c r="E15" s="137"/>
      <c r="F15" s="417">
        <f t="shared" si="0"/>
        <v>0</v>
      </c>
      <c r="G15" s="134"/>
      <c r="H15" s="137"/>
      <c r="I15" s="417">
        <f t="shared" si="1"/>
        <v>0</v>
      </c>
      <c r="J15" s="134"/>
      <c r="K15" s="137"/>
      <c r="L15" s="417">
        <f t="shared" si="2"/>
        <v>0</v>
      </c>
      <c r="M15" s="134"/>
      <c r="N15" s="137"/>
      <c r="O15" s="417">
        <f t="shared" si="3"/>
        <v>0</v>
      </c>
      <c r="P15" s="21"/>
      <c r="Q15" s="31"/>
      <c r="R15" s="417">
        <f t="shared" si="4"/>
        <v>0</v>
      </c>
      <c r="S15" s="134"/>
      <c r="T15" s="137"/>
      <c r="U15" s="417">
        <f t="shared" si="5"/>
        <v>0</v>
      </c>
      <c r="V15" s="466"/>
      <c r="W15" s="137"/>
      <c r="X15" s="417">
        <f t="shared" si="6"/>
        <v>0</v>
      </c>
      <c r="Y15" s="190"/>
    </row>
    <row r="16" spans="1:29" ht="15.75" customHeight="1">
      <c r="A16" s="105">
        <v>10</v>
      </c>
      <c r="B16" s="400" t="s">
        <v>444</v>
      </c>
      <c r="C16" s="383" t="s">
        <v>362</v>
      </c>
      <c r="D16" s="45"/>
      <c r="E16" s="46"/>
      <c r="F16" s="417">
        <f t="shared" si="0"/>
        <v>0</v>
      </c>
      <c r="G16" s="45"/>
      <c r="H16" s="46"/>
      <c r="I16" s="417">
        <f t="shared" si="1"/>
        <v>0</v>
      </c>
      <c r="J16" s="45"/>
      <c r="K16" s="46"/>
      <c r="L16" s="417">
        <f t="shared" si="2"/>
        <v>0</v>
      </c>
      <c r="M16" s="45"/>
      <c r="N16" s="46"/>
      <c r="O16" s="417">
        <f t="shared" si="3"/>
        <v>0</v>
      </c>
      <c r="P16" s="35">
        <v>18</v>
      </c>
      <c r="Q16" s="36">
        <v>24</v>
      </c>
      <c r="R16" s="417">
        <f t="shared" si="4"/>
        <v>6</v>
      </c>
      <c r="S16" s="35">
        <v>13</v>
      </c>
      <c r="T16" s="36">
        <v>24</v>
      </c>
      <c r="U16" s="417">
        <f t="shared" si="5"/>
        <v>11</v>
      </c>
      <c r="V16" s="462"/>
      <c r="W16" s="25"/>
      <c r="X16" s="417">
        <f t="shared" si="6"/>
        <v>0</v>
      </c>
      <c r="Y16" s="190"/>
    </row>
    <row r="17" spans="1:25" ht="15.75" customHeight="1">
      <c r="A17" s="105">
        <v>11</v>
      </c>
      <c r="B17" s="105" t="s">
        <v>445</v>
      </c>
      <c r="C17" s="383" t="s">
        <v>304</v>
      </c>
      <c r="D17" s="10"/>
      <c r="E17" s="25"/>
      <c r="F17" s="417">
        <f t="shared" si="0"/>
        <v>0</v>
      </c>
      <c r="G17" s="21">
        <v>8</v>
      </c>
      <c r="H17" s="31">
        <v>15</v>
      </c>
      <c r="I17" s="417">
        <f t="shared" si="1"/>
        <v>7</v>
      </c>
      <c r="J17" s="21">
        <v>8</v>
      </c>
      <c r="K17" s="31">
        <v>16</v>
      </c>
      <c r="L17" s="417">
        <f t="shared" si="2"/>
        <v>8</v>
      </c>
      <c r="M17" s="10"/>
      <c r="N17" s="25"/>
      <c r="O17" s="417">
        <f t="shared" si="3"/>
        <v>0</v>
      </c>
      <c r="P17" s="10"/>
      <c r="Q17" s="25"/>
      <c r="R17" s="417">
        <f t="shared" si="4"/>
        <v>0</v>
      </c>
      <c r="S17" s="21">
        <v>8</v>
      </c>
      <c r="T17" s="31">
        <v>15</v>
      </c>
      <c r="U17" s="417">
        <f t="shared" si="5"/>
        <v>7</v>
      </c>
      <c r="V17" s="464">
        <v>8</v>
      </c>
      <c r="W17" s="31">
        <v>15</v>
      </c>
      <c r="X17" s="417">
        <f t="shared" si="6"/>
        <v>7</v>
      </c>
      <c r="Y17" s="190"/>
    </row>
    <row r="18" spans="1:25" ht="15.75" customHeight="1">
      <c r="A18" s="105">
        <v>12</v>
      </c>
      <c r="B18" s="105" t="s">
        <v>445</v>
      </c>
      <c r="C18" s="382" t="s">
        <v>347</v>
      </c>
      <c r="D18" s="35">
        <v>8</v>
      </c>
      <c r="E18" s="36">
        <v>15</v>
      </c>
      <c r="F18" s="417">
        <f t="shared" si="0"/>
        <v>7</v>
      </c>
      <c r="G18" s="35">
        <v>13</v>
      </c>
      <c r="H18" s="36">
        <v>19</v>
      </c>
      <c r="I18" s="417">
        <f t="shared" si="1"/>
        <v>6</v>
      </c>
      <c r="J18" s="45"/>
      <c r="K18" s="46"/>
      <c r="L18" s="417">
        <f t="shared" si="2"/>
        <v>0</v>
      </c>
      <c r="M18" s="45"/>
      <c r="N18" s="46"/>
      <c r="O18" s="417">
        <f t="shared" si="3"/>
        <v>0</v>
      </c>
      <c r="P18" s="45"/>
      <c r="Q18" s="46"/>
      <c r="R18" s="417">
        <f t="shared" si="4"/>
        <v>0</v>
      </c>
      <c r="S18" s="45"/>
      <c r="T18" s="46"/>
      <c r="U18" s="417">
        <f t="shared" si="5"/>
        <v>0</v>
      </c>
      <c r="V18" s="464">
        <v>13</v>
      </c>
      <c r="W18" s="31">
        <v>19</v>
      </c>
      <c r="X18" s="417">
        <f t="shared" si="6"/>
        <v>6</v>
      </c>
      <c r="Y18" s="190" t="s">
        <v>478</v>
      </c>
    </row>
    <row r="19" spans="1:25" ht="15.75" customHeight="1">
      <c r="A19" s="105">
        <v>13</v>
      </c>
      <c r="B19" s="105" t="s">
        <v>435</v>
      </c>
      <c r="C19" s="382" t="s">
        <v>314</v>
      </c>
      <c r="D19" s="168">
        <v>7</v>
      </c>
      <c r="E19" s="386">
        <v>16</v>
      </c>
      <c r="F19" s="417">
        <f t="shared" si="0"/>
        <v>9</v>
      </c>
      <c r="G19" s="168">
        <v>7</v>
      </c>
      <c r="H19" s="386">
        <v>16</v>
      </c>
      <c r="I19" s="417">
        <f t="shared" si="1"/>
        <v>9</v>
      </c>
      <c r="J19" s="168">
        <v>7</v>
      </c>
      <c r="K19" s="386">
        <v>16</v>
      </c>
      <c r="L19" s="417">
        <f t="shared" si="2"/>
        <v>9</v>
      </c>
      <c r="M19" s="168">
        <v>7</v>
      </c>
      <c r="N19" s="386">
        <v>16</v>
      </c>
      <c r="O19" s="417">
        <f t="shared" si="3"/>
        <v>9</v>
      </c>
      <c r="P19" s="45"/>
      <c r="Q19" s="46"/>
      <c r="R19" s="417">
        <f t="shared" si="4"/>
        <v>0</v>
      </c>
      <c r="S19" s="45"/>
      <c r="T19" s="46"/>
      <c r="U19" s="417">
        <f t="shared" si="5"/>
        <v>0</v>
      </c>
      <c r="V19" s="462"/>
      <c r="W19" s="25"/>
      <c r="X19" s="417">
        <f t="shared" si="6"/>
        <v>0</v>
      </c>
      <c r="Y19" s="190"/>
    </row>
    <row r="20" spans="1:25" ht="15.75" customHeight="1">
      <c r="A20" s="105">
        <v>14</v>
      </c>
      <c r="B20" s="105" t="s">
        <v>447</v>
      </c>
      <c r="C20" s="382" t="s">
        <v>344</v>
      </c>
      <c r="D20" s="10"/>
      <c r="E20" s="11"/>
      <c r="F20" s="417">
        <f t="shared" si="0"/>
        <v>0</v>
      </c>
      <c r="G20" s="10"/>
      <c r="H20" s="11"/>
      <c r="I20" s="417">
        <f t="shared" si="1"/>
        <v>0</v>
      </c>
      <c r="J20" s="10"/>
      <c r="K20" s="11"/>
      <c r="L20" s="417">
        <f t="shared" si="2"/>
        <v>0</v>
      </c>
      <c r="M20" s="10"/>
      <c r="N20" s="11"/>
      <c r="O20" s="417">
        <f t="shared" si="3"/>
        <v>0</v>
      </c>
      <c r="P20" s="10"/>
      <c r="Q20" s="11"/>
      <c r="R20" s="417">
        <f t="shared" si="4"/>
        <v>0</v>
      </c>
      <c r="S20" s="10"/>
      <c r="T20" s="11"/>
      <c r="U20" s="417">
        <f t="shared" si="5"/>
        <v>0</v>
      </c>
      <c r="V20" s="462"/>
      <c r="W20" s="25"/>
      <c r="X20" s="417">
        <f t="shared" si="6"/>
        <v>0</v>
      </c>
      <c r="Y20" s="190"/>
    </row>
    <row r="21" spans="1:25" ht="15.75" customHeight="1">
      <c r="A21" s="105">
        <v>18</v>
      </c>
      <c r="B21" s="105" t="s">
        <v>448</v>
      </c>
      <c r="C21" s="382" t="s">
        <v>361</v>
      </c>
      <c r="D21" s="10"/>
      <c r="E21" s="11"/>
      <c r="F21" s="417">
        <f t="shared" si="0"/>
        <v>0</v>
      </c>
      <c r="G21" s="165">
        <v>20</v>
      </c>
      <c r="H21" s="158">
        <v>24</v>
      </c>
      <c r="I21" s="417">
        <f t="shared" si="1"/>
        <v>4</v>
      </c>
      <c r="J21" s="10"/>
      <c r="K21" s="11"/>
      <c r="L21" s="417">
        <f t="shared" si="2"/>
        <v>0</v>
      </c>
      <c r="M21" s="165">
        <v>20</v>
      </c>
      <c r="N21" s="158">
        <v>24</v>
      </c>
      <c r="O21" s="417">
        <f t="shared" si="3"/>
        <v>4</v>
      </c>
      <c r="P21" s="19">
        <v>20</v>
      </c>
      <c r="Q21" s="20">
        <v>24</v>
      </c>
      <c r="R21" s="417">
        <f t="shared" si="4"/>
        <v>4</v>
      </c>
      <c r="S21" s="10"/>
      <c r="T21" s="11"/>
      <c r="U21" s="417">
        <f t="shared" si="5"/>
        <v>0</v>
      </c>
      <c r="V21" s="465">
        <v>10</v>
      </c>
      <c r="W21" s="166">
        <v>15</v>
      </c>
      <c r="X21" s="417">
        <f t="shared" si="6"/>
        <v>5</v>
      </c>
      <c r="Y21" s="190"/>
    </row>
    <row r="22" spans="1:25" ht="15.75" customHeight="1">
      <c r="A22" s="105">
        <v>15</v>
      </c>
      <c r="B22" s="105" t="s">
        <v>449</v>
      </c>
      <c r="C22" s="382" t="s">
        <v>451</v>
      </c>
      <c r="D22" s="10"/>
      <c r="E22" s="25"/>
      <c r="F22" s="417">
        <f t="shared" si="0"/>
        <v>0</v>
      </c>
      <c r="G22" s="165">
        <v>20</v>
      </c>
      <c r="H22" s="166">
        <v>24</v>
      </c>
      <c r="I22" s="417">
        <f t="shared" si="1"/>
        <v>4</v>
      </c>
      <c r="J22" s="10"/>
      <c r="K22" s="25"/>
      <c r="L22" s="417">
        <f t="shared" si="2"/>
        <v>0</v>
      </c>
      <c r="M22" s="165">
        <v>17</v>
      </c>
      <c r="N22" s="166">
        <v>24</v>
      </c>
      <c r="O22" s="417">
        <f t="shared" si="3"/>
        <v>7</v>
      </c>
      <c r="P22" s="165">
        <v>18</v>
      </c>
      <c r="Q22" s="166">
        <v>24</v>
      </c>
      <c r="R22" s="417">
        <f t="shared" si="4"/>
        <v>6</v>
      </c>
      <c r="S22" s="10"/>
      <c r="T22" s="25"/>
      <c r="U22" s="417">
        <f t="shared" si="5"/>
        <v>0</v>
      </c>
      <c r="V22" s="465">
        <v>18</v>
      </c>
      <c r="W22" s="166">
        <v>24</v>
      </c>
      <c r="X22" s="417">
        <f t="shared" si="6"/>
        <v>6</v>
      </c>
      <c r="Y22" s="190"/>
    </row>
    <row r="23" spans="1:25" ht="16.5" customHeight="1">
      <c r="A23" s="105">
        <v>16</v>
      </c>
      <c r="B23" s="105" t="s">
        <v>447</v>
      </c>
      <c r="C23" s="382" t="s">
        <v>358</v>
      </c>
      <c r="D23" s="10"/>
      <c r="E23" s="46"/>
      <c r="F23" s="417">
        <f t="shared" si="0"/>
        <v>0</v>
      </c>
      <c r="G23" s="165">
        <v>12</v>
      </c>
      <c r="H23" s="386">
        <v>20</v>
      </c>
      <c r="I23" s="417">
        <f t="shared" si="1"/>
        <v>8</v>
      </c>
      <c r="J23" s="165">
        <v>12</v>
      </c>
      <c r="K23" s="386">
        <v>20</v>
      </c>
      <c r="L23" s="417">
        <f t="shared" si="2"/>
        <v>8</v>
      </c>
      <c r="M23" s="10"/>
      <c r="N23" s="46"/>
      <c r="O23" s="417">
        <f t="shared" si="3"/>
        <v>0</v>
      </c>
      <c r="P23" s="165">
        <v>7</v>
      </c>
      <c r="Q23" s="386">
        <v>16</v>
      </c>
      <c r="R23" s="417">
        <f t="shared" si="4"/>
        <v>9</v>
      </c>
      <c r="S23" s="165">
        <v>7</v>
      </c>
      <c r="T23" s="386">
        <v>16</v>
      </c>
      <c r="U23" s="417">
        <f t="shared" si="5"/>
        <v>9</v>
      </c>
      <c r="V23" s="465">
        <v>7</v>
      </c>
      <c r="W23" s="166">
        <v>15</v>
      </c>
      <c r="X23" s="417">
        <f t="shared" si="6"/>
        <v>8</v>
      </c>
      <c r="Y23" s="190"/>
    </row>
    <row r="24" spans="1:25" ht="15.75" customHeight="1">
      <c r="A24" s="105">
        <v>17</v>
      </c>
      <c r="B24" s="105" t="s">
        <v>447</v>
      </c>
      <c r="C24" s="382" t="s">
        <v>316</v>
      </c>
      <c r="D24" s="45"/>
      <c r="E24" s="46"/>
      <c r="F24" s="417">
        <f t="shared" si="0"/>
        <v>0</v>
      </c>
      <c r="G24" s="45"/>
      <c r="H24" s="46"/>
      <c r="I24" s="417">
        <f t="shared" si="1"/>
        <v>0</v>
      </c>
      <c r="J24" s="45"/>
      <c r="K24" s="46"/>
      <c r="L24" s="417">
        <f t="shared" si="2"/>
        <v>0</v>
      </c>
      <c r="M24" s="168">
        <v>13</v>
      </c>
      <c r="N24" s="386">
        <v>21</v>
      </c>
      <c r="O24" s="417">
        <f t="shared" si="3"/>
        <v>8</v>
      </c>
      <c r="P24" s="168">
        <v>16</v>
      </c>
      <c r="Q24" s="386">
        <v>21</v>
      </c>
      <c r="R24" s="417">
        <f t="shared" si="4"/>
        <v>5</v>
      </c>
      <c r="S24" s="168">
        <v>16</v>
      </c>
      <c r="T24" s="386">
        <v>21</v>
      </c>
      <c r="U24" s="417">
        <f t="shared" si="5"/>
        <v>5</v>
      </c>
      <c r="V24" s="462"/>
      <c r="W24" s="25"/>
      <c r="X24" s="417">
        <f t="shared" si="6"/>
        <v>0</v>
      </c>
      <c r="Y24" s="190"/>
    </row>
    <row r="25" spans="1:25" ht="15.75" customHeight="1">
      <c r="A25" s="105">
        <v>18</v>
      </c>
      <c r="B25" s="105" t="s">
        <v>447</v>
      </c>
      <c r="C25" s="382" t="s">
        <v>267</v>
      </c>
      <c r="D25" s="168">
        <v>16</v>
      </c>
      <c r="E25" s="386">
        <v>24</v>
      </c>
      <c r="F25" s="417">
        <f t="shared" si="0"/>
        <v>8</v>
      </c>
      <c r="G25" s="45"/>
      <c r="H25" s="46"/>
      <c r="I25" s="417">
        <f t="shared" si="1"/>
        <v>0</v>
      </c>
      <c r="J25" s="168">
        <v>16</v>
      </c>
      <c r="K25" s="386">
        <v>24</v>
      </c>
      <c r="L25" s="417">
        <f t="shared" si="2"/>
        <v>8</v>
      </c>
      <c r="M25" s="45"/>
      <c r="N25" s="46"/>
      <c r="O25" s="417">
        <f t="shared" si="3"/>
        <v>0</v>
      </c>
      <c r="P25" s="45"/>
      <c r="Q25" s="46"/>
      <c r="R25" s="417">
        <f t="shared" si="4"/>
        <v>0</v>
      </c>
      <c r="S25" s="168">
        <v>16</v>
      </c>
      <c r="T25" s="386">
        <v>24</v>
      </c>
      <c r="U25" s="417">
        <f t="shared" si="5"/>
        <v>8</v>
      </c>
      <c r="V25" s="465">
        <v>12</v>
      </c>
      <c r="W25" s="166">
        <v>20</v>
      </c>
      <c r="X25" s="417">
        <f t="shared" si="6"/>
        <v>8</v>
      </c>
      <c r="Y25" s="190"/>
    </row>
    <row r="26" spans="1:25" ht="15.75" hidden="1" customHeight="1">
      <c r="A26" s="105">
        <v>23</v>
      </c>
      <c r="B26" s="105" t="s">
        <v>447</v>
      </c>
      <c r="C26" s="382" t="s">
        <v>403</v>
      </c>
      <c r="D26" s="134"/>
      <c r="E26" s="137"/>
      <c r="F26" s="417">
        <f t="shared" si="0"/>
        <v>0</v>
      </c>
      <c r="G26" s="134"/>
      <c r="H26" s="137"/>
      <c r="I26" s="417">
        <f t="shared" si="1"/>
        <v>0</v>
      </c>
      <c r="J26" s="134"/>
      <c r="K26" s="137"/>
      <c r="L26" s="417">
        <f t="shared" si="2"/>
        <v>0</v>
      </c>
      <c r="M26" s="134"/>
      <c r="N26" s="137"/>
      <c r="O26" s="417">
        <f t="shared" si="3"/>
        <v>0</v>
      </c>
      <c r="P26" s="134"/>
      <c r="Q26" s="137"/>
      <c r="R26" s="417">
        <f t="shared" si="4"/>
        <v>0</v>
      </c>
      <c r="S26" s="134"/>
      <c r="T26" s="137"/>
      <c r="U26" s="417">
        <f t="shared" si="5"/>
        <v>0</v>
      </c>
      <c r="V26" s="462"/>
      <c r="W26" s="25"/>
      <c r="X26" s="417">
        <f t="shared" si="6"/>
        <v>0</v>
      </c>
      <c r="Y26" s="190"/>
    </row>
    <row r="27" spans="1:25" ht="15.75" customHeight="1">
      <c r="A27" s="105"/>
      <c r="B27" s="105"/>
      <c r="C27" s="382"/>
      <c r="D27" s="315"/>
      <c r="E27" s="316"/>
      <c r="F27" s="417"/>
      <c r="G27" s="315"/>
      <c r="H27" s="316"/>
      <c r="I27" s="417"/>
      <c r="J27" s="315"/>
      <c r="K27" s="316"/>
      <c r="L27" s="417"/>
      <c r="M27" s="315"/>
      <c r="N27" s="316"/>
      <c r="O27" s="417"/>
      <c r="P27" s="315"/>
      <c r="Q27" s="316"/>
      <c r="R27" s="417"/>
      <c r="S27" s="315"/>
      <c r="T27" s="316"/>
      <c r="U27" s="417"/>
      <c r="V27" s="466"/>
      <c r="W27" s="137"/>
      <c r="X27" s="417"/>
      <c r="Y27" s="190"/>
    </row>
    <row r="28" spans="1:25" ht="15.75" customHeight="1">
      <c r="A28" s="105">
        <v>19</v>
      </c>
      <c r="B28" s="105" t="s">
        <v>452</v>
      </c>
      <c r="C28" s="383" t="s">
        <v>371</v>
      </c>
      <c r="D28" s="10"/>
      <c r="E28" s="11"/>
      <c r="F28" s="417">
        <f t="shared" si="0"/>
        <v>0</v>
      </c>
      <c r="G28" s="10"/>
      <c r="H28" s="11"/>
      <c r="I28" s="417">
        <f t="shared" si="1"/>
        <v>0</v>
      </c>
      <c r="J28" s="10"/>
      <c r="K28" s="11"/>
      <c r="L28" s="417">
        <f t="shared" si="2"/>
        <v>0</v>
      </c>
      <c r="M28" s="10"/>
      <c r="N28" s="11"/>
      <c r="O28" s="417">
        <f t="shared" si="3"/>
        <v>0</v>
      </c>
      <c r="P28" s="10"/>
      <c r="Q28" s="11"/>
      <c r="R28" s="417">
        <f t="shared" si="4"/>
        <v>0</v>
      </c>
      <c r="S28" s="10"/>
      <c r="T28" s="11"/>
      <c r="U28" s="417">
        <v>0</v>
      </c>
      <c r="V28" s="461">
        <v>9</v>
      </c>
      <c r="W28" s="26">
        <v>17</v>
      </c>
      <c r="X28" s="417">
        <v>7</v>
      </c>
      <c r="Y28" s="190"/>
    </row>
    <row r="29" spans="1:25" ht="15.75" customHeight="1">
      <c r="A29" s="105">
        <v>20</v>
      </c>
      <c r="B29" s="105" t="s">
        <v>452</v>
      </c>
      <c r="C29" s="1274" t="s">
        <v>236</v>
      </c>
      <c r="D29" s="19">
        <v>16</v>
      </c>
      <c r="E29" s="20">
        <v>19</v>
      </c>
      <c r="F29" s="417">
        <v>2</v>
      </c>
      <c r="G29" s="21">
        <v>8</v>
      </c>
      <c r="H29" s="22">
        <v>13</v>
      </c>
      <c r="I29" s="417">
        <v>5</v>
      </c>
      <c r="J29" s="10"/>
      <c r="K29" s="11"/>
      <c r="L29" s="417">
        <f t="shared" si="2"/>
        <v>0</v>
      </c>
      <c r="M29" s="10"/>
      <c r="N29" s="11"/>
      <c r="O29" s="417">
        <f t="shared" si="3"/>
        <v>0</v>
      </c>
      <c r="P29" s="59">
        <v>8</v>
      </c>
      <c r="Q29" s="388">
        <v>11</v>
      </c>
      <c r="R29" s="417">
        <v>7</v>
      </c>
      <c r="S29" s="10"/>
      <c r="T29" s="11"/>
      <c r="U29" s="417">
        <f t="shared" si="5"/>
        <v>0</v>
      </c>
      <c r="V29" s="462"/>
      <c r="W29" s="25"/>
      <c r="X29" s="417">
        <f t="shared" si="6"/>
        <v>0</v>
      </c>
      <c r="Y29" s="190"/>
    </row>
    <row r="30" spans="1:25" ht="15.75" customHeight="1">
      <c r="A30" s="105"/>
      <c r="B30" s="105"/>
      <c r="C30" s="1275"/>
      <c r="D30" s="45"/>
      <c r="E30" s="46"/>
      <c r="F30" s="417">
        <f t="shared" si="0"/>
        <v>0</v>
      </c>
      <c r="G30" s="45"/>
      <c r="H30" s="46"/>
      <c r="I30" s="417">
        <f t="shared" si="1"/>
        <v>0</v>
      </c>
      <c r="J30" s="35">
        <v>14</v>
      </c>
      <c r="K30" s="36">
        <v>19</v>
      </c>
      <c r="L30" s="417">
        <v>4</v>
      </c>
      <c r="M30" s="35">
        <v>16</v>
      </c>
      <c r="N30" s="36">
        <v>19</v>
      </c>
      <c r="O30" s="417">
        <v>2</v>
      </c>
      <c r="P30" s="35">
        <v>17</v>
      </c>
      <c r="Q30" s="36">
        <v>20</v>
      </c>
      <c r="R30" s="417">
        <v>0</v>
      </c>
      <c r="S30" s="45"/>
      <c r="T30" s="46"/>
      <c r="U30" s="417">
        <f t="shared" si="5"/>
        <v>0</v>
      </c>
      <c r="V30" s="440"/>
      <c r="W30" s="56"/>
      <c r="X30" s="417">
        <f t="shared" si="6"/>
        <v>0</v>
      </c>
      <c r="Y30" s="190"/>
    </row>
    <row r="31" spans="1:25" ht="15.75" customHeight="1">
      <c r="A31" s="105">
        <v>26</v>
      </c>
      <c r="B31" s="105" t="s">
        <v>452</v>
      </c>
      <c r="C31" s="78" t="s">
        <v>274</v>
      </c>
      <c r="D31" s="472"/>
      <c r="E31" s="473"/>
      <c r="F31" s="417">
        <f t="shared" si="0"/>
        <v>0</v>
      </c>
      <c r="G31" s="472"/>
      <c r="H31" s="473"/>
      <c r="I31" s="444">
        <f t="shared" si="1"/>
        <v>0</v>
      </c>
      <c r="J31" s="472"/>
      <c r="K31" s="473"/>
      <c r="L31" s="444">
        <f t="shared" si="2"/>
        <v>0</v>
      </c>
      <c r="M31" s="472"/>
      <c r="N31" s="473"/>
      <c r="O31" s="417">
        <f t="shared" si="3"/>
        <v>0</v>
      </c>
      <c r="P31" s="472"/>
      <c r="Q31" s="473"/>
      <c r="R31" s="444">
        <f t="shared" ref="R31:R32" si="7">Q31-P31</f>
        <v>0</v>
      </c>
      <c r="S31" s="472"/>
      <c r="T31" s="473"/>
      <c r="U31" s="444">
        <f t="shared" si="5"/>
        <v>0</v>
      </c>
      <c r="V31" s="488"/>
      <c r="W31" s="473"/>
      <c r="X31" s="444">
        <v>7</v>
      </c>
      <c r="Y31" s="79"/>
    </row>
    <row r="32" spans="1:25">
      <c r="A32" s="105">
        <v>27</v>
      </c>
      <c r="B32" s="399" t="s">
        <v>479</v>
      </c>
      <c r="C32" s="375" t="s">
        <v>458</v>
      </c>
      <c r="D32" s="478"/>
      <c r="E32" s="479"/>
      <c r="F32" s="441">
        <f t="shared" si="0"/>
        <v>0</v>
      </c>
      <c r="G32" s="476">
        <v>9</v>
      </c>
      <c r="H32" s="477">
        <v>15</v>
      </c>
      <c r="I32" s="441">
        <f t="shared" si="1"/>
        <v>6</v>
      </c>
      <c r="J32" s="478"/>
      <c r="K32" s="479"/>
      <c r="L32" s="441">
        <f t="shared" si="2"/>
        <v>0</v>
      </c>
      <c r="M32" s="478"/>
      <c r="N32" s="479"/>
      <c r="O32" s="441">
        <f t="shared" si="3"/>
        <v>0</v>
      </c>
      <c r="P32" s="476">
        <v>9</v>
      </c>
      <c r="Q32" s="477">
        <v>17</v>
      </c>
      <c r="R32" s="441">
        <f t="shared" si="7"/>
        <v>8</v>
      </c>
      <c r="S32" s="476">
        <v>9</v>
      </c>
      <c r="T32" s="477">
        <v>17</v>
      </c>
      <c r="U32" s="441">
        <f t="shared" si="5"/>
        <v>8</v>
      </c>
      <c r="V32" s="486"/>
      <c r="W32" s="479"/>
      <c r="X32" s="441">
        <f t="shared" ref="X32" si="8">W32-V32</f>
        <v>0</v>
      </c>
      <c r="Y32" s="468"/>
    </row>
    <row r="33" spans="1:31">
      <c r="A33" s="84"/>
      <c r="B33" s="84"/>
      <c r="C33" s="84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84"/>
    </row>
    <row r="34" spans="1:31">
      <c r="A34" s="80"/>
      <c r="B34" s="80"/>
      <c r="C34" s="80" t="s">
        <v>466</v>
      </c>
      <c r="D34" s="80"/>
      <c r="E34" s="80"/>
      <c r="F34" s="418">
        <f>SUM(F4:F32)</f>
        <v>57</v>
      </c>
      <c r="G34" s="80"/>
      <c r="H34" s="80"/>
      <c r="I34" s="418">
        <f>SUM(I4:I32)</f>
        <v>80</v>
      </c>
      <c r="J34" s="80"/>
      <c r="K34" s="80"/>
      <c r="L34" s="418">
        <f>SUM(L4:L32)</f>
        <v>58</v>
      </c>
      <c r="M34" s="80"/>
      <c r="N34" s="80"/>
      <c r="O34" s="418">
        <f>SUM(O4:O32)</f>
        <v>59</v>
      </c>
      <c r="P34" s="80"/>
      <c r="Q34" s="80"/>
      <c r="R34" s="418">
        <f>SUM(R4:R32)</f>
        <v>84</v>
      </c>
      <c r="S34" s="80"/>
      <c r="T34" s="80"/>
      <c r="U34" s="418">
        <f>SUM(U4:U32)</f>
        <v>94</v>
      </c>
      <c r="V34" s="80"/>
      <c r="W34" s="80"/>
      <c r="X34" s="418">
        <f>SUM(X4:X32)</f>
        <v>94</v>
      </c>
      <c r="Y34" s="84"/>
      <c r="Z34" s="1255" t="s">
        <v>467</v>
      </c>
      <c r="AA34" s="1255"/>
      <c r="AB34" s="1255"/>
      <c r="AC34" s="84">
        <v>2764</v>
      </c>
    </row>
    <row r="35" spans="1:31">
      <c r="A35" s="1262"/>
      <c r="B35" s="1263"/>
      <c r="C35" s="89" t="s">
        <v>468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1262" t="s">
        <v>469</v>
      </c>
      <c r="U35" s="1264"/>
      <c r="V35" s="1264"/>
      <c r="W35" s="1263"/>
      <c r="X35" s="90">
        <f>X34+U34+R34+O34+L34+I34+F34</f>
        <v>526</v>
      </c>
      <c r="Y35" s="79"/>
      <c r="Z35" s="1255" t="s">
        <v>470</v>
      </c>
      <c r="AA35" s="1255"/>
      <c r="AB35" s="1255"/>
      <c r="AC35" s="84">
        <v>1922302</v>
      </c>
    </row>
    <row r="36" spans="1:31">
      <c r="A36" s="91"/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1265" t="s">
        <v>471</v>
      </c>
      <c r="U36" s="1266"/>
      <c r="V36" s="1266"/>
      <c r="W36" s="1267"/>
      <c r="X36" s="94">
        <f>AC35/AC34</f>
        <v>695.47829232995662</v>
      </c>
      <c r="Y36" s="79"/>
      <c r="AE36" s="81">
        <v>5872553</v>
      </c>
    </row>
    <row r="37" spans="1:31" hidden="1">
      <c r="A37" s="91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5"/>
      <c r="Y37" s="79"/>
    </row>
    <row r="38" spans="1:3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1252" t="s">
        <v>472</v>
      </c>
      <c r="U38" s="1253"/>
      <c r="V38" s="1253"/>
      <c r="W38" s="1254"/>
      <c r="X38" s="96">
        <f>(X35/X36)*100</f>
        <v>75.631404430729404</v>
      </c>
      <c r="Y38" s="79"/>
      <c r="Z38" s="1255" t="s">
        <v>473</v>
      </c>
      <c r="AA38" s="1255"/>
      <c r="AB38" s="1255"/>
      <c r="AC38" s="84">
        <v>698637</v>
      </c>
    </row>
    <row r="39" spans="1:31">
      <c r="A39" s="98"/>
      <c r="B39" s="98"/>
      <c r="C39" s="197" t="s">
        <v>124</v>
      </c>
      <c r="D39" s="1256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8"/>
      <c r="T39" s="1259" t="s">
        <v>474</v>
      </c>
      <c r="U39" s="1260"/>
      <c r="V39" s="1260"/>
      <c r="W39" s="1261"/>
      <c r="X39" s="197">
        <f>(AC39/AC40)*100</f>
        <v>104.44565632796431</v>
      </c>
      <c r="Y39" s="188"/>
      <c r="Z39" s="1255" t="s">
        <v>475</v>
      </c>
      <c r="AA39" s="1255"/>
      <c r="AB39" s="1255"/>
      <c r="AC39" s="84">
        <v>264</v>
      </c>
    </row>
    <row r="40" spans="1:31">
      <c r="A40" s="105"/>
      <c r="B40" s="105"/>
      <c r="C40" s="106"/>
      <c r="D40" s="1239"/>
      <c r="E40" s="1240"/>
      <c r="F40" s="1241"/>
      <c r="G40" s="1239"/>
      <c r="H40" s="1240"/>
      <c r="I40" s="1241"/>
      <c r="J40" s="1239"/>
      <c r="K40" s="1240"/>
      <c r="L40" s="1241"/>
      <c r="M40" s="1239"/>
      <c r="N40" s="1240"/>
      <c r="O40" s="1241"/>
      <c r="P40" s="1239"/>
      <c r="Q40" s="1240"/>
      <c r="R40" s="1241"/>
      <c r="S40" s="1239"/>
      <c r="T40" s="1240"/>
      <c r="U40" s="1241"/>
      <c r="V40" s="1239"/>
      <c r="W40" s="1240"/>
      <c r="X40" s="1241"/>
      <c r="Y40" s="98"/>
      <c r="Z40" s="1249" t="s">
        <v>476</v>
      </c>
      <c r="AA40" s="1250"/>
      <c r="AB40" s="1251"/>
      <c r="AC40" s="97">
        <f>AC38/AC34</f>
        <v>252.76302460202604</v>
      </c>
    </row>
    <row r="41" spans="1:31">
      <c r="A41" s="105">
        <v>1</v>
      </c>
      <c r="B41" s="105"/>
      <c r="C41" s="106" t="s">
        <v>95</v>
      </c>
      <c r="D41" s="1227"/>
      <c r="E41" s="1228"/>
      <c r="F41" s="1228"/>
      <c r="G41" s="1228"/>
      <c r="H41" s="1228"/>
      <c r="I41" s="1228"/>
      <c r="J41" s="1228"/>
      <c r="K41" s="1228"/>
      <c r="L41" s="1228"/>
      <c r="M41" s="1228"/>
      <c r="N41" s="1228"/>
      <c r="O41" s="1228"/>
      <c r="P41" s="1228"/>
      <c r="Q41" s="1228"/>
      <c r="R41" s="1228"/>
      <c r="S41" s="1228"/>
      <c r="T41" s="1228"/>
      <c r="U41" s="1228"/>
      <c r="V41" s="1228"/>
      <c r="W41" s="1228"/>
      <c r="X41" s="1229"/>
      <c r="Y41" s="98"/>
    </row>
    <row r="42" spans="1:31">
      <c r="A42" s="105">
        <v>3</v>
      </c>
      <c r="B42" s="105"/>
      <c r="C42" s="105" t="s">
        <v>255</v>
      </c>
      <c r="D42" s="1246" t="s">
        <v>11</v>
      </c>
      <c r="E42" s="1247"/>
      <c r="F42" s="1248"/>
      <c r="G42" s="1246" t="s">
        <v>11</v>
      </c>
      <c r="H42" s="1247"/>
      <c r="I42" s="1248"/>
      <c r="J42" s="1227"/>
      <c r="K42" s="1228"/>
      <c r="L42" s="1229"/>
      <c r="M42" s="1227"/>
      <c r="N42" s="1228"/>
      <c r="O42" s="1229"/>
      <c r="P42" s="1246" t="s">
        <v>69</v>
      </c>
      <c r="Q42" s="1247"/>
      <c r="R42" s="1248"/>
      <c r="S42" s="1246" t="s">
        <v>11</v>
      </c>
      <c r="T42" s="1247"/>
      <c r="U42" s="1248"/>
      <c r="V42" s="1227"/>
      <c r="W42" s="1228"/>
      <c r="X42" s="1229"/>
      <c r="Y42" s="202"/>
    </row>
    <row r="43" spans="1:31">
      <c r="A43" s="105">
        <v>4</v>
      </c>
      <c r="B43" s="105"/>
      <c r="C43" s="106" t="s">
        <v>114</v>
      </c>
      <c r="D43" s="1227"/>
      <c r="E43" s="1228"/>
      <c r="F43" s="1229"/>
      <c r="G43" s="1246" t="s">
        <v>69</v>
      </c>
      <c r="H43" s="1247"/>
      <c r="I43" s="1248"/>
      <c r="J43" s="1246" t="s">
        <v>69</v>
      </c>
      <c r="K43" s="1247"/>
      <c r="L43" s="1248"/>
      <c r="M43" s="1246" t="s">
        <v>69</v>
      </c>
      <c r="N43" s="1247"/>
      <c r="O43" s="1248"/>
      <c r="P43" s="1227"/>
      <c r="Q43" s="1228"/>
      <c r="R43" s="1229"/>
      <c r="S43" s="1246" t="s">
        <v>69</v>
      </c>
      <c r="T43" s="1247"/>
      <c r="U43" s="1248"/>
      <c r="V43" s="1246" t="s">
        <v>69</v>
      </c>
      <c r="W43" s="1247"/>
      <c r="X43" s="1248"/>
      <c r="Y43" s="202"/>
    </row>
    <row r="44" spans="1:31" hidden="1">
      <c r="A44" s="105">
        <v>6</v>
      </c>
      <c r="B44" s="105"/>
      <c r="C44" s="106" t="s">
        <v>327</v>
      </c>
      <c r="D44" s="1246"/>
      <c r="E44" s="1247"/>
      <c r="F44" s="1248"/>
      <c r="G44" s="1246"/>
      <c r="H44" s="1247"/>
      <c r="I44" s="1248"/>
      <c r="J44" s="1246"/>
      <c r="K44" s="1247"/>
      <c r="L44" s="1248"/>
      <c r="M44" s="1246"/>
      <c r="N44" s="1247"/>
      <c r="O44" s="1248"/>
      <c r="P44" s="1246"/>
      <c r="Q44" s="1247"/>
      <c r="R44" s="1248"/>
      <c r="S44" s="1246"/>
      <c r="T44" s="1247"/>
      <c r="U44" s="1248"/>
      <c r="V44" s="1246"/>
      <c r="W44" s="1247"/>
      <c r="X44" s="1248"/>
      <c r="Y44" s="98"/>
    </row>
    <row r="45" spans="1:31" hidden="1">
      <c r="A45" s="399">
        <v>7</v>
      </c>
      <c r="B45" s="399"/>
      <c r="C45" s="470" t="s">
        <v>419</v>
      </c>
      <c r="D45" s="1276"/>
      <c r="E45" s="1277"/>
      <c r="F45" s="1278"/>
      <c r="G45" s="1276"/>
      <c r="H45" s="1277"/>
      <c r="I45" s="1278"/>
      <c r="J45" s="1276"/>
      <c r="K45" s="1277"/>
      <c r="L45" s="1278"/>
      <c r="M45" s="1276"/>
      <c r="N45" s="1277"/>
      <c r="O45" s="1278"/>
      <c r="P45" s="1276"/>
      <c r="Q45" s="1277"/>
      <c r="R45" s="1278"/>
      <c r="S45" s="1276"/>
      <c r="T45" s="1277"/>
      <c r="U45" s="1278"/>
      <c r="V45" s="1276"/>
      <c r="W45" s="1277"/>
      <c r="X45" s="1278"/>
      <c r="Y45" s="187"/>
    </row>
    <row r="46" spans="1:31">
      <c r="A46" s="105">
        <v>5</v>
      </c>
      <c r="B46" s="105"/>
      <c r="C46" s="106" t="s">
        <v>480</v>
      </c>
      <c r="D46" s="1239" t="s">
        <v>69</v>
      </c>
      <c r="E46" s="1240"/>
      <c r="F46" s="1241"/>
      <c r="G46" s="1279"/>
      <c r="H46" s="1280"/>
      <c r="I46" s="1281"/>
      <c r="J46" s="1239" t="s">
        <v>11</v>
      </c>
      <c r="K46" s="1240"/>
      <c r="L46" s="1241"/>
      <c r="M46" s="1239" t="s">
        <v>11</v>
      </c>
      <c r="N46" s="1240"/>
      <c r="O46" s="1241"/>
      <c r="P46" s="1239" t="s">
        <v>11</v>
      </c>
      <c r="Q46" s="1240"/>
      <c r="R46" s="1241"/>
      <c r="S46" s="1279"/>
      <c r="T46" s="1280"/>
      <c r="U46" s="1281"/>
      <c r="V46" s="1239" t="s">
        <v>11</v>
      </c>
      <c r="W46" s="1240"/>
      <c r="X46" s="1241"/>
      <c r="Y46" s="98"/>
    </row>
    <row r="47" spans="1:31"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9"/>
    </row>
    <row r="48" spans="1:31">
      <c r="D48" s="481"/>
      <c r="E48" s="481"/>
      <c r="F48" s="481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</row>
    <row r="49" spans="4:24">
      <c r="D49" s="482"/>
      <c r="E49" s="482"/>
      <c r="F49" s="482"/>
      <c r="G49" s="482"/>
      <c r="H49" s="482"/>
      <c r="I49" s="482"/>
      <c r="J49" s="482"/>
      <c r="K49" s="482"/>
      <c r="L49" s="482"/>
      <c r="M49" s="482"/>
      <c r="N49" s="482"/>
      <c r="O49" s="482"/>
      <c r="P49" s="482"/>
      <c r="Q49" s="482"/>
      <c r="R49" s="482"/>
      <c r="S49" s="482"/>
      <c r="T49" s="482"/>
      <c r="U49" s="482"/>
      <c r="V49" s="482"/>
      <c r="W49" s="482"/>
      <c r="X49" s="482"/>
    </row>
    <row r="50" spans="4:24"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</row>
    <row r="51" spans="4:24"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</row>
  </sheetData>
  <mergeCells count="70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4:AB34"/>
    <mergeCell ref="A35:B35"/>
    <mergeCell ref="T35:W35"/>
    <mergeCell ref="Z35:AB35"/>
    <mergeCell ref="T36:W36"/>
    <mergeCell ref="T38:W38"/>
    <mergeCell ref="Z38:AB38"/>
    <mergeCell ref="D39:S39"/>
    <mergeCell ref="T39:W39"/>
    <mergeCell ref="Z39:AB39"/>
    <mergeCell ref="S40:U40"/>
    <mergeCell ref="V40:X40"/>
    <mergeCell ref="Z40:AB40"/>
    <mergeCell ref="D41:X41"/>
    <mergeCell ref="D42:F42"/>
    <mergeCell ref="G42:I42"/>
    <mergeCell ref="J42:L42"/>
    <mergeCell ref="M42:O42"/>
    <mergeCell ref="P42:R42"/>
    <mergeCell ref="S42:U42"/>
    <mergeCell ref="V42:X42"/>
    <mergeCell ref="D40:F40"/>
    <mergeCell ref="G40:I40"/>
    <mergeCell ref="J40:L40"/>
    <mergeCell ref="M40:O40"/>
    <mergeCell ref="P40:R40"/>
    <mergeCell ref="S43:U43"/>
    <mergeCell ref="V43:X43"/>
    <mergeCell ref="D44:F44"/>
    <mergeCell ref="G44:I44"/>
    <mergeCell ref="J44:L44"/>
    <mergeCell ref="M44:O44"/>
    <mergeCell ref="P44:R44"/>
    <mergeCell ref="S44:U44"/>
    <mergeCell ref="V44:X44"/>
    <mergeCell ref="D43:F43"/>
    <mergeCell ref="G43:I43"/>
    <mergeCell ref="J43:L43"/>
    <mergeCell ref="M43:O43"/>
    <mergeCell ref="P43:R43"/>
    <mergeCell ref="C1:C2"/>
    <mergeCell ref="C29:C30"/>
    <mergeCell ref="S45:U45"/>
    <mergeCell ref="V45:X45"/>
    <mergeCell ref="D46:F46"/>
    <mergeCell ref="G46:I46"/>
    <mergeCell ref="J46:L46"/>
    <mergeCell ref="M46:O46"/>
    <mergeCell ref="P46:R46"/>
    <mergeCell ref="S46:U46"/>
    <mergeCell ref="V46:X46"/>
    <mergeCell ref="D45:F45"/>
    <mergeCell ref="G45:I45"/>
    <mergeCell ref="J45:L45"/>
    <mergeCell ref="M45:O45"/>
    <mergeCell ref="P45:R45"/>
  </mergeCells>
  <pageMargins left="0.7" right="0.7" top="0.75" bottom="0.75" header="0.3" footer="0.3"/>
  <pageSetup paperSize="9" orientation="portrait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E53"/>
  <sheetViews>
    <sheetView workbookViewId="0">
      <selection activeCell="T24" sqref="T24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45733</v>
      </c>
      <c r="E1" s="1269"/>
      <c r="F1" s="1270"/>
      <c r="G1" s="1268">
        <v>45734</v>
      </c>
      <c r="H1" s="1269"/>
      <c r="I1" s="1270"/>
      <c r="J1" s="1268">
        <v>45735</v>
      </c>
      <c r="K1" s="1269"/>
      <c r="L1" s="1270"/>
      <c r="M1" s="1268">
        <v>45736</v>
      </c>
      <c r="N1" s="1269"/>
      <c r="O1" s="1270"/>
      <c r="P1" s="1268">
        <v>45737</v>
      </c>
      <c r="Q1" s="1269"/>
      <c r="R1" s="1270"/>
      <c r="S1" s="1268">
        <v>45738</v>
      </c>
      <c r="T1" s="1269"/>
      <c r="U1" s="1270"/>
      <c r="V1" s="1268">
        <v>45739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0"/>
      <c r="E4" s="56"/>
      <c r="F4" s="417">
        <f>E4-D4</f>
        <v>0</v>
      </c>
      <c r="G4" s="10"/>
      <c r="H4" s="56"/>
      <c r="I4" s="417">
        <f>H4-G4</f>
        <v>0</v>
      </c>
      <c r="J4" s="10"/>
      <c r="K4" s="56"/>
      <c r="L4" s="417">
        <f>K4-J4</f>
        <v>0</v>
      </c>
      <c r="M4" s="10"/>
      <c r="N4" s="56"/>
      <c r="O4" s="417">
        <f>N4-M4</f>
        <v>0</v>
      </c>
      <c r="P4" s="10"/>
      <c r="Q4" s="56"/>
      <c r="R4" s="417">
        <f>Q4-P4</f>
        <v>0</v>
      </c>
      <c r="S4" s="10"/>
      <c r="T4" s="56"/>
      <c r="U4" s="417">
        <f>T4-S4</f>
        <v>0</v>
      </c>
      <c r="V4" s="462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9">
        <v>7</v>
      </c>
      <c r="E5" s="20">
        <v>16</v>
      </c>
      <c r="F5" s="417">
        <f t="shared" ref="F5:F34" si="0">E5-D5</f>
        <v>9</v>
      </c>
      <c r="G5" s="19">
        <v>7</v>
      </c>
      <c r="H5" s="20">
        <v>13</v>
      </c>
      <c r="I5" s="417">
        <f t="shared" ref="I5:I34" si="1">H5-G5</f>
        <v>6</v>
      </c>
      <c r="J5" s="19">
        <v>7</v>
      </c>
      <c r="K5" s="20">
        <v>15</v>
      </c>
      <c r="L5" s="417">
        <f t="shared" ref="L5:L34" si="2">K5-J5</f>
        <v>8</v>
      </c>
      <c r="M5" s="10"/>
      <c r="N5" s="11"/>
      <c r="O5" s="417">
        <f t="shared" ref="O5:O34" si="3">N5-M5</f>
        <v>0</v>
      </c>
      <c r="P5" s="10"/>
      <c r="Q5" s="11"/>
      <c r="R5" s="417">
        <f t="shared" ref="R5:R30" si="4">Q5-P5</f>
        <v>0</v>
      </c>
      <c r="S5" s="19">
        <v>7</v>
      </c>
      <c r="T5" s="20">
        <v>18</v>
      </c>
      <c r="U5" s="417">
        <f t="shared" ref="U5:U34" si="5">T5-S5</f>
        <v>11</v>
      </c>
      <c r="V5" s="461">
        <v>7</v>
      </c>
      <c r="W5" s="26">
        <v>17</v>
      </c>
      <c r="X5" s="417">
        <f t="shared" ref="X5:X32" si="6">W5-V5</f>
        <v>10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7</v>
      </c>
      <c r="B6" s="400" t="s">
        <v>440</v>
      </c>
      <c r="C6" s="422" t="s">
        <v>441</v>
      </c>
      <c r="D6" s="10"/>
      <c r="E6" s="25"/>
      <c r="F6" s="417">
        <f t="shared" si="0"/>
        <v>0</v>
      </c>
      <c r="G6" s="19">
        <v>20</v>
      </c>
      <c r="H6" s="26">
        <v>24</v>
      </c>
      <c r="I6" s="417">
        <f t="shared" si="1"/>
        <v>4</v>
      </c>
      <c r="J6" s="10"/>
      <c r="K6" s="25"/>
      <c r="L6" s="417">
        <f t="shared" si="2"/>
        <v>0</v>
      </c>
      <c r="M6" s="19">
        <v>20</v>
      </c>
      <c r="N6" s="26">
        <v>24</v>
      </c>
      <c r="O6" s="417">
        <f t="shared" si="3"/>
        <v>4</v>
      </c>
      <c r="P6" s="19">
        <v>20</v>
      </c>
      <c r="Q6" s="26">
        <v>24</v>
      </c>
      <c r="R6" s="417">
        <f t="shared" si="4"/>
        <v>4</v>
      </c>
      <c r="S6" s="10"/>
      <c r="T6" s="25"/>
      <c r="U6" s="417">
        <f t="shared" si="5"/>
        <v>0</v>
      </c>
      <c r="V6" s="462"/>
      <c r="W6" s="25"/>
      <c r="X6" s="417">
        <f t="shared" si="6"/>
        <v>0</v>
      </c>
      <c r="Y6" s="79"/>
    </row>
    <row r="7" spans="1:29" ht="15.75" customHeight="1">
      <c r="A7" s="105">
        <v>3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0"/>
      <c r="H7" s="25"/>
      <c r="I7" s="417">
        <f t="shared" si="1"/>
        <v>0</v>
      </c>
      <c r="J7" s="10"/>
      <c r="K7" s="25"/>
      <c r="L7" s="417">
        <f t="shared" si="2"/>
        <v>0</v>
      </c>
      <c r="M7" s="10"/>
      <c r="N7" s="25"/>
      <c r="O7" s="417">
        <f t="shared" si="3"/>
        <v>0</v>
      </c>
      <c r="P7" s="13"/>
      <c r="Q7" s="54"/>
      <c r="R7" s="417">
        <f t="shared" si="4"/>
        <v>0</v>
      </c>
      <c r="S7" s="10"/>
      <c r="T7" s="25"/>
      <c r="U7" s="417">
        <f t="shared" si="5"/>
        <v>0</v>
      </c>
      <c r="V7" s="461">
        <v>18</v>
      </c>
      <c r="W7" s="26">
        <v>24</v>
      </c>
      <c r="X7" s="417">
        <f t="shared" si="6"/>
        <v>6</v>
      </c>
      <c r="Y7" s="188"/>
      <c r="AA7" s="81" t="s">
        <v>217</v>
      </c>
      <c r="AB7" s="81">
        <v>6</v>
      </c>
      <c r="AC7" s="81">
        <v>5</v>
      </c>
    </row>
    <row r="8" spans="1:29" ht="15.75" customHeight="1">
      <c r="A8" s="105">
        <v>4</v>
      </c>
      <c r="B8" s="105" t="s">
        <v>437</v>
      </c>
      <c r="C8" s="383" t="s">
        <v>324</v>
      </c>
      <c r="D8" s="19">
        <v>17</v>
      </c>
      <c r="E8" s="26">
        <v>24</v>
      </c>
      <c r="F8" s="417">
        <f t="shared" si="0"/>
        <v>7</v>
      </c>
      <c r="G8" s="15">
        <v>12</v>
      </c>
      <c r="H8" s="17">
        <v>17</v>
      </c>
      <c r="I8" s="417">
        <f t="shared" si="1"/>
        <v>5</v>
      </c>
      <c r="J8" s="15">
        <v>12</v>
      </c>
      <c r="K8" s="17">
        <v>20</v>
      </c>
      <c r="L8" s="417">
        <f t="shared" si="2"/>
        <v>8</v>
      </c>
      <c r="M8" s="15">
        <v>7</v>
      </c>
      <c r="N8" s="17">
        <v>17</v>
      </c>
      <c r="O8" s="417">
        <f t="shared" si="3"/>
        <v>10</v>
      </c>
      <c r="P8" s="19">
        <v>7</v>
      </c>
      <c r="Q8" s="26">
        <v>18</v>
      </c>
      <c r="R8" s="417">
        <f t="shared" si="4"/>
        <v>11</v>
      </c>
      <c r="S8" s="13"/>
      <c r="T8" s="54"/>
      <c r="U8" s="417">
        <f t="shared" si="5"/>
        <v>0</v>
      </c>
      <c r="V8" s="487">
        <v>7</v>
      </c>
      <c r="W8" s="157">
        <v>17</v>
      </c>
      <c r="X8" s="417">
        <f t="shared" si="6"/>
        <v>10</v>
      </c>
      <c r="Y8" s="79"/>
    </row>
    <row r="9" spans="1:29" ht="15.75" customHeight="1">
      <c r="A9" s="105">
        <v>5</v>
      </c>
      <c r="B9" s="105" t="s">
        <v>436</v>
      </c>
      <c r="C9" s="422" t="s">
        <v>307</v>
      </c>
      <c r="D9" s="45"/>
      <c r="E9" s="46"/>
      <c r="F9" s="417">
        <f t="shared" si="0"/>
        <v>0</v>
      </c>
      <c r="G9" s="45"/>
      <c r="H9" s="46"/>
      <c r="I9" s="417">
        <f t="shared" si="1"/>
        <v>0</v>
      </c>
      <c r="J9" s="45"/>
      <c r="K9" s="46"/>
      <c r="L9" s="417">
        <f t="shared" si="2"/>
        <v>0</v>
      </c>
      <c r="M9" s="45"/>
      <c r="N9" s="46"/>
      <c r="O9" s="417">
        <f t="shared" si="3"/>
        <v>0</v>
      </c>
      <c r="P9" s="45"/>
      <c r="Q9" s="46"/>
      <c r="R9" s="417">
        <f t="shared" si="4"/>
        <v>0</v>
      </c>
      <c r="S9" s="41">
        <v>18</v>
      </c>
      <c r="T9" s="42">
        <v>22</v>
      </c>
      <c r="U9" s="417">
        <f t="shared" si="5"/>
        <v>4</v>
      </c>
      <c r="V9" s="461">
        <v>12</v>
      </c>
      <c r="W9" s="26">
        <v>20</v>
      </c>
      <c r="X9" s="417">
        <f t="shared" si="6"/>
        <v>8</v>
      </c>
      <c r="Y9" s="79"/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5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9">
        <v>17</v>
      </c>
      <c r="H11" s="26">
        <v>21</v>
      </c>
      <c r="I11" s="417">
        <f t="shared" si="1"/>
        <v>4</v>
      </c>
      <c r="J11" s="10"/>
      <c r="K11" s="25"/>
      <c r="L11" s="417">
        <f t="shared" si="2"/>
        <v>0</v>
      </c>
      <c r="M11" s="10"/>
      <c r="N11" s="25"/>
      <c r="O11" s="417">
        <f t="shared" si="3"/>
        <v>0</v>
      </c>
      <c r="P11" s="10"/>
      <c r="Q11" s="25"/>
      <c r="R11" s="417">
        <f t="shared" si="4"/>
        <v>0</v>
      </c>
      <c r="S11" s="19">
        <v>11</v>
      </c>
      <c r="T11" s="26">
        <v>15</v>
      </c>
      <c r="U11" s="417">
        <f t="shared" si="5"/>
        <v>4</v>
      </c>
      <c r="V11" s="462"/>
      <c r="W11" s="25"/>
      <c r="X11" s="417">
        <f t="shared" si="6"/>
        <v>0</v>
      </c>
      <c r="Y11" s="79"/>
    </row>
    <row r="12" spans="1:29" ht="15.75" customHeight="1">
      <c r="A12" s="105">
        <v>6</v>
      </c>
      <c r="B12" s="400" t="s">
        <v>443</v>
      </c>
      <c r="C12" s="383" t="s">
        <v>296</v>
      </c>
      <c r="D12" s="35">
        <v>17</v>
      </c>
      <c r="E12" s="36">
        <v>21</v>
      </c>
      <c r="F12" s="417">
        <f t="shared" si="0"/>
        <v>4</v>
      </c>
      <c r="G12" s="35">
        <v>18</v>
      </c>
      <c r="H12" s="36">
        <v>21</v>
      </c>
      <c r="I12" s="417">
        <f t="shared" si="1"/>
        <v>3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41">
        <v>18</v>
      </c>
      <c r="Q12" s="36">
        <v>22</v>
      </c>
      <c r="R12" s="417">
        <f t="shared" si="4"/>
        <v>4</v>
      </c>
      <c r="S12" s="45"/>
      <c r="T12" s="46"/>
      <c r="U12" s="417">
        <f t="shared" si="5"/>
        <v>0</v>
      </c>
      <c r="V12" s="462"/>
      <c r="W12" s="25"/>
      <c r="X12" s="417">
        <f t="shared" si="6"/>
        <v>0</v>
      </c>
      <c r="Y12" s="79"/>
    </row>
    <row r="13" spans="1:29" ht="15.75" customHeight="1">
      <c r="A13" s="105">
        <v>7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35">
        <v>17</v>
      </c>
      <c r="T13" s="36">
        <v>24</v>
      </c>
      <c r="U13" s="417">
        <f t="shared" si="5"/>
        <v>7</v>
      </c>
      <c r="V13" s="464">
        <v>17</v>
      </c>
      <c r="W13" s="31">
        <v>24</v>
      </c>
      <c r="X13" s="417">
        <f t="shared" si="6"/>
        <v>7</v>
      </c>
      <c r="Y13" s="190"/>
    </row>
    <row r="14" spans="1:29" ht="15.75" customHeight="1">
      <c r="A14" s="105">
        <v>8</v>
      </c>
      <c r="B14" s="105" t="s">
        <v>481</v>
      </c>
      <c r="C14" s="382" t="s">
        <v>482</v>
      </c>
      <c r="D14" s="45"/>
      <c r="E14" s="46"/>
      <c r="F14" s="417">
        <f t="shared" si="0"/>
        <v>0</v>
      </c>
      <c r="G14" s="35">
        <v>13</v>
      </c>
      <c r="H14" s="36">
        <v>18</v>
      </c>
      <c r="I14" s="417">
        <f t="shared" si="1"/>
        <v>5</v>
      </c>
      <c r="J14" s="45"/>
      <c r="K14" s="46"/>
      <c r="L14" s="417"/>
      <c r="M14" s="35">
        <v>10</v>
      </c>
      <c r="N14" s="36">
        <v>15</v>
      </c>
      <c r="O14" s="417">
        <f t="shared" si="3"/>
        <v>5</v>
      </c>
      <c r="P14" s="35">
        <v>10</v>
      </c>
      <c r="Q14" s="36">
        <v>15</v>
      </c>
      <c r="R14" s="417">
        <f t="shared" si="4"/>
        <v>5</v>
      </c>
      <c r="S14" s="45"/>
      <c r="T14" s="46"/>
      <c r="U14" s="417">
        <f t="shared" si="5"/>
        <v>0</v>
      </c>
      <c r="V14" s="462"/>
      <c r="W14" s="25"/>
      <c r="X14" s="417">
        <f t="shared" si="6"/>
        <v>0</v>
      </c>
      <c r="Y14" s="190"/>
    </row>
    <row r="15" spans="1:29" ht="15.75" customHeight="1">
      <c r="A15" s="105">
        <v>9</v>
      </c>
      <c r="B15" s="105" t="s">
        <v>444</v>
      </c>
      <c r="C15" s="382" t="s">
        <v>379</v>
      </c>
      <c r="D15" s="10"/>
      <c r="E15" s="25"/>
      <c r="F15" s="417">
        <f t="shared" si="0"/>
        <v>0</v>
      </c>
      <c r="G15" s="21">
        <v>18</v>
      </c>
      <c r="H15" s="31">
        <v>24</v>
      </c>
      <c r="I15" s="417">
        <f t="shared" si="1"/>
        <v>6</v>
      </c>
      <c r="J15" s="10"/>
      <c r="K15" s="25"/>
      <c r="L15" s="417">
        <f t="shared" si="2"/>
        <v>0</v>
      </c>
      <c r="M15" s="19">
        <v>18</v>
      </c>
      <c r="N15" s="31">
        <v>24</v>
      </c>
      <c r="O15" s="417">
        <f t="shared" si="3"/>
        <v>6</v>
      </c>
      <c r="P15" s="10"/>
      <c r="Q15" s="25"/>
      <c r="R15" s="417">
        <f t="shared" si="4"/>
        <v>0</v>
      </c>
      <c r="S15" s="21">
        <v>15</v>
      </c>
      <c r="T15" s="31">
        <v>20</v>
      </c>
      <c r="U15" s="417">
        <f t="shared" si="5"/>
        <v>5</v>
      </c>
      <c r="V15" s="464">
        <v>17</v>
      </c>
      <c r="W15" s="31">
        <v>24</v>
      </c>
      <c r="X15" s="417">
        <f t="shared" si="6"/>
        <v>7</v>
      </c>
      <c r="Y15" s="190"/>
    </row>
    <row r="16" spans="1:29" ht="15.75" hidden="1" customHeight="1">
      <c r="A16" s="105">
        <v>9</v>
      </c>
      <c r="B16" s="105" t="s">
        <v>465</v>
      </c>
      <c r="C16" s="382" t="s">
        <v>450</v>
      </c>
      <c r="D16" s="134"/>
      <c r="E16" s="137"/>
      <c r="F16" s="417">
        <f t="shared" si="0"/>
        <v>0</v>
      </c>
      <c r="G16" s="134"/>
      <c r="H16" s="137"/>
      <c r="I16" s="417">
        <f t="shared" si="1"/>
        <v>0</v>
      </c>
      <c r="J16" s="134"/>
      <c r="K16" s="137"/>
      <c r="L16" s="417">
        <f t="shared" si="2"/>
        <v>0</v>
      </c>
      <c r="M16" s="134"/>
      <c r="N16" s="137"/>
      <c r="O16" s="417">
        <f t="shared" si="3"/>
        <v>0</v>
      </c>
      <c r="P16" s="21"/>
      <c r="Q16" s="31"/>
      <c r="R16" s="417">
        <f t="shared" si="4"/>
        <v>0</v>
      </c>
      <c r="S16" s="134"/>
      <c r="T16" s="137"/>
      <c r="U16" s="417">
        <f t="shared" si="5"/>
        <v>0</v>
      </c>
      <c r="V16" s="466"/>
      <c r="W16" s="137"/>
      <c r="X16" s="417">
        <f t="shared" si="6"/>
        <v>0</v>
      </c>
      <c r="Y16" s="190"/>
    </row>
    <row r="17" spans="1:25" ht="15.75" customHeight="1">
      <c r="A17" s="105">
        <v>10</v>
      </c>
      <c r="B17" s="400" t="s">
        <v>444</v>
      </c>
      <c r="C17" s="383" t="s">
        <v>362</v>
      </c>
      <c r="D17" s="35">
        <v>18</v>
      </c>
      <c r="E17" s="36">
        <v>24</v>
      </c>
      <c r="F17" s="417">
        <f t="shared" si="0"/>
        <v>6</v>
      </c>
      <c r="G17" s="45"/>
      <c r="H17" s="46"/>
      <c r="I17" s="417">
        <f t="shared" si="1"/>
        <v>0</v>
      </c>
      <c r="J17" s="35">
        <v>18</v>
      </c>
      <c r="K17" s="36">
        <v>24</v>
      </c>
      <c r="L17" s="417">
        <f t="shared" si="2"/>
        <v>6</v>
      </c>
      <c r="M17" s="35">
        <v>18</v>
      </c>
      <c r="N17" s="36">
        <v>22</v>
      </c>
      <c r="O17" s="417">
        <f t="shared" si="3"/>
        <v>4</v>
      </c>
      <c r="P17" s="35">
        <v>18</v>
      </c>
      <c r="Q17" s="36">
        <v>24</v>
      </c>
      <c r="R17" s="417">
        <f t="shared" si="4"/>
        <v>6</v>
      </c>
      <c r="S17" s="35">
        <v>18</v>
      </c>
      <c r="T17" s="36">
        <v>22</v>
      </c>
      <c r="U17" s="417">
        <f t="shared" si="5"/>
        <v>4</v>
      </c>
      <c r="V17" s="462"/>
      <c r="W17" s="25"/>
      <c r="X17" s="417">
        <f t="shared" si="6"/>
        <v>0</v>
      </c>
      <c r="Y17" s="190"/>
    </row>
    <row r="18" spans="1:25" ht="15.75" customHeight="1">
      <c r="A18" s="105">
        <v>11</v>
      </c>
      <c r="B18" s="105" t="s">
        <v>445</v>
      </c>
      <c r="C18" s="383" t="s">
        <v>304</v>
      </c>
      <c r="D18" s="21">
        <v>8</v>
      </c>
      <c r="E18" s="31">
        <v>17</v>
      </c>
      <c r="F18" s="417">
        <f t="shared" si="0"/>
        <v>9</v>
      </c>
      <c r="G18" s="10"/>
      <c r="H18" s="25"/>
      <c r="I18" s="417">
        <f t="shared" si="1"/>
        <v>0</v>
      </c>
      <c r="J18" s="10"/>
      <c r="K18" s="25"/>
      <c r="L18" s="417">
        <f t="shared" si="2"/>
        <v>0</v>
      </c>
      <c r="M18" s="21">
        <v>8</v>
      </c>
      <c r="N18" s="31">
        <v>18</v>
      </c>
      <c r="O18" s="417">
        <f t="shared" si="3"/>
        <v>10</v>
      </c>
      <c r="P18" s="21">
        <v>8</v>
      </c>
      <c r="Q18" s="31">
        <v>18</v>
      </c>
      <c r="R18" s="417">
        <f t="shared" si="4"/>
        <v>10</v>
      </c>
      <c r="S18" s="10"/>
      <c r="T18" s="25"/>
      <c r="U18" s="417">
        <f t="shared" si="5"/>
        <v>0</v>
      </c>
      <c r="V18" s="462"/>
      <c r="W18" s="25"/>
      <c r="X18" s="417">
        <f t="shared" si="6"/>
        <v>0</v>
      </c>
      <c r="Y18" s="190"/>
    </row>
    <row r="19" spans="1:25" ht="15.75" customHeight="1">
      <c r="A19" s="105">
        <v>12</v>
      </c>
      <c r="B19" s="105" t="s">
        <v>445</v>
      </c>
      <c r="C19" s="382" t="s">
        <v>347</v>
      </c>
      <c r="D19" s="45"/>
      <c r="E19" s="46"/>
      <c r="F19" s="417">
        <f t="shared" si="0"/>
        <v>0</v>
      </c>
      <c r="G19" s="45"/>
      <c r="H19" s="46"/>
      <c r="I19" s="417">
        <f t="shared" si="1"/>
        <v>0</v>
      </c>
      <c r="J19" s="35">
        <v>8</v>
      </c>
      <c r="K19" s="36">
        <v>16</v>
      </c>
      <c r="L19" s="417">
        <f t="shared" si="2"/>
        <v>8</v>
      </c>
      <c r="M19" s="45"/>
      <c r="N19" s="46"/>
      <c r="O19" s="417">
        <f t="shared" si="3"/>
        <v>0</v>
      </c>
      <c r="P19" s="45"/>
      <c r="Q19" s="46"/>
      <c r="R19" s="417">
        <f t="shared" si="4"/>
        <v>0</v>
      </c>
      <c r="S19" s="35">
        <v>8</v>
      </c>
      <c r="T19" s="36">
        <v>18</v>
      </c>
      <c r="U19" s="417">
        <f t="shared" si="5"/>
        <v>10</v>
      </c>
      <c r="V19" s="462"/>
      <c r="W19" s="25"/>
      <c r="X19" s="417">
        <f t="shared" si="6"/>
        <v>0</v>
      </c>
      <c r="Y19" s="190" t="s">
        <v>478</v>
      </c>
    </row>
    <row r="20" spans="1:25" ht="15.75" customHeight="1">
      <c r="A20" s="105">
        <v>13</v>
      </c>
      <c r="B20" s="105" t="s">
        <v>435</v>
      </c>
      <c r="C20" s="382" t="s">
        <v>314</v>
      </c>
      <c r="D20" s="168">
        <v>7</v>
      </c>
      <c r="E20" s="386">
        <v>15</v>
      </c>
      <c r="F20" s="417">
        <f t="shared" si="0"/>
        <v>8</v>
      </c>
      <c r="G20" s="168">
        <v>7</v>
      </c>
      <c r="H20" s="386">
        <v>15</v>
      </c>
      <c r="I20" s="417">
        <f t="shared" si="1"/>
        <v>8</v>
      </c>
      <c r="J20" s="45"/>
      <c r="K20" s="46"/>
      <c r="L20" s="417">
        <f t="shared" si="2"/>
        <v>0</v>
      </c>
      <c r="M20" s="168">
        <v>7</v>
      </c>
      <c r="N20" s="386">
        <v>16</v>
      </c>
      <c r="O20" s="417">
        <f t="shared" si="3"/>
        <v>9</v>
      </c>
      <c r="P20" s="168">
        <v>7</v>
      </c>
      <c r="Q20" s="386">
        <v>16</v>
      </c>
      <c r="R20" s="417">
        <f t="shared" si="4"/>
        <v>9</v>
      </c>
      <c r="S20" s="45"/>
      <c r="T20" s="46"/>
      <c r="U20" s="417">
        <f t="shared" si="5"/>
        <v>0</v>
      </c>
      <c r="V20" s="465">
        <v>7</v>
      </c>
      <c r="W20" s="166">
        <v>17</v>
      </c>
      <c r="X20" s="417">
        <f t="shared" si="6"/>
        <v>10</v>
      </c>
      <c r="Y20" s="190"/>
    </row>
    <row r="21" spans="1:25" ht="15.75" customHeight="1">
      <c r="A21" s="105">
        <v>14</v>
      </c>
      <c r="B21" s="105" t="s">
        <v>447</v>
      </c>
      <c r="C21" s="382" t="s">
        <v>344</v>
      </c>
      <c r="D21" s="10"/>
      <c r="E21" s="11"/>
      <c r="F21" s="417">
        <f t="shared" si="0"/>
        <v>0</v>
      </c>
      <c r="G21" s="10"/>
      <c r="H21" s="11"/>
      <c r="I21" s="417">
        <f t="shared" si="1"/>
        <v>0</v>
      </c>
      <c r="J21" s="10"/>
      <c r="K21" s="11"/>
      <c r="L21" s="417">
        <f t="shared" si="2"/>
        <v>0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0"/>
      <c r="T21" s="11"/>
      <c r="U21" s="417">
        <f t="shared" si="5"/>
        <v>0</v>
      </c>
      <c r="V21" s="462"/>
      <c r="W21" s="25"/>
      <c r="X21" s="417">
        <f t="shared" si="6"/>
        <v>0</v>
      </c>
      <c r="Y21" s="190"/>
    </row>
    <row r="22" spans="1:25" ht="15.75" customHeight="1">
      <c r="A22" s="105"/>
      <c r="B22" s="105"/>
      <c r="C22" s="382" t="s">
        <v>483</v>
      </c>
      <c r="D22" s="10"/>
      <c r="E22" s="11"/>
      <c r="F22" s="417">
        <f t="shared" si="0"/>
        <v>0</v>
      </c>
      <c r="G22" s="10"/>
      <c r="H22" s="11"/>
      <c r="I22" s="417">
        <f t="shared" si="1"/>
        <v>0</v>
      </c>
      <c r="J22" s="10"/>
      <c r="K22" s="11"/>
      <c r="L22" s="417">
        <f t="shared" si="2"/>
        <v>0</v>
      </c>
      <c r="M22" s="165">
        <v>20</v>
      </c>
      <c r="N22" s="158">
        <v>24</v>
      </c>
      <c r="O22" s="417">
        <f t="shared" si="3"/>
        <v>4</v>
      </c>
      <c r="P22" s="165">
        <v>20</v>
      </c>
      <c r="Q22" s="158">
        <v>24</v>
      </c>
      <c r="R22" s="417">
        <f t="shared" si="4"/>
        <v>4</v>
      </c>
      <c r="S22" s="10"/>
      <c r="T22" s="11"/>
      <c r="U22" s="417">
        <f t="shared" si="5"/>
        <v>0</v>
      </c>
      <c r="V22" s="462"/>
      <c r="W22" s="25"/>
      <c r="X22" s="417">
        <f t="shared" si="6"/>
        <v>0</v>
      </c>
      <c r="Y22" s="190"/>
    </row>
    <row r="23" spans="1:25" ht="15.75" customHeight="1">
      <c r="A23" s="105">
        <v>18</v>
      </c>
      <c r="B23" s="105" t="s">
        <v>448</v>
      </c>
      <c r="C23" s="382" t="s">
        <v>361</v>
      </c>
      <c r="D23" s="10"/>
      <c r="E23" s="11"/>
      <c r="F23" s="417">
        <f t="shared" si="0"/>
        <v>0</v>
      </c>
      <c r="G23" s="10"/>
      <c r="H23" s="11"/>
      <c r="I23" s="417">
        <f t="shared" si="1"/>
        <v>0</v>
      </c>
      <c r="J23" s="19">
        <v>20</v>
      </c>
      <c r="K23" s="20">
        <v>24</v>
      </c>
      <c r="L23" s="417">
        <f t="shared" si="2"/>
        <v>4</v>
      </c>
      <c r="M23" s="19">
        <v>20</v>
      </c>
      <c r="N23" s="20">
        <v>24</v>
      </c>
      <c r="O23" s="417">
        <f t="shared" si="3"/>
        <v>4</v>
      </c>
      <c r="P23" s="10"/>
      <c r="Q23" s="11"/>
      <c r="R23" s="417">
        <f t="shared" si="4"/>
        <v>0</v>
      </c>
      <c r="S23" s="19">
        <v>18</v>
      </c>
      <c r="T23" s="20">
        <v>24</v>
      </c>
      <c r="U23" s="417">
        <f t="shared" si="5"/>
        <v>6</v>
      </c>
      <c r="V23" s="461">
        <v>10</v>
      </c>
      <c r="W23" s="26">
        <v>16</v>
      </c>
      <c r="X23" s="417">
        <f t="shared" si="6"/>
        <v>6</v>
      </c>
      <c r="Y23" s="190"/>
    </row>
    <row r="24" spans="1:25" ht="15.75" customHeight="1">
      <c r="A24" s="105">
        <v>15</v>
      </c>
      <c r="B24" s="105" t="s">
        <v>449</v>
      </c>
      <c r="C24" s="382" t="s">
        <v>451</v>
      </c>
      <c r="D24" s="10"/>
      <c r="E24" s="25"/>
      <c r="F24" s="417">
        <f t="shared" si="0"/>
        <v>0</v>
      </c>
      <c r="G24" s="10"/>
      <c r="H24" s="25"/>
      <c r="I24" s="417">
        <f t="shared" si="1"/>
        <v>0</v>
      </c>
      <c r="J24" s="10"/>
      <c r="K24" s="25"/>
      <c r="L24" s="417">
        <f t="shared" si="2"/>
        <v>0</v>
      </c>
      <c r="M24" s="10"/>
      <c r="N24" s="25"/>
      <c r="O24" s="417">
        <f t="shared" si="3"/>
        <v>0</v>
      </c>
      <c r="P24" s="165">
        <v>20</v>
      </c>
      <c r="Q24" s="166">
        <v>24</v>
      </c>
      <c r="R24" s="417">
        <f t="shared" si="4"/>
        <v>4</v>
      </c>
      <c r="S24" s="10"/>
      <c r="T24" s="25"/>
      <c r="U24" s="417">
        <f t="shared" si="5"/>
        <v>0</v>
      </c>
      <c r="V24" s="462"/>
      <c r="W24" s="25"/>
      <c r="X24" s="417">
        <f t="shared" si="6"/>
        <v>0</v>
      </c>
      <c r="Y24" s="190"/>
    </row>
    <row r="25" spans="1:25" ht="16.5" customHeight="1">
      <c r="A25" s="105">
        <v>16</v>
      </c>
      <c r="B25" s="105" t="s">
        <v>447</v>
      </c>
      <c r="C25" s="382" t="s">
        <v>358</v>
      </c>
      <c r="D25" s="165">
        <v>13</v>
      </c>
      <c r="E25" s="386">
        <v>20</v>
      </c>
      <c r="F25" s="417">
        <f t="shared" si="0"/>
        <v>7</v>
      </c>
      <c r="G25" s="165">
        <v>14</v>
      </c>
      <c r="H25" s="386">
        <v>21</v>
      </c>
      <c r="I25" s="417">
        <f t="shared" si="1"/>
        <v>7</v>
      </c>
      <c r="J25" s="165">
        <v>7</v>
      </c>
      <c r="K25" s="386">
        <v>17</v>
      </c>
      <c r="L25" s="417">
        <f t="shared" si="2"/>
        <v>10</v>
      </c>
      <c r="M25" s="10"/>
      <c r="N25" s="46"/>
      <c r="O25" s="417">
        <f t="shared" si="3"/>
        <v>0</v>
      </c>
      <c r="P25" s="10"/>
      <c r="Q25" s="46"/>
      <c r="R25" s="417">
        <f t="shared" si="4"/>
        <v>0</v>
      </c>
      <c r="S25" s="165">
        <v>7</v>
      </c>
      <c r="T25" s="386">
        <v>15</v>
      </c>
      <c r="U25" s="417">
        <f t="shared" si="5"/>
        <v>8</v>
      </c>
      <c r="V25" s="465">
        <v>12</v>
      </c>
      <c r="W25" s="166">
        <v>20</v>
      </c>
      <c r="X25" s="417">
        <f t="shared" si="6"/>
        <v>8</v>
      </c>
      <c r="Y25" s="190"/>
    </row>
    <row r="26" spans="1:25" ht="15.75" customHeight="1">
      <c r="A26" s="105">
        <v>17</v>
      </c>
      <c r="B26" s="105" t="s">
        <v>447</v>
      </c>
      <c r="C26" s="382" t="s">
        <v>316</v>
      </c>
      <c r="D26" s="45"/>
      <c r="E26" s="46"/>
      <c r="F26" s="417">
        <f t="shared" si="0"/>
        <v>0</v>
      </c>
      <c r="G26" s="168">
        <v>19</v>
      </c>
      <c r="H26" s="386">
        <v>24</v>
      </c>
      <c r="I26" s="417">
        <f t="shared" si="1"/>
        <v>5</v>
      </c>
      <c r="J26" s="45"/>
      <c r="K26" s="46"/>
      <c r="L26" s="417">
        <f t="shared" si="2"/>
        <v>0</v>
      </c>
      <c r="M26" s="45"/>
      <c r="N26" s="46"/>
      <c r="O26" s="417">
        <f t="shared" si="3"/>
        <v>0</v>
      </c>
      <c r="P26" s="45"/>
      <c r="Q26" s="46"/>
      <c r="R26" s="417">
        <f t="shared" si="4"/>
        <v>0</v>
      </c>
      <c r="S26" s="168">
        <v>18</v>
      </c>
      <c r="T26" s="386">
        <v>24</v>
      </c>
      <c r="U26" s="417">
        <f t="shared" si="5"/>
        <v>6</v>
      </c>
      <c r="V26" s="465">
        <v>16</v>
      </c>
      <c r="W26" s="166">
        <v>24</v>
      </c>
      <c r="X26" s="417">
        <f t="shared" si="6"/>
        <v>8</v>
      </c>
      <c r="Y26" s="190"/>
    </row>
    <row r="27" spans="1:25" ht="15.75" customHeight="1">
      <c r="A27" s="105">
        <v>18</v>
      </c>
      <c r="B27" s="105" t="s">
        <v>447</v>
      </c>
      <c r="C27" s="382" t="s">
        <v>267</v>
      </c>
      <c r="D27" s="168">
        <v>17</v>
      </c>
      <c r="E27" s="386">
        <v>24</v>
      </c>
      <c r="F27" s="417">
        <f t="shared" si="0"/>
        <v>7</v>
      </c>
      <c r="G27" s="45"/>
      <c r="H27" s="46"/>
      <c r="I27" s="417">
        <f t="shared" si="1"/>
        <v>0</v>
      </c>
      <c r="J27" s="168">
        <v>16</v>
      </c>
      <c r="K27" s="386">
        <v>24</v>
      </c>
      <c r="L27" s="417">
        <f t="shared" si="2"/>
        <v>8</v>
      </c>
      <c r="M27" s="168">
        <v>16</v>
      </c>
      <c r="N27" s="386">
        <v>24</v>
      </c>
      <c r="O27" s="417">
        <f t="shared" si="3"/>
        <v>8</v>
      </c>
      <c r="P27" s="168">
        <v>16</v>
      </c>
      <c r="Q27" s="386">
        <v>22</v>
      </c>
      <c r="R27" s="417">
        <f t="shared" si="4"/>
        <v>6</v>
      </c>
      <c r="S27" s="168">
        <v>13</v>
      </c>
      <c r="T27" s="386">
        <v>24</v>
      </c>
      <c r="U27" s="417">
        <f t="shared" si="5"/>
        <v>11</v>
      </c>
      <c r="V27" s="462"/>
      <c r="W27" s="25"/>
      <c r="X27" s="417">
        <f t="shared" si="6"/>
        <v>0</v>
      </c>
      <c r="Y27" s="190"/>
    </row>
    <row r="28" spans="1:25" ht="15.75" hidden="1" customHeight="1">
      <c r="A28" s="105">
        <v>23</v>
      </c>
      <c r="B28" s="105" t="s">
        <v>447</v>
      </c>
      <c r="C28" s="382" t="s">
        <v>403</v>
      </c>
      <c r="D28" s="134"/>
      <c r="E28" s="137"/>
      <c r="F28" s="417">
        <f t="shared" si="0"/>
        <v>0</v>
      </c>
      <c r="G28" s="134"/>
      <c r="H28" s="137"/>
      <c r="I28" s="417">
        <f t="shared" si="1"/>
        <v>0</v>
      </c>
      <c r="J28" s="134"/>
      <c r="K28" s="137"/>
      <c r="L28" s="417">
        <f t="shared" si="2"/>
        <v>0</v>
      </c>
      <c r="M28" s="134"/>
      <c r="N28" s="137"/>
      <c r="O28" s="417">
        <f t="shared" si="3"/>
        <v>0</v>
      </c>
      <c r="P28" s="134"/>
      <c r="Q28" s="137"/>
      <c r="R28" s="417">
        <f t="shared" si="4"/>
        <v>0</v>
      </c>
      <c r="S28" s="134"/>
      <c r="T28" s="137"/>
      <c r="U28" s="417">
        <f t="shared" si="5"/>
        <v>0</v>
      </c>
      <c r="V28" s="462"/>
      <c r="W28" s="25"/>
      <c r="X28" s="417">
        <f t="shared" si="6"/>
        <v>0</v>
      </c>
      <c r="Y28" s="190"/>
    </row>
    <row r="29" spans="1:25" ht="15.75" customHeight="1">
      <c r="A29" s="105"/>
      <c r="B29" s="105"/>
      <c r="C29" s="382"/>
      <c r="D29" s="315"/>
      <c r="E29" s="316"/>
      <c r="F29" s="417"/>
      <c r="G29" s="315"/>
      <c r="H29" s="316"/>
      <c r="I29" s="417"/>
      <c r="J29" s="315"/>
      <c r="K29" s="316"/>
      <c r="L29" s="417"/>
      <c r="M29" s="315"/>
      <c r="N29" s="316"/>
      <c r="O29" s="417"/>
      <c r="P29" s="315"/>
      <c r="Q29" s="316"/>
      <c r="R29" s="417"/>
      <c r="S29" s="315"/>
      <c r="T29" s="316"/>
      <c r="U29" s="417"/>
      <c r="V29" s="466"/>
      <c r="W29" s="137"/>
      <c r="X29" s="417"/>
      <c r="Y29" s="190"/>
    </row>
    <row r="30" spans="1:25" ht="15.75" customHeight="1">
      <c r="A30" s="105">
        <v>19</v>
      </c>
      <c r="B30" s="105" t="s">
        <v>452</v>
      </c>
      <c r="C30" s="383" t="s">
        <v>371</v>
      </c>
      <c r="D30" s="10"/>
      <c r="E30" s="11"/>
      <c r="F30" s="417">
        <f t="shared" si="0"/>
        <v>0</v>
      </c>
      <c r="G30" s="10"/>
      <c r="H30" s="11"/>
      <c r="I30" s="417">
        <f t="shared" si="1"/>
        <v>0</v>
      </c>
      <c r="J30" s="10"/>
      <c r="K30" s="11"/>
      <c r="L30" s="417">
        <f t="shared" si="2"/>
        <v>0</v>
      </c>
      <c r="M30" s="10"/>
      <c r="N30" s="11"/>
      <c r="O30" s="417">
        <f t="shared" si="3"/>
        <v>0</v>
      </c>
      <c r="P30" s="10"/>
      <c r="Q30" s="11"/>
      <c r="R30" s="417">
        <f t="shared" si="4"/>
        <v>0</v>
      </c>
      <c r="S30" s="10"/>
      <c r="T30" s="11"/>
      <c r="U30" s="417">
        <v>7</v>
      </c>
      <c r="V30" s="461">
        <v>9</v>
      </c>
      <c r="W30" s="26">
        <v>17</v>
      </c>
      <c r="X30" s="417">
        <v>7</v>
      </c>
      <c r="Y30" s="190"/>
    </row>
    <row r="31" spans="1:25" ht="15.75" customHeight="1">
      <c r="A31" s="105">
        <v>20</v>
      </c>
      <c r="B31" s="105" t="s">
        <v>452</v>
      </c>
      <c r="C31" s="1274" t="s">
        <v>236</v>
      </c>
      <c r="D31" s="19">
        <v>16</v>
      </c>
      <c r="E31" s="20">
        <v>19</v>
      </c>
      <c r="F31" s="417">
        <v>2</v>
      </c>
      <c r="G31" s="21">
        <v>8</v>
      </c>
      <c r="H31" s="22">
        <v>13</v>
      </c>
      <c r="I31" s="417">
        <v>4</v>
      </c>
      <c r="J31" s="21">
        <v>14</v>
      </c>
      <c r="K31" s="22">
        <v>19</v>
      </c>
      <c r="L31" s="417">
        <v>4</v>
      </c>
      <c r="M31" s="10"/>
      <c r="N31" s="11"/>
      <c r="O31" s="417">
        <f t="shared" si="3"/>
        <v>0</v>
      </c>
      <c r="P31" s="13"/>
      <c r="Q31" s="14"/>
      <c r="R31" s="417">
        <v>0</v>
      </c>
      <c r="S31" s="10"/>
      <c r="T31" s="11"/>
      <c r="U31" s="417">
        <f t="shared" si="5"/>
        <v>0</v>
      </c>
      <c r="V31" s="462"/>
      <c r="W31" s="25"/>
      <c r="X31" s="417">
        <f t="shared" si="6"/>
        <v>0</v>
      </c>
      <c r="Y31" s="190"/>
    </row>
    <row r="32" spans="1:25" ht="15.75" customHeight="1">
      <c r="A32" s="105"/>
      <c r="B32" s="105"/>
      <c r="C32" s="1275"/>
      <c r="D32" s="45"/>
      <c r="E32" s="46"/>
      <c r="F32" s="417">
        <f t="shared" si="0"/>
        <v>0</v>
      </c>
      <c r="G32" s="45"/>
      <c r="H32" s="46"/>
      <c r="I32" s="417">
        <f t="shared" si="1"/>
        <v>0</v>
      </c>
      <c r="J32" s="45"/>
      <c r="K32" s="46"/>
      <c r="L32" s="417">
        <v>0</v>
      </c>
      <c r="M32" s="45"/>
      <c r="N32" s="46"/>
      <c r="O32" s="417">
        <v>0</v>
      </c>
      <c r="P32" s="45"/>
      <c r="Q32" s="46"/>
      <c r="R32" s="417">
        <v>0</v>
      </c>
      <c r="S32" s="45"/>
      <c r="T32" s="46"/>
      <c r="U32" s="417">
        <f t="shared" si="5"/>
        <v>0</v>
      </c>
      <c r="V32" s="440"/>
      <c r="W32" s="56"/>
      <c r="X32" s="417">
        <f t="shared" si="6"/>
        <v>0</v>
      </c>
      <c r="Y32" s="190"/>
    </row>
    <row r="33" spans="1:31" ht="15.75" customHeight="1">
      <c r="A33" s="105">
        <v>26</v>
      </c>
      <c r="B33" s="105" t="s">
        <v>452</v>
      </c>
      <c r="C33" s="78" t="s">
        <v>274</v>
      </c>
      <c r="D33" s="472"/>
      <c r="E33" s="473"/>
      <c r="F33" s="417">
        <f t="shared" si="0"/>
        <v>0</v>
      </c>
      <c r="G33" s="472"/>
      <c r="H33" s="473"/>
      <c r="I33" s="444">
        <f t="shared" si="1"/>
        <v>0</v>
      </c>
      <c r="J33" s="472"/>
      <c r="K33" s="473"/>
      <c r="L33" s="444">
        <f t="shared" si="2"/>
        <v>0</v>
      </c>
      <c r="M33" s="472"/>
      <c r="N33" s="473"/>
      <c r="O33" s="417">
        <f t="shared" si="3"/>
        <v>0</v>
      </c>
      <c r="P33" s="472"/>
      <c r="Q33" s="473"/>
      <c r="R33" s="444">
        <f t="shared" ref="R33:R34" si="7">Q33-P33</f>
        <v>0</v>
      </c>
      <c r="S33" s="472"/>
      <c r="T33" s="473"/>
      <c r="U33" s="444">
        <f t="shared" si="5"/>
        <v>0</v>
      </c>
      <c r="V33" s="474">
        <v>13</v>
      </c>
      <c r="W33" s="475">
        <v>21</v>
      </c>
      <c r="X33" s="444">
        <v>7</v>
      </c>
      <c r="Y33" s="79"/>
    </row>
    <row r="34" spans="1:31">
      <c r="A34" s="105">
        <v>27</v>
      </c>
      <c r="B34" s="399" t="s">
        <v>479</v>
      </c>
      <c r="C34" s="375" t="s">
        <v>458</v>
      </c>
      <c r="D34" s="478"/>
      <c r="E34" s="479"/>
      <c r="F34" s="441">
        <f t="shared" si="0"/>
        <v>0</v>
      </c>
      <c r="G34" s="478"/>
      <c r="H34" s="479"/>
      <c r="I34" s="441">
        <f t="shared" si="1"/>
        <v>0</v>
      </c>
      <c r="J34" s="478"/>
      <c r="K34" s="479"/>
      <c r="L34" s="441">
        <f t="shared" si="2"/>
        <v>0</v>
      </c>
      <c r="M34" s="478"/>
      <c r="N34" s="479"/>
      <c r="O34" s="441">
        <f t="shared" si="3"/>
        <v>0</v>
      </c>
      <c r="P34" s="478"/>
      <c r="Q34" s="479"/>
      <c r="R34" s="441">
        <f t="shared" si="7"/>
        <v>0</v>
      </c>
      <c r="S34" s="476">
        <v>9</v>
      </c>
      <c r="T34" s="477">
        <v>17</v>
      </c>
      <c r="U34" s="441">
        <f t="shared" si="5"/>
        <v>8</v>
      </c>
      <c r="V34" s="480">
        <v>9</v>
      </c>
      <c r="W34" s="477">
        <v>17</v>
      </c>
      <c r="X34" s="441">
        <f t="shared" ref="X34" si="8">W34-V34</f>
        <v>8</v>
      </c>
      <c r="Y34" s="468"/>
    </row>
    <row r="35" spans="1:31">
      <c r="A35" s="84"/>
      <c r="B35" s="84"/>
      <c r="C35" s="84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84"/>
    </row>
    <row r="36" spans="1:31">
      <c r="A36" s="80"/>
      <c r="B36" s="80"/>
      <c r="C36" s="80" t="s">
        <v>466</v>
      </c>
      <c r="D36" s="80"/>
      <c r="E36" s="80"/>
      <c r="F36" s="418">
        <f>SUM(F4:F34)</f>
        <v>59</v>
      </c>
      <c r="G36" s="80"/>
      <c r="H36" s="80"/>
      <c r="I36" s="418">
        <f>SUM(I4:I34)</f>
        <v>57</v>
      </c>
      <c r="J36" s="80"/>
      <c r="K36" s="80"/>
      <c r="L36" s="418">
        <f>SUM(L4:L34)</f>
        <v>56</v>
      </c>
      <c r="M36" s="80"/>
      <c r="N36" s="80"/>
      <c r="O36" s="418">
        <f>SUM(O4:O34)</f>
        <v>64</v>
      </c>
      <c r="P36" s="80"/>
      <c r="Q36" s="80"/>
      <c r="R36" s="418">
        <f>SUM(R4:R34)</f>
        <v>63</v>
      </c>
      <c r="S36" s="80"/>
      <c r="T36" s="80"/>
      <c r="U36" s="418">
        <f>SUM(U4:U34)</f>
        <v>91</v>
      </c>
      <c r="V36" s="80"/>
      <c r="W36" s="80"/>
      <c r="X36" s="418">
        <f>SUM(X4:X34)</f>
        <v>102</v>
      </c>
      <c r="Y36" s="84"/>
      <c r="Z36" s="1255" t="s">
        <v>467</v>
      </c>
      <c r="AA36" s="1255"/>
      <c r="AB36" s="1255"/>
      <c r="AC36" s="84">
        <v>2662</v>
      </c>
    </row>
    <row r="37" spans="1:31">
      <c r="A37" s="1262"/>
      <c r="B37" s="1263"/>
      <c r="C37" s="89" t="s">
        <v>468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1262" t="s">
        <v>469</v>
      </c>
      <c r="U37" s="1264"/>
      <c r="V37" s="1264"/>
      <c r="W37" s="1263"/>
      <c r="X37" s="90">
        <f>X36+U36+R36+O36+L36+I36+F36</f>
        <v>492</v>
      </c>
      <c r="Y37" s="79"/>
      <c r="Z37" s="1255" t="s">
        <v>470</v>
      </c>
      <c r="AA37" s="1255"/>
      <c r="AB37" s="1255"/>
      <c r="AC37" s="84">
        <v>1600000</v>
      </c>
    </row>
    <row r="38" spans="1:3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1265" t="s">
        <v>471</v>
      </c>
      <c r="U38" s="1266"/>
      <c r="V38" s="1266"/>
      <c r="W38" s="1267"/>
      <c r="X38" s="94">
        <f>AC37/AC36</f>
        <v>601.05184072126224</v>
      </c>
      <c r="Y38" s="79"/>
      <c r="AE38" s="81">
        <v>5872553</v>
      </c>
    </row>
    <row r="39" spans="1:31" hidden="1">
      <c r="A39" s="91"/>
      <c r="B39" s="92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5"/>
      <c r="Y39" s="79"/>
    </row>
    <row r="40" spans="1:31">
      <c r="A40" s="91"/>
      <c r="B40" s="92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1252" t="s">
        <v>472</v>
      </c>
      <c r="U40" s="1253"/>
      <c r="V40" s="1253"/>
      <c r="W40" s="1254"/>
      <c r="X40" s="96">
        <f>(X37/X38)*100</f>
        <v>81.856499999999997</v>
      </c>
      <c r="Y40" s="79"/>
      <c r="Z40" s="1255" t="s">
        <v>473</v>
      </c>
      <c r="AA40" s="1255"/>
      <c r="AB40" s="1255"/>
      <c r="AC40" s="84">
        <v>2639881</v>
      </c>
    </row>
    <row r="41" spans="1:31">
      <c r="A41" s="98"/>
      <c r="B41" s="98"/>
      <c r="C41" s="197" t="s">
        <v>124</v>
      </c>
      <c r="D41" s="1256"/>
      <c r="E41" s="1257"/>
      <c r="F41" s="1257"/>
      <c r="G41" s="1257"/>
      <c r="H41" s="1257"/>
      <c r="I41" s="1257"/>
      <c r="J41" s="1257"/>
      <c r="K41" s="1257"/>
      <c r="L41" s="1257"/>
      <c r="M41" s="1257"/>
      <c r="N41" s="1257"/>
      <c r="O41" s="1257"/>
      <c r="P41" s="1257"/>
      <c r="Q41" s="1257"/>
      <c r="R41" s="1257"/>
      <c r="S41" s="1258"/>
      <c r="T41" s="1259" t="s">
        <v>474</v>
      </c>
      <c r="U41" s="1260"/>
      <c r="V41" s="1260"/>
      <c r="W41" s="1261"/>
      <c r="X41" s="197">
        <f>(AC41/AC42)*100</f>
        <v>102.24960897858652</v>
      </c>
      <c r="Y41" s="188"/>
      <c r="Z41" s="1255" t="s">
        <v>475</v>
      </c>
      <c r="AA41" s="1255"/>
      <c r="AB41" s="1255"/>
      <c r="AC41" s="84">
        <v>1014</v>
      </c>
    </row>
    <row r="42" spans="1:31">
      <c r="A42" s="105"/>
      <c r="B42" s="105"/>
      <c r="C42" s="106"/>
      <c r="D42" s="1239"/>
      <c r="E42" s="1240"/>
      <c r="F42" s="1241"/>
      <c r="G42" s="1239"/>
      <c r="H42" s="1240"/>
      <c r="I42" s="1241"/>
      <c r="J42" s="1239"/>
      <c r="K42" s="1240"/>
      <c r="L42" s="1241"/>
      <c r="M42" s="1239"/>
      <c r="N42" s="1240"/>
      <c r="O42" s="1241"/>
      <c r="P42" s="1239"/>
      <c r="Q42" s="1240"/>
      <c r="R42" s="1241"/>
      <c r="S42" s="1239"/>
      <c r="T42" s="1240"/>
      <c r="U42" s="1241"/>
      <c r="V42" s="1239"/>
      <c r="W42" s="1240"/>
      <c r="X42" s="1241"/>
      <c r="Y42" s="98"/>
      <c r="Z42" s="1249" t="s">
        <v>476</v>
      </c>
      <c r="AA42" s="1250"/>
      <c r="AB42" s="1251"/>
      <c r="AC42" s="97">
        <f>AC40/AC36</f>
        <v>991.69083395942903</v>
      </c>
    </row>
    <row r="43" spans="1:31">
      <c r="A43" s="105">
        <v>1</v>
      </c>
      <c r="B43" s="105"/>
      <c r="C43" s="106" t="s">
        <v>95</v>
      </c>
      <c r="D43" s="1282"/>
      <c r="E43" s="1282"/>
      <c r="F43" s="1282"/>
      <c r="G43" s="1282"/>
      <c r="H43" s="1282"/>
      <c r="I43" s="1282"/>
      <c r="J43" s="1283" t="s">
        <v>69</v>
      </c>
      <c r="K43" s="1283"/>
      <c r="L43" s="1283"/>
      <c r="M43" s="1246" t="s">
        <v>69</v>
      </c>
      <c r="N43" s="1247"/>
      <c r="O43" s="1248"/>
      <c r="P43" s="1282"/>
      <c r="Q43" s="1282"/>
      <c r="R43" s="1282"/>
      <c r="S43" s="1283" t="s">
        <v>69</v>
      </c>
      <c r="T43" s="1283"/>
      <c r="U43" s="1283"/>
      <c r="V43" s="1283" t="s">
        <v>69</v>
      </c>
      <c r="W43" s="1283"/>
      <c r="X43" s="1283"/>
      <c r="Y43" s="98"/>
    </row>
    <row r="44" spans="1:31">
      <c r="A44" s="105">
        <v>3</v>
      </c>
      <c r="B44" s="105"/>
      <c r="C44" s="105" t="s">
        <v>255</v>
      </c>
      <c r="D44" s="1239" t="s">
        <v>69</v>
      </c>
      <c r="E44" s="1240"/>
      <c r="F44" s="1241"/>
      <c r="G44" s="1239" t="s">
        <v>69</v>
      </c>
      <c r="H44" s="1240"/>
      <c r="I44" s="1241"/>
      <c r="J44" s="1227"/>
      <c r="K44" s="1228"/>
      <c r="L44" s="1229"/>
      <c r="M44" s="1227"/>
      <c r="N44" s="1228"/>
      <c r="O44" s="1229"/>
      <c r="P44" s="1246" t="s">
        <v>69</v>
      </c>
      <c r="Q44" s="1247"/>
      <c r="R44" s="1248"/>
      <c r="S44" s="1227"/>
      <c r="T44" s="1228"/>
      <c r="U44" s="1229"/>
      <c r="V44" s="1246" t="s">
        <v>74</v>
      </c>
      <c r="W44" s="1247"/>
      <c r="X44" s="1248"/>
      <c r="Y44" s="202"/>
    </row>
    <row r="45" spans="1:31">
      <c r="A45" s="105">
        <v>4</v>
      </c>
      <c r="B45" s="105"/>
      <c r="C45" s="106" t="s">
        <v>114</v>
      </c>
      <c r="D45" s="1227"/>
      <c r="E45" s="1228"/>
      <c r="F45" s="1229"/>
      <c r="G45" s="1246" t="s">
        <v>11</v>
      </c>
      <c r="H45" s="1247"/>
      <c r="I45" s="1248"/>
      <c r="J45" s="1246" t="s">
        <v>74</v>
      </c>
      <c r="K45" s="1247"/>
      <c r="L45" s="1248"/>
      <c r="M45" s="1246" t="s">
        <v>11</v>
      </c>
      <c r="N45" s="1247"/>
      <c r="O45" s="1248"/>
      <c r="P45" s="1246" t="s">
        <v>11</v>
      </c>
      <c r="Q45" s="1247"/>
      <c r="R45" s="1248"/>
      <c r="S45" s="1246" t="s">
        <v>74</v>
      </c>
      <c r="T45" s="1247"/>
      <c r="U45" s="1248"/>
      <c r="V45" s="1227"/>
      <c r="W45" s="1228"/>
      <c r="X45" s="1229"/>
      <c r="Y45" s="202"/>
    </row>
    <row r="46" spans="1:31" hidden="1">
      <c r="A46" s="105">
        <v>6</v>
      </c>
      <c r="B46" s="105"/>
      <c r="C46" s="106" t="s">
        <v>327</v>
      </c>
      <c r="D46" s="1246"/>
      <c r="E46" s="1247"/>
      <c r="F46" s="1248"/>
      <c r="G46" s="1246"/>
      <c r="H46" s="1247"/>
      <c r="I46" s="1248"/>
      <c r="J46" s="1246"/>
      <c r="K46" s="1247"/>
      <c r="L46" s="1248"/>
      <c r="M46" s="1246"/>
      <c r="N46" s="1247"/>
      <c r="O46" s="1248"/>
      <c r="P46" s="1246"/>
      <c r="Q46" s="1247"/>
      <c r="R46" s="1248"/>
      <c r="S46" s="1246"/>
      <c r="T46" s="1247"/>
      <c r="U46" s="1248"/>
      <c r="V46" s="1246"/>
      <c r="W46" s="1247"/>
      <c r="X46" s="1248"/>
      <c r="Y46" s="98"/>
    </row>
    <row r="47" spans="1:31" hidden="1">
      <c r="A47" s="399">
        <v>7</v>
      </c>
      <c r="B47" s="399"/>
      <c r="C47" s="470" t="s">
        <v>419</v>
      </c>
      <c r="D47" s="1276"/>
      <c r="E47" s="1277"/>
      <c r="F47" s="1278"/>
      <c r="G47" s="1276"/>
      <c r="H47" s="1277"/>
      <c r="I47" s="1278"/>
      <c r="J47" s="1276"/>
      <c r="K47" s="1277"/>
      <c r="L47" s="1278"/>
      <c r="M47" s="1276"/>
      <c r="N47" s="1277"/>
      <c r="O47" s="1278"/>
      <c r="P47" s="1276"/>
      <c r="Q47" s="1277"/>
      <c r="R47" s="1278"/>
      <c r="S47" s="1276"/>
      <c r="T47" s="1277"/>
      <c r="U47" s="1278"/>
      <c r="V47" s="1276"/>
      <c r="W47" s="1277"/>
      <c r="X47" s="1278"/>
      <c r="Y47" s="187"/>
    </row>
    <row r="48" spans="1:31">
      <c r="A48" s="105">
        <v>5</v>
      </c>
      <c r="B48" s="105"/>
      <c r="C48" s="106" t="s">
        <v>480</v>
      </c>
      <c r="D48" s="1239" t="s">
        <v>11</v>
      </c>
      <c r="E48" s="1240"/>
      <c r="F48" s="1241"/>
      <c r="G48" s="1279"/>
      <c r="H48" s="1280"/>
      <c r="I48" s="1281"/>
      <c r="J48" s="1239" t="s">
        <v>11</v>
      </c>
      <c r="K48" s="1240"/>
      <c r="L48" s="1241"/>
      <c r="M48" s="1239" t="s">
        <v>484</v>
      </c>
      <c r="N48" s="1240"/>
      <c r="O48" s="1241"/>
      <c r="P48" s="1279"/>
      <c r="Q48" s="1280"/>
      <c r="R48" s="1281"/>
      <c r="S48" s="1239" t="s">
        <v>11</v>
      </c>
      <c r="T48" s="1240"/>
      <c r="U48" s="1241"/>
      <c r="V48" s="1239" t="s">
        <v>11</v>
      </c>
      <c r="W48" s="1240"/>
      <c r="X48" s="1241"/>
      <c r="Y48" s="98"/>
    </row>
    <row r="49" spans="1:25">
      <c r="A49" s="105">
        <v>6</v>
      </c>
      <c r="B49" s="105"/>
      <c r="C49" s="106" t="s">
        <v>485</v>
      </c>
      <c r="D49" s="1239" t="s">
        <v>69</v>
      </c>
      <c r="E49" s="1240"/>
      <c r="F49" s="1241"/>
      <c r="G49" s="1239" t="s">
        <v>69</v>
      </c>
      <c r="H49" s="1240"/>
      <c r="I49" s="1241"/>
      <c r="J49" s="1227"/>
      <c r="K49" s="1228"/>
      <c r="L49" s="1229"/>
      <c r="M49" s="1227"/>
      <c r="N49" s="1228"/>
      <c r="O49" s="1229"/>
      <c r="P49" s="1246" t="s">
        <v>69</v>
      </c>
      <c r="Q49" s="1247"/>
      <c r="R49" s="1248"/>
      <c r="S49" s="1246" t="s">
        <v>69</v>
      </c>
      <c r="T49" s="1247"/>
      <c r="U49" s="1248"/>
      <c r="V49" s="1246" t="s">
        <v>74</v>
      </c>
      <c r="W49" s="1247"/>
      <c r="X49" s="1248"/>
      <c r="Y49" s="98"/>
    </row>
    <row r="50" spans="1:25"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</row>
    <row r="51" spans="1:25">
      <c r="D51" s="482"/>
      <c r="E51" s="482"/>
      <c r="F51" s="482"/>
      <c r="G51" s="482"/>
      <c r="H51" s="482"/>
      <c r="I51" s="482"/>
      <c r="J51" s="482"/>
      <c r="K51" s="482"/>
      <c r="L51" s="482"/>
      <c r="M51" s="482"/>
      <c r="N51" s="482"/>
      <c r="O51" s="482"/>
      <c r="P51" s="482"/>
      <c r="Q51" s="482"/>
      <c r="R51" s="482"/>
      <c r="S51" s="482"/>
      <c r="T51" s="482"/>
      <c r="U51" s="482"/>
      <c r="V51" s="482"/>
      <c r="W51" s="482"/>
      <c r="X51" s="482"/>
    </row>
    <row r="52" spans="1:25"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</row>
    <row r="53" spans="1:25">
      <c r="D53" s="483"/>
      <c r="E53" s="483"/>
      <c r="F53" s="483"/>
      <c r="G53" s="483"/>
      <c r="H53" s="483"/>
      <c r="I53" s="483"/>
      <c r="J53" s="483"/>
      <c r="K53" s="483"/>
      <c r="L53" s="483"/>
      <c r="M53" s="483"/>
      <c r="N53" s="483"/>
      <c r="O53" s="483"/>
      <c r="P53" s="483"/>
      <c r="Q53" s="483"/>
      <c r="R53" s="483"/>
      <c r="S53" s="483"/>
      <c r="T53" s="483"/>
      <c r="U53" s="483"/>
      <c r="V53" s="483"/>
      <c r="W53" s="483"/>
      <c r="X53" s="483"/>
    </row>
  </sheetData>
  <mergeCells count="83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6:AB36"/>
    <mergeCell ref="A37:B37"/>
    <mergeCell ref="T37:W37"/>
    <mergeCell ref="Z37:AB37"/>
    <mergeCell ref="T38:W38"/>
    <mergeCell ref="T40:W40"/>
    <mergeCell ref="Z40:AB40"/>
    <mergeCell ref="D41:S41"/>
    <mergeCell ref="T41:W41"/>
    <mergeCell ref="Z41:AB41"/>
    <mergeCell ref="S42:U42"/>
    <mergeCell ref="V42:X42"/>
    <mergeCell ref="Z42:AB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S44:U44"/>
    <mergeCell ref="V44:X44"/>
    <mergeCell ref="D45:F45"/>
    <mergeCell ref="G45:I45"/>
    <mergeCell ref="J45:L45"/>
    <mergeCell ref="M45:O45"/>
    <mergeCell ref="P45:R45"/>
    <mergeCell ref="S45:U45"/>
    <mergeCell ref="V45:X45"/>
    <mergeCell ref="D44:F44"/>
    <mergeCell ref="G44:I44"/>
    <mergeCell ref="J44:L44"/>
    <mergeCell ref="M44:O44"/>
    <mergeCell ref="P44:R44"/>
    <mergeCell ref="S46:U46"/>
    <mergeCell ref="V46:X46"/>
    <mergeCell ref="D47:F47"/>
    <mergeCell ref="G47:I47"/>
    <mergeCell ref="J47:L47"/>
    <mergeCell ref="M47:O47"/>
    <mergeCell ref="P47:R47"/>
    <mergeCell ref="S47:U47"/>
    <mergeCell ref="V47:X47"/>
    <mergeCell ref="D46:F46"/>
    <mergeCell ref="G46:I46"/>
    <mergeCell ref="J46:L46"/>
    <mergeCell ref="M46:O46"/>
    <mergeCell ref="P46:R46"/>
    <mergeCell ref="C1:C2"/>
    <mergeCell ref="C31:C32"/>
    <mergeCell ref="S48:U48"/>
    <mergeCell ref="V48:X48"/>
    <mergeCell ref="D49:F49"/>
    <mergeCell ref="G49:I49"/>
    <mergeCell ref="J49:L49"/>
    <mergeCell ref="M49:O49"/>
    <mergeCell ref="P49:R49"/>
    <mergeCell ref="S49:U49"/>
    <mergeCell ref="V49:X49"/>
    <mergeCell ref="D48:F48"/>
    <mergeCell ref="G48:I48"/>
    <mergeCell ref="J48:L48"/>
    <mergeCell ref="M48:O48"/>
    <mergeCell ref="P48:R48"/>
  </mergeCells>
  <pageMargins left="0.7" right="0.7" top="0.75" bottom="0.75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E53"/>
  <sheetViews>
    <sheetView workbookViewId="0">
      <selection activeCell="V25" sqref="V25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45740</v>
      </c>
      <c r="E1" s="1269"/>
      <c r="F1" s="1270"/>
      <c r="G1" s="1268">
        <v>45741</v>
      </c>
      <c r="H1" s="1269"/>
      <c r="I1" s="1270"/>
      <c r="J1" s="1268">
        <v>45742</v>
      </c>
      <c r="K1" s="1269"/>
      <c r="L1" s="1270"/>
      <c r="M1" s="1268">
        <v>45743</v>
      </c>
      <c r="N1" s="1269"/>
      <c r="O1" s="1270"/>
      <c r="P1" s="1268">
        <v>45744</v>
      </c>
      <c r="Q1" s="1269"/>
      <c r="R1" s="1270"/>
      <c r="S1" s="1268">
        <v>45745</v>
      </c>
      <c r="T1" s="1269"/>
      <c r="U1" s="1270"/>
      <c r="V1" s="1268">
        <v>45746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0"/>
      <c r="E4" s="56"/>
      <c r="F4" s="417">
        <f>E4-D4</f>
        <v>0</v>
      </c>
      <c r="G4" s="10"/>
      <c r="H4" s="56"/>
      <c r="I4" s="417">
        <f>H4-G4</f>
        <v>0</v>
      </c>
      <c r="J4" s="10"/>
      <c r="K4" s="56"/>
      <c r="L4" s="417">
        <f>K4-J4</f>
        <v>0</v>
      </c>
      <c r="M4" s="10"/>
      <c r="N4" s="56"/>
      <c r="O4" s="417">
        <f>N4-M4</f>
        <v>0</v>
      </c>
      <c r="P4" s="10"/>
      <c r="Q4" s="56"/>
      <c r="R4" s="417">
        <f>Q4-P4</f>
        <v>0</v>
      </c>
      <c r="S4" s="10"/>
      <c r="T4" s="56"/>
      <c r="U4" s="417">
        <f>T4-S4</f>
        <v>0</v>
      </c>
      <c r="V4" s="462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4" si="0">E5-D5</f>
        <v>0</v>
      </c>
      <c r="G5" s="19">
        <v>19</v>
      </c>
      <c r="H5" s="20">
        <v>24</v>
      </c>
      <c r="I5" s="417">
        <f t="shared" ref="I5:I34" si="1">H5-G5</f>
        <v>5</v>
      </c>
      <c r="J5" s="19">
        <v>7</v>
      </c>
      <c r="K5" s="20">
        <v>14</v>
      </c>
      <c r="L5" s="417">
        <f t="shared" ref="L5:L34" si="2">K5-J5</f>
        <v>7</v>
      </c>
      <c r="M5" s="10"/>
      <c r="N5" s="11"/>
      <c r="O5" s="417">
        <f t="shared" ref="O5:O34" si="3">N5-M5</f>
        <v>0</v>
      </c>
      <c r="P5" s="19">
        <v>7</v>
      </c>
      <c r="Q5" s="20">
        <v>16</v>
      </c>
      <c r="R5" s="417">
        <f t="shared" ref="R5:R30" si="4">Q5-P5</f>
        <v>9</v>
      </c>
      <c r="S5" s="19">
        <v>7</v>
      </c>
      <c r="T5" s="20">
        <v>16</v>
      </c>
      <c r="U5" s="417">
        <f t="shared" ref="U5:U33" si="5">T5-S5</f>
        <v>9</v>
      </c>
      <c r="V5" s="461">
        <v>7</v>
      </c>
      <c r="W5" s="26">
        <v>17</v>
      </c>
      <c r="X5" s="417">
        <f t="shared" ref="X5:X32" si="6">W5-V5</f>
        <v>10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3</v>
      </c>
      <c r="B6" s="400" t="s">
        <v>440</v>
      </c>
      <c r="C6" s="422" t="s">
        <v>441</v>
      </c>
      <c r="D6" s="10"/>
      <c r="E6" s="25"/>
      <c r="F6" s="417">
        <f t="shared" si="0"/>
        <v>0</v>
      </c>
      <c r="G6" s="19">
        <v>18</v>
      </c>
      <c r="H6" s="26">
        <v>24</v>
      </c>
      <c r="I6" s="417">
        <f t="shared" si="1"/>
        <v>6</v>
      </c>
      <c r="J6" s="10"/>
      <c r="K6" s="25"/>
      <c r="L6" s="417">
        <f t="shared" si="2"/>
        <v>0</v>
      </c>
      <c r="M6" s="19">
        <v>20</v>
      </c>
      <c r="N6" s="26">
        <v>24</v>
      </c>
      <c r="O6" s="417">
        <f t="shared" si="3"/>
        <v>4</v>
      </c>
      <c r="P6" s="19">
        <v>20</v>
      </c>
      <c r="Q6" s="26">
        <v>24</v>
      </c>
      <c r="R6" s="417">
        <f t="shared" si="4"/>
        <v>4</v>
      </c>
      <c r="S6" s="19">
        <v>16</v>
      </c>
      <c r="T6" s="26">
        <v>24</v>
      </c>
      <c r="U6" s="417">
        <f t="shared" si="5"/>
        <v>8</v>
      </c>
      <c r="V6" s="462"/>
      <c r="W6" s="25"/>
      <c r="X6" s="417">
        <f t="shared" si="6"/>
        <v>0</v>
      </c>
      <c r="Y6" s="79"/>
    </row>
    <row r="7" spans="1:29" ht="15.75" customHeight="1">
      <c r="A7" s="105">
        <v>4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0"/>
      <c r="H7" s="25"/>
      <c r="I7" s="417">
        <f t="shared" si="1"/>
        <v>0</v>
      </c>
      <c r="J7" s="10"/>
      <c r="K7" s="25"/>
      <c r="L7" s="417">
        <f t="shared" si="2"/>
        <v>0</v>
      </c>
      <c r="M7" s="10"/>
      <c r="N7" s="25"/>
      <c r="O7" s="417">
        <f t="shared" si="3"/>
        <v>0</v>
      </c>
      <c r="P7" s="13"/>
      <c r="Q7" s="54"/>
      <c r="R7" s="417">
        <f t="shared" si="4"/>
        <v>0</v>
      </c>
      <c r="S7" s="19">
        <v>12</v>
      </c>
      <c r="T7" s="26">
        <v>20</v>
      </c>
      <c r="U7" s="417">
        <f t="shared" si="5"/>
        <v>8</v>
      </c>
      <c r="V7" s="461">
        <v>16</v>
      </c>
      <c r="W7" s="26">
        <v>24</v>
      </c>
      <c r="X7" s="417">
        <f t="shared" si="6"/>
        <v>8</v>
      </c>
      <c r="Y7" s="188"/>
      <c r="AA7" s="81" t="s">
        <v>217</v>
      </c>
      <c r="AB7" s="81">
        <v>6</v>
      </c>
      <c r="AC7" s="81">
        <v>5</v>
      </c>
    </row>
    <row r="8" spans="1:29" ht="15.75" customHeight="1">
      <c r="A8" s="105">
        <v>5</v>
      </c>
      <c r="B8" s="105" t="s">
        <v>437</v>
      </c>
      <c r="C8" s="383" t="s">
        <v>324</v>
      </c>
      <c r="D8" s="165">
        <v>7</v>
      </c>
      <c r="E8" s="166">
        <v>10</v>
      </c>
      <c r="F8" s="417">
        <f t="shared" si="0"/>
        <v>3</v>
      </c>
      <c r="G8" s="159">
        <v>7</v>
      </c>
      <c r="H8" s="17">
        <v>16</v>
      </c>
      <c r="I8" s="417">
        <f t="shared" si="1"/>
        <v>9</v>
      </c>
      <c r="J8" s="15">
        <v>14</v>
      </c>
      <c r="K8" s="17">
        <v>16</v>
      </c>
      <c r="L8" s="417">
        <f t="shared" si="2"/>
        <v>2</v>
      </c>
      <c r="M8" s="15">
        <v>7</v>
      </c>
      <c r="N8" s="17">
        <v>16</v>
      </c>
      <c r="O8" s="417">
        <f t="shared" si="3"/>
        <v>9</v>
      </c>
      <c r="P8" s="10"/>
      <c r="Q8" s="25"/>
      <c r="R8" s="417">
        <f t="shared" si="4"/>
        <v>0</v>
      </c>
      <c r="S8" s="13"/>
      <c r="T8" s="54"/>
      <c r="U8" s="417">
        <f t="shared" si="5"/>
        <v>0</v>
      </c>
      <c r="V8" s="268">
        <v>12</v>
      </c>
      <c r="W8" s="17">
        <v>20</v>
      </c>
      <c r="X8" s="417">
        <f t="shared" si="6"/>
        <v>8</v>
      </c>
      <c r="Y8" s="79"/>
    </row>
    <row r="9" spans="1:29" ht="15.75" customHeight="1">
      <c r="A9" s="105">
        <v>6</v>
      </c>
      <c r="B9" s="105" t="s">
        <v>436</v>
      </c>
      <c r="C9" s="422" t="s">
        <v>307</v>
      </c>
      <c r="D9" s="45"/>
      <c r="E9" s="46"/>
      <c r="F9" s="417">
        <f t="shared" si="0"/>
        <v>0</v>
      </c>
      <c r="G9" s="45"/>
      <c r="H9" s="46"/>
      <c r="I9" s="417">
        <f t="shared" si="1"/>
        <v>0</v>
      </c>
      <c r="J9" s="45"/>
      <c r="K9" s="46"/>
      <c r="L9" s="417">
        <f t="shared" si="2"/>
        <v>0</v>
      </c>
      <c r="M9" s="45"/>
      <c r="N9" s="46"/>
      <c r="O9" s="417">
        <f t="shared" si="3"/>
        <v>0</v>
      </c>
      <c r="P9" s="45"/>
      <c r="Q9" s="46"/>
      <c r="R9" s="417">
        <f t="shared" si="4"/>
        <v>0</v>
      </c>
      <c r="S9" s="41">
        <v>18</v>
      </c>
      <c r="T9" s="42">
        <v>22</v>
      </c>
      <c r="U9" s="417">
        <f t="shared" si="5"/>
        <v>4</v>
      </c>
      <c r="V9" s="461">
        <v>12</v>
      </c>
      <c r="W9" s="26">
        <v>20</v>
      </c>
      <c r="X9" s="417">
        <f t="shared" si="6"/>
        <v>8</v>
      </c>
      <c r="Y9" s="79"/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7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9">
        <v>17</v>
      </c>
      <c r="H11" s="26">
        <v>21</v>
      </c>
      <c r="I11" s="417">
        <f t="shared" si="1"/>
        <v>4</v>
      </c>
      <c r="J11" s="10"/>
      <c r="K11" s="25"/>
      <c r="L11" s="417">
        <f t="shared" si="2"/>
        <v>0</v>
      </c>
      <c r="M11" s="10"/>
      <c r="N11" s="25"/>
      <c r="O11" s="417">
        <f t="shared" si="3"/>
        <v>0</v>
      </c>
      <c r="P11" s="10"/>
      <c r="Q11" s="25"/>
      <c r="R11" s="417">
        <f t="shared" si="4"/>
        <v>0</v>
      </c>
      <c r="S11" s="19">
        <v>11</v>
      </c>
      <c r="T11" s="26">
        <v>15</v>
      </c>
      <c r="U11" s="417">
        <f t="shared" si="5"/>
        <v>4</v>
      </c>
      <c r="V11" s="462"/>
      <c r="W11" s="25"/>
      <c r="X11" s="417">
        <f t="shared" si="6"/>
        <v>0</v>
      </c>
      <c r="Y11" s="79"/>
    </row>
    <row r="12" spans="1:29" ht="15.75" customHeight="1">
      <c r="A12" s="105">
        <v>8</v>
      </c>
      <c r="B12" s="400" t="s">
        <v>443</v>
      </c>
      <c r="C12" s="383" t="s">
        <v>296</v>
      </c>
      <c r="D12" s="45"/>
      <c r="E12" s="46"/>
      <c r="F12" s="417">
        <f t="shared" si="0"/>
        <v>0</v>
      </c>
      <c r="G12" s="35">
        <v>18</v>
      </c>
      <c r="H12" s="36">
        <v>21</v>
      </c>
      <c r="I12" s="417">
        <f t="shared" si="1"/>
        <v>3</v>
      </c>
      <c r="J12" s="35">
        <v>19</v>
      </c>
      <c r="K12" s="36">
        <v>22</v>
      </c>
      <c r="L12" s="417">
        <f t="shared" si="2"/>
        <v>3</v>
      </c>
      <c r="M12" s="45"/>
      <c r="N12" s="46"/>
      <c r="O12" s="417">
        <f t="shared" si="3"/>
        <v>0</v>
      </c>
      <c r="P12" s="45"/>
      <c r="Q12" s="46"/>
      <c r="R12" s="417">
        <f t="shared" si="4"/>
        <v>0</v>
      </c>
      <c r="S12" s="35">
        <v>17</v>
      </c>
      <c r="T12" s="36">
        <v>22</v>
      </c>
      <c r="U12" s="417">
        <f t="shared" si="5"/>
        <v>5</v>
      </c>
      <c r="V12" s="462"/>
      <c r="W12" s="25"/>
      <c r="X12" s="417">
        <f t="shared" si="6"/>
        <v>0</v>
      </c>
      <c r="Y12" s="79"/>
    </row>
    <row r="13" spans="1:29" ht="15.75" customHeight="1">
      <c r="A13" s="105">
        <v>9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35">
        <v>17</v>
      </c>
      <c r="T13" s="36">
        <v>24</v>
      </c>
      <c r="U13" s="417">
        <f t="shared" si="5"/>
        <v>7</v>
      </c>
      <c r="V13" s="464">
        <v>17</v>
      </c>
      <c r="W13" s="31">
        <v>24</v>
      </c>
      <c r="X13" s="417">
        <f t="shared" si="6"/>
        <v>7</v>
      </c>
      <c r="Y13" s="190"/>
    </row>
    <row r="14" spans="1:29" ht="15.75" customHeight="1">
      <c r="A14" s="105">
        <v>10</v>
      </c>
      <c r="B14" s="105" t="s">
        <v>481</v>
      </c>
      <c r="C14" s="382" t="s">
        <v>482</v>
      </c>
      <c r="D14" s="45"/>
      <c r="E14" s="46"/>
      <c r="F14" s="417">
        <f t="shared" si="0"/>
        <v>0</v>
      </c>
      <c r="G14" s="45"/>
      <c r="H14" s="46"/>
      <c r="I14" s="417">
        <f t="shared" si="1"/>
        <v>0</v>
      </c>
      <c r="J14" s="35">
        <v>8</v>
      </c>
      <c r="K14" s="36">
        <v>15</v>
      </c>
      <c r="L14" s="417">
        <f t="shared" si="2"/>
        <v>7</v>
      </c>
      <c r="M14" s="35">
        <v>8</v>
      </c>
      <c r="N14" s="36">
        <v>15</v>
      </c>
      <c r="O14" s="417">
        <f t="shared" si="3"/>
        <v>7</v>
      </c>
      <c r="P14" s="41">
        <v>10</v>
      </c>
      <c r="Q14" s="42">
        <v>15</v>
      </c>
      <c r="R14" s="417">
        <f t="shared" si="4"/>
        <v>5</v>
      </c>
      <c r="S14" s="45"/>
      <c r="T14" s="46"/>
      <c r="U14" s="417">
        <f t="shared" si="5"/>
        <v>0</v>
      </c>
      <c r="V14" s="464">
        <v>10</v>
      </c>
      <c r="W14" s="31">
        <v>17</v>
      </c>
      <c r="X14" s="417">
        <f t="shared" si="6"/>
        <v>7</v>
      </c>
      <c r="Y14" s="190"/>
    </row>
    <row r="15" spans="1:29" ht="15.75" customHeight="1">
      <c r="A15" s="105">
        <v>11</v>
      </c>
      <c r="B15" s="105" t="s">
        <v>444</v>
      </c>
      <c r="C15" s="382" t="s">
        <v>379</v>
      </c>
      <c r="D15" s="21">
        <v>15</v>
      </c>
      <c r="E15" s="26">
        <v>23</v>
      </c>
      <c r="F15" s="417">
        <f t="shared" si="0"/>
        <v>8</v>
      </c>
      <c r="G15" s="10"/>
      <c r="H15" s="25"/>
      <c r="I15" s="417">
        <f t="shared" si="1"/>
        <v>0</v>
      </c>
      <c r="J15" s="10"/>
      <c r="K15" s="25"/>
      <c r="L15" s="417">
        <f t="shared" si="2"/>
        <v>0</v>
      </c>
      <c r="M15" s="19">
        <v>15</v>
      </c>
      <c r="N15" s="31">
        <v>23</v>
      </c>
      <c r="O15" s="417">
        <f t="shared" si="3"/>
        <v>8</v>
      </c>
      <c r="P15" s="21">
        <v>16</v>
      </c>
      <c r="Q15" s="31">
        <v>23</v>
      </c>
      <c r="R15" s="417">
        <f t="shared" si="4"/>
        <v>7</v>
      </c>
      <c r="S15" s="21">
        <v>12</v>
      </c>
      <c r="T15" s="31">
        <v>20</v>
      </c>
      <c r="U15" s="417">
        <f t="shared" si="5"/>
        <v>8</v>
      </c>
      <c r="V15" s="464">
        <v>12</v>
      </c>
      <c r="W15" s="31">
        <v>20</v>
      </c>
      <c r="X15" s="417">
        <f t="shared" si="6"/>
        <v>8</v>
      </c>
      <c r="Y15" s="190"/>
    </row>
    <row r="16" spans="1:29" ht="15.75" hidden="1" customHeight="1">
      <c r="A16" s="105">
        <v>9</v>
      </c>
      <c r="B16" s="105" t="s">
        <v>465</v>
      </c>
      <c r="C16" s="382" t="s">
        <v>450</v>
      </c>
      <c r="D16" s="134"/>
      <c r="E16" s="137"/>
      <c r="F16" s="417">
        <f t="shared" si="0"/>
        <v>0</v>
      </c>
      <c r="G16" s="134"/>
      <c r="H16" s="137"/>
      <c r="I16" s="417">
        <f t="shared" si="1"/>
        <v>0</v>
      </c>
      <c r="J16" s="134"/>
      <c r="K16" s="137"/>
      <c r="L16" s="417">
        <f t="shared" si="2"/>
        <v>0</v>
      </c>
      <c r="M16" s="134"/>
      <c r="N16" s="137"/>
      <c r="O16" s="417">
        <f t="shared" si="3"/>
        <v>0</v>
      </c>
      <c r="P16" s="21"/>
      <c r="Q16" s="31"/>
      <c r="R16" s="417">
        <f t="shared" si="4"/>
        <v>0</v>
      </c>
      <c r="S16" s="134"/>
      <c r="T16" s="137"/>
      <c r="U16" s="417">
        <f t="shared" si="5"/>
        <v>0</v>
      </c>
      <c r="V16" s="466"/>
      <c r="W16" s="137"/>
      <c r="X16" s="417">
        <f t="shared" si="6"/>
        <v>0</v>
      </c>
      <c r="Y16" s="190"/>
    </row>
    <row r="17" spans="1:25" ht="15.75" customHeight="1">
      <c r="A17" s="105">
        <v>12</v>
      </c>
      <c r="B17" s="400" t="s">
        <v>444</v>
      </c>
      <c r="C17" s="383" t="s">
        <v>362</v>
      </c>
      <c r="D17" s="35">
        <v>18</v>
      </c>
      <c r="E17" s="36">
        <v>24</v>
      </c>
      <c r="F17" s="417">
        <f t="shared" si="0"/>
        <v>6</v>
      </c>
      <c r="G17" s="35">
        <v>18</v>
      </c>
      <c r="H17" s="36">
        <v>24</v>
      </c>
      <c r="I17" s="417">
        <f t="shared" si="1"/>
        <v>6</v>
      </c>
      <c r="J17" s="35">
        <v>18</v>
      </c>
      <c r="K17" s="36">
        <v>24</v>
      </c>
      <c r="L17" s="417">
        <f t="shared" si="2"/>
        <v>6</v>
      </c>
      <c r="M17" s="35">
        <v>18</v>
      </c>
      <c r="N17" s="36">
        <v>22</v>
      </c>
      <c r="O17" s="417">
        <f t="shared" si="3"/>
        <v>4</v>
      </c>
      <c r="P17" s="45"/>
      <c r="Q17" s="46"/>
      <c r="R17" s="417">
        <f t="shared" si="4"/>
        <v>0</v>
      </c>
      <c r="S17" s="35">
        <v>15</v>
      </c>
      <c r="T17" s="36">
        <v>22</v>
      </c>
      <c r="U17" s="417">
        <f t="shared" si="5"/>
        <v>7</v>
      </c>
      <c r="V17" s="464">
        <v>8</v>
      </c>
      <c r="W17" s="31">
        <v>16</v>
      </c>
      <c r="X17" s="417">
        <f t="shared" si="6"/>
        <v>8</v>
      </c>
      <c r="Y17" s="190"/>
    </row>
    <row r="18" spans="1:25" ht="15.75" customHeight="1">
      <c r="A18" s="105">
        <v>13</v>
      </c>
      <c r="B18" s="105" t="s">
        <v>445</v>
      </c>
      <c r="C18" s="383" t="s">
        <v>304</v>
      </c>
      <c r="D18" s="21">
        <v>8</v>
      </c>
      <c r="E18" s="31">
        <v>15</v>
      </c>
      <c r="F18" s="417">
        <f t="shared" si="0"/>
        <v>7</v>
      </c>
      <c r="G18" s="21">
        <v>8</v>
      </c>
      <c r="H18" s="31">
        <v>18</v>
      </c>
      <c r="I18" s="417">
        <f t="shared" si="1"/>
        <v>10</v>
      </c>
      <c r="J18" s="10"/>
      <c r="K18" s="25"/>
      <c r="L18" s="417">
        <f t="shared" si="2"/>
        <v>0</v>
      </c>
      <c r="M18" s="10"/>
      <c r="N18" s="25"/>
      <c r="O18" s="417">
        <f t="shared" si="3"/>
        <v>0</v>
      </c>
      <c r="P18" s="21">
        <v>7</v>
      </c>
      <c r="Q18" s="31">
        <v>16</v>
      </c>
      <c r="R18" s="417">
        <f t="shared" si="4"/>
        <v>9</v>
      </c>
      <c r="S18" s="21">
        <v>8</v>
      </c>
      <c r="T18" s="31">
        <v>18</v>
      </c>
      <c r="U18" s="417">
        <f t="shared" si="5"/>
        <v>10</v>
      </c>
      <c r="V18" s="462"/>
      <c r="W18" s="25"/>
      <c r="X18" s="417">
        <f t="shared" si="6"/>
        <v>0</v>
      </c>
      <c r="Y18" s="190"/>
    </row>
    <row r="19" spans="1:25" ht="15.75" customHeight="1">
      <c r="A19" s="105">
        <v>14</v>
      </c>
      <c r="B19" s="105" t="s">
        <v>445</v>
      </c>
      <c r="C19" s="382" t="s">
        <v>347</v>
      </c>
      <c r="D19" s="45"/>
      <c r="E19" s="46"/>
      <c r="F19" s="417">
        <f t="shared" si="0"/>
        <v>0</v>
      </c>
      <c r="G19" s="45"/>
      <c r="H19" s="46"/>
      <c r="I19" s="417">
        <f t="shared" si="1"/>
        <v>0</v>
      </c>
      <c r="J19" s="45"/>
      <c r="K19" s="46"/>
      <c r="L19" s="417">
        <f t="shared" si="2"/>
        <v>0</v>
      </c>
      <c r="M19" s="45"/>
      <c r="N19" s="46"/>
      <c r="O19" s="417">
        <f t="shared" si="3"/>
        <v>0</v>
      </c>
      <c r="P19" s="45"/>
      <c r="Q19" s="46"/>
      <c r="R19" s="417">
        <f t="shared" si="4"/>
        <v>0</v>
      </c>
      <c r="S19" s="45"/>
      <c r="T19" s="46"/>
      <c r="U19" s="417">
        <f t="shared" si="5"/>
        <v>0</v>
      </c>
      <c r="V19" s="462"/>
      <c r="W19" s="25"/>
      <c r="X19" s="417">
        <f t="shared" si="6"/>
        <v>0</v>
      </c>
      <c r="Y19" s="190" t="s">
        <v>478</v>
      </c>
    </row>
    <row r="20" spans="1:25" ht="15.75" customHeight="1">
      <c r="A20" s="105">
        <v>15</v>
      </c>
      <c r="B20" s="105" t="s">
        <v>435</v>
      </c>
      <c r="C20" s="382" t="s">
        <v>314</v>
      </c>
      <c r="D20" s="168">
        <v>7</v>
      </c>
      <c r="E20" s="386">
        <v>15</v>
      </c>
      <c r="F20" s="417">
        <f t="shared" si="0"/>
        <v>8</v>
      </c>
      <c r="G20" s="41">
        <v>7</v>
      </c>
      <c r="H20" s="386">
        <v>15</v>
      </c>
      <c r="I20" s="417">
        <f t="shared" si="1"/>
        <v>8</v>
      </c>
      <c r="J20" s="45"/>
      <c r="K20" s="46"/>
      <c r="L20" s="417">
        <f t="shared" si="2"/>
        <v>0</v>
      </c>
      <c r="M20" s="168">
        <v>7</v>
      </c>
      <c r="N20" s="386">
        <v>16</v>
      </c>
      <c r="O20" s="417">
        <f t="shared" si="3"/>
        <v>9</v>
      </c>
      <c r="P20" s="168">
        <v>7</v>
      </c>
      <c r="Q20" s="386">
        <v>16</v>
      </c>
      <c r="R20" s="417">
        <f t="shared" si="4"/>
        <v>9</v>
      </c>
      <c r="S20" s="45"/>
      <c r="T20" s="46"/>
      <c r="U20" s="417">
        <f t="shared" si="5"/>
        <v>0</v>
      </c>
      <c r="V20" s="465">
        <v>7</v>
      </c>
      <c r="W20" s="166">
        <v>17</v>
      </c>
      <c r="X20" s="417">
        <f t="shared" si="6"/>
        <v>10</v>
      </c>
      <c r="Y20" s="190"/>
    </row>
    <row r="21" spans="1:25" ht="15.75" customHeight="1">
      <c r="A21" s="105">
        <v>16</v>
      </c>
      <c r="B21" s="105" t="s">
        <v>447</v>
      </c>
      <c r="C21" s="382" t="s">
        <v>344</v>
      </c>
      <c r="D21" s="10"/>
      <c r="E21" s="11"/>
      <c r="F21" s="417">
        <f t="shared" si="0"/>
        <v>0</v>
      </c>
      <c r="G21" s="10"/>
      <c r="H21" s="11"/>
      <c r="I21" s="417">
        <f t="shared" si="1"/>
        <v>0</v>
      </c>
      <c r="J21" s="10"/>
      <c r="K21" s="11"/>
      <c r="L21" s="417">
        <f t="shared" si="2"/>
        <v>0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65">
        <v>7</v>
      </c>
      <c r="T21" s="158">
        <v>16</v>
      </c>
      <c r="U21" s="417">
        <f t="shared" si="5"/>
        <v>9</v>
      </c>
      <c r="V21" s="462"/>
      <c r="W21" s="25"/>
      <c r="X21" s="417">
        <f t="shared" si="6"/>
        <v>0</v>
      </c>
      <c r="Y21" s="190"/>
    </row>
    <row r="22" spans="1:25" ht="15.75" customHeight="1">
      <c r="A22" s="105">
        <v>17</v>
      </c>
      <c r="B22" s="105"/>
      <c r="C22" s="382" t="s">
        <v>483</v>
      </c>
      <c r="D22" s="10"/>
      <c r="E22" s="11"/>
      <c r="F22" s="417">
        <f t="shared" si="0"/>
        <v>0</v>
      </c>
      <c r="G22" s="165">
        <v>16</v>
      </c>
      <c r="H22" s="158">
        <v>22</v>
      </c>
      <c r="I22" s="417">
        <f t="shared" si="1"/>
        <v>6</v>
      </c>
      <c r="J22" s="165">
        <v>16</v>
      </c>
      <c r="K22" s="158">
        <v>24</v>
      </c>
      <c r="L22" s="417">
        <f t="shared" si="2"/>
        <v>8</v>
      </c>
      <c r="M22" s="10"/>
      <c r="N22" s="11"/>
      <c r="O22" s="417">
        <f t="shared" si="3"/>
        <v>0</v>
      </c>
      <c r="P22" s="165">
        <v>18</v>
      </c>
      <c r="Q22" s="158">
        <v>24</v>
      </c>
      <c r="R22" s="417">
        <f t="shared" si="4"/>
        <v>6</v>
      </c>
      <c r="S22" s="10"/>
      <c r="T22" s="11"/>
      <c r="U22" s="417">
        <f t="shared" si="5"/>
        <v>0</v>
      </c>
      <c r="V22" s="462"/>
      <c r="W22" s="25"/>
      <c r="X22" s="417">
        <f t="shared" si="6"/>
        <v>0</v>
      </c>
      <c r="Y22" s="190"/>
    </row>
    <row r="23" spans="1:25" ht="15.75" customHeight="1">
      <c r="A23" s="105">
        <v>18</v>
      </c>
      <c r="B23" s="105" t="s">
        <v>448</v>
      </c>
      <c r="C23" s="382" t="s">
        <v>361</v>
      </c>
      <c r="D23" s="10"/>
      <c r="E23" s="11"/>
      <c r="F23" s="417">
        <f t="shared" si="0"/>
        <v>0</v>
      </c>
      <c r="G23" s="19">
        <v>16</v>
      </c>
      <c r="H23" s="20">
        <v>22</v>
      </c>
      <c r="I23" s="417">
        <f t="shared" si="1"/>
        <v>6</v>
      </c>
      <c r="J23" s="19">
        <v>16</v>
      </c>
      <c r="K23" s="20">
        <v>24</v>
      </c>
      <c r="L23" s="417">
        <f t="shared" si="2"/>
        <v>8</v>
      </c>
      <c r="M23" s="10"/>
      <c r="N23" s="11"/>
      <c r="O23" s="417">
        <f t="shared" si="3"/>
        <v>0</v>
      </c>
      <c r="P23" s="19">
        <v>16</v>
      </c>
      <c r="Q23" s="20">
        <v>22</v>
      </c>
      <c r="R23" s="417">
        <f t="shared" si="4"/>
        <v>6</v>
      </c>
      <c r="S23" s="10"/>
      <c r="T23" s="11"/>
      <c r="U23" s="417">
        <f t="shared" si="5"/>
        <v>0</v>
      </c>
      <c r="V23" s="461">
        <v>10</v>
      </c>
      <c r="W23" s="26">
        <v>16</v>
      </c>
      <c r="X23" s="417">
        <f t="shared" si="6"/>
        <v>6</v>
      </c>
      <c r="Y23" s="190"/>
    </row>
    <row r="24" spans="1:25" ht="15.75" customHeight="1">
      <c r="A24" s="105">
        <v>19</v>
      </c>
      <c r="B24" s="105" t="s">
        <v>449</v>
      </c>
      <c r="C24" s="382" t="s">
        <v>451</v>
      </c>
      <c r="D24" s="10"/>
      <c r="E24" s="25"/>
      <c r="F24" s="417">
        <f t="shared" si="0"/>
        <v>0</v>
      </c>
      <c r="G24" s="165">
        <v>18</v>
      </c>
      <c r="H24" s="166">
        <v>24</v>
      </c>
      <c r="I24" s="417">
        <f t="shared" si="1"/>
        <v>6</v>
      </c>
      <c r="J24" s="10"/>
      <c r="K24" s="25"/>
      <c r="L24" s="417">
        <f t="shared" si="2"/>
        <v>0</v>
      </c>
      <c r="M24" s="165">
        <v>18</v>
      </c>
      <c r="N24" s="166">
        <v>24</v>
      </c>
      <c r="O24" s="417">
        <f t="shared" si="3"/>
        <v>6</v>
      </c>
      <c r="P24" s="10"/>
      <c r="Q24" s="25"/>
      <c r="R24" s="417">
        <f t="shared" si="4"/>
        <v>0</v>
      </c>
      <c r="S24" s="165">
        <v>16</v>
      </c>
      <c r="T24" s="166">
        <v>24</v>
      </c>
      <c r="U24" s="417">
        <f t="shared" si="5"/>
        <v>8</v>
      </c>
      <c r="V24" s="462"/>
      <c r="W24" s="25"/>
      <c r="X24" s="417">
        <f t="shared" si="6"/>
        <v>0</v>
      </c>
      <c r="Y24" s="190"/>
    </row>
    <row r="25" spans="1:25" ht="16.5" customHeight="1">
      <c r="A25" s="105">
        <v>20</v>
      </c>
      <c r="B25" s="105" t="s">
        <v>447</v>
      </c>
      <c r="C25" s="382" t="s">
        <v>358</v>
      </c>
      <c r="D25" s="165">
        <v>10</v>
      </c>
      <c r="E25" s="386">
        <v>19</v>
      </c>
      <c r="F25" s="417">
        <f t="shared" si="0"/>
        <v>9</v>
      </c>
      <c r="G25" s="165">
        <v>10</v>
      </c>
      <c r="H25" s="386">
        <v>19</v>
      </c>
      <c r="I25" s="417">
        <f t="shared" si="1"/>
        <v>9</v>
      </c>
      <c r="J25" s="10"/>
      <c r="K25" s="46"/>
      <c r="L25" s="417">
        <f t="shared" si="2"/>
        <v>0</v>
      </c>
      <c r="M25" s="10"/>
      <c r="N25" s="46"/>
      <c r="O25" s="417">
        <f t="shared" si="3"/>
        <v>0</v>
      </c>
      <c r="P25" s="165">
        <v>10</v>
      </c>
      <c r="Q25" s="386">
        <v>19</v>
      </c>
      <c r="R25" s="417">
        <f t="shared" si="4"/>
        <v>9</v>
      </c>
      <c r="S25" s="165">
        <v>10</v>
      </c>
      <c r="T25" s="386">
        <v>22</v>
      </c>
      <c r="U25" s="417">
        <f t="shared" si="5"/>
        <v>12</v>
      </c>
      <c r="V25" s="465">
        <v>12</v>
      </c>
      <c r="W25" s="166">
        <v>20</v>
      </c>
      <c r="X25" s="417">
        <f t="shared" si="6"/>
        <v>8</v>
      </c>
      <c r="Y25" s="190"/>
    </row>
    <row r="26" spans="1:25" ht="15.75" customHeight="1">
      <c r="A26" s="105">
        <v>21</v>
      </c>
      <c r="B26" s="105" t="s">
        <v>447</v>
      </c>
      <c r="C26" s="382" t="s">
        <v>316</v>
      </c>
      <c r="D26" s="45"/>
      <c r="E26" s="46"/>
      <c r="F26" s="417">
        <f t="shared" si="0"/>
        <v>0</v>
      </c>
      <c r="G26" s="45"/>
      <c r="H26" s="46"/>
      <c r="I26" s="417">
        <f t="shared" si="1"/>
        <v>0</v>
      </c>
      <c r="J26" s="168">
        <v>7</v>
      </c>
      <c r="K26" s="386">
        <v>16</v>
      </c>
      <c r="L26" s="417">
        <f t="shared" si="2"/>
        <v>9</v>
      </c>
      <c r="M26" s="45"/>
      <c r="N26" s="46"/>
      <c r="O26" s="417">
        <f t="shared" si="3"/>
        <v>0</v>
      </c>
      <c r="P26" s="168">
        <v>17</v>
      </c>
      <c r="Q26" s="386">
        <v>21</v>
      </c>
      <c r="R26" s="417">
        <f t="shared" si="4"/>
        <v>4</v>
      </c>
      <c r="S26" s="45"/>
      <c r="T26" s="46"/>
      <c r="U26" s="417">
        <f t="shared" si="5"/>
        <v>0</v>
      </c>
      <c r="V26" s="462"/>
      <c r="W26" s="25"/>
      <c r="X26" s="417">
        <f t="shared" si="6"/>
        <v>0</v>
      </c>
      <c r="Y26" s="190"/>
    </row>
    <row r="27" spans="1:25" ht="15.75" customHeight="1">
      <c r="A27" s="105">
        <v>22</v>
      </c>
      <c r="B27" s="105" t="s">
        <v>447</v>
      </c>
      <c r="C27" s="382" t="s">
        <v>267</v>
      </c>
      <c r="D27" s="168">
        <v>17</v>
      </c>
      <c r="E27" s="386">
        <v>24</v>
      </c>
      <c r="F27" s="417">
        <f t="shared" si="0"/>
        <v>7</v>
      </c>
      <c r="G27" s="45"/>
      <c r="H27" s="46"/>
      <c r="I27" s="417">
        <f t="shared" si="1"/>
        <v>0</v>
      </c>
      <c r="J27" s="168">
        <v>16</v>
      </c>
      <c r="K27" s="386">
        <v>24</v>
      </c>
      <c r="L27" s="417">
        <f t="shared" si="2"/>
        <v>8</v>
      </c>
      <c r="M27" s="168">
        <v>16</v>
      </c>
      <c r="N27" s="386">
        <v>24</v>
      </c>
      <c r="O27" s="417">
        <f t="shared" si="3"/>
        <v>8</v>
      </c>
      <c r="P27" s="168">
        <v>16</v>
      </c>
      <c r="Q27" s="386">
        <v>24</v>
      </c>
      <c r="R27" s="417">
        <f t="shared" si="4"/>
        <v>8</v>
      </c>
      <c r="S27" s="168">
        <v>13</v>
      </c>
      <c r="T27" s="386">
        <v>24</v>
      </c>
      <c r="U27" s="417">
        <f t="shared" si="5"/>
        <v>11</v>
      </c>
      <c r="V27" s="465">
        <v>8</v>
      </c>
      <c r="W27" s="166">
        <v>24</v>
      </c>
      <c r="X27" s="417">
        <f t="shared" si="6"/>
        <v>16</v>
      </c>
      <c r="Y27" s="190"/>
    </row>
    <row r="28" spans="1:25" ht="15.75" hidden="1" customHeight="1">
      <c r="A28" s="105">
        <v>23</v>
      </c>
      <c r="B28" s="105" t="s">
        <v>447</v>
      </c>
      <c r="C28" s="382" t="s">
        <v>403</v>
      </c>
      <c r="D28" s="134"/>
      <c r="E28" s="137"/>
      <c r="F28" s="417">
        <f t="shared" si="0"/>
        <v>0</v>
      </c>
      <c r="G28" s="134"/>
      <c r="H28" s="137"/>
      <c r="I28" s="417">
        <f t="shared" si="1"/>
        <v>0</v>
      </c>
      <c r="J28" s="134"/>
      <c r="K28" s="137"/>
      <c r="L28" s="417">
        <f t="shared" si="2"/>
        <v>0</v>
      </c>
      <c r="M28" s="134"/>
      <c r="N28" s="137"/>
      <c r="O28" s="417">
        <f t="shared" si="3"/>
        <v>0</v>
      </c>
      <c r="P28" s="134"/>
      <c r="Q28" s="137"/>
      <c r="R28" s="417">
        <f t="shared" si="4"/>
        <v>0</v>
      </c>
      <c r="S28" s="134"/>
      <c r="T28" s="137"/>
      <c r="U28" s="417">
        <f t="shared" si="5"/>
        <v>0</v>
      </c>
      <c r="V28" s="462"/>
      <c r="W28" s="25"/>
      <c r="X28" s="417">
        <f t="shared" si="6"/>
        <v>0</v>
      </c>
      <c r="Y28" s="190"/>
    </row>
    <row r="29" spans="1:25" ht="15.75" customHeight="1">
      <c r="A29" s="105"/>
      <c r="B29" s="105"/>
      <c r="C29" s="382"/>
      <c r="D29" s="315"/>
      <c r="E29" s="316"/>
      <c r="F29" s="417"/>
      <c r="G29" s="315"/>
      <c r="H29" s="316"/>
      <c r="I29" s="417"/>
      <c r="J29" s="315"/>
      <c r="K29" s="316"/>
      <c r="L29" s="417"/>
      <c r="M29" s="315"/>
      <c r="N29" s="316"/>
      <c r="O29" s="417"/>
      <c r="P29" s="315"/>
      <c r="Q29" s="316"/>
      <c r="R29" s="417"/>
      <c r="S29" s="315"/>
      <c r="T29" s="316"/>
      <c r="U29" s="417"/>
      <c r="V29" s="466"/>
      <c r="W29" s="137"/>
      <c r="X29" s="417"/>
      <c r="Y29" s="190"/>
    </row>
    <row r="30" spans="1:25" ht="15.75" customHeight="1">
      <c r="A30" s="105">
        <v>23</v>
      </c>
      <c r="B30" s="105" t="s">
        <v>452</v>
      </c>
      <c r="C30" s="383" t="s">
        <v>371</v>
      </c>
      <c r="D30" s="19">
        <v>10</v>
      </c>
      <c r="E30" s="20">
        <v>17</v>
      </c>
      <c r="F30" s="417">
        <f t="shared" si="0"/>
        <v>7</v>
      </c>
      <c r="G30" s="10"/>
      <c r="H30" s="11"/>
      <c r="I30" s="417">
        <f t="shared" si="1"/>
        <v>0</v>
      </c>
      <c r="J30" s="10"/>
      <c r="K30" s="11"/>
      <c r="L30" s="417">
        <f t="shared" si="2"/>
        <v>0</v>
      </c>
      <c r="M30" s="10"/>
      <c r="N30" s="11"/>
      <c r="O30" s="417">
        <f t="shared" si="3"/>
        <v>0</v>
      </c>
      <c r="P30" s="10"/>
      <c r="Q30" s="11"/>
      <c r="R30" s="417">
        <f t="shared" si="4"/>
        <v>0</v>
      </c>
      <c r="S30" s="10"/>
      <c r="T30" s="11"/>
      <c r="U30" s="417">
        <v>7</v>
      </c>
      <c r="V30" s="462"/>
      <c r="W30" s="25"/>
      <c r="X30" s="417">
        <v>0</v>
      </c>
      <c r="Y30" s="190"/>
    </row>
    <row r="31" spans="1:25" ht="15.75" customHeight="1">
      <c r="A31" s="105">
        <v>24</v>
      </c>
      <c r="B31" s="105" t="s">
        <v>452</v>
      </c>
      <c r="C31" s="1274" t="s">
        <v>236</v>
      </c>
      <c r="D31" s="19">
        <v>16</v>
      </c>
      <c r="E31" s="20">
        <v>19</v>
      </c>
      <c r="F31" s="417">
        <v>2</v>
      </c>
      <c r="G31" s="21">
        <v>8</v>
      </c>
      <c r="H31" s="22">
        <v>13</v>
      </c>
      <c r="I31" s="417">
        <v>7</v>
      </c>
      <c r="J31" s="21">
        <v>14</v>
      </c>
      <c r="K31" s="22">
        <v>19</v>
      </c>
      <c r="L31" s="417">
        <v>4</v>
      </c>
      <c r="M31" s="19">
        <v>16</v>
      </c>
      <c r="N31" s="20">
        <v>19</v>
      </c>
      <c r="O31" s="417">
        <v>2</v>
      </c>
      <c r="P31" s="15">
        <v>14</v>
      </c>
      <c r="Q31" s="16">
        <v>19</v>
      </c>
      <c r="R31" s="417">
        <v>4</v>
      </c>
      <c r="S31" s="10"/>
      <c r="T31" s="11"/>
      <c r="U31" s="417">
        <f t="shared" si="5"/>
        <v>0</v>
      </c>
      <c r="V31" s="462"/>
      <c r="W31" s="25"/>
      <c r="X31" s="417">
        <f t="shared" si="6"/>
        <v>0</v>
      </c>
      <c r="Y31" s="190"/>
    </row>
    <row r="32" spans="1:25" ht="15.75" customHeight="1">
      <c r="A32" s="105"/>
      <c r="B32" s="105"/>
      <c r="C32" s="1275"/>
      <c r="D32" s="45"/>
      <c r="E32" s="46"/>
      <c r="F32" s="417">
        <f t="shared" si="0"/>
        <v>0</v>
      </c>
      <c r="G32" s="45"/>
      <c r="H32" s="46"/>
      <c r="I32" s="417">
        <f t="shared" si="1"/>
        <v>0</v>
      </c>
      <c r="J32" s="45"/>
      <c r="K32" s="46"/>
      <c r="L32" s="417">
        <v>0</v>
      </c>
      <c r="M32" s="45"/>
      <c r="N32" s="46"/>
      <c r="O32" s="417">
        <v>0</v>
      </c>
      <c r="P32" s="45"/>
      <c r="Q32" s="46"/>
      <c r="R32" s="417">
        <v>0</v>
      </c>
      <c r="S32" s="45"/>
      <c r="T32" s="46"/>
      <c r="U32" s="417">
        <f t="shared" si="5"/>
        <v>0</v>
      </c>
      <c r="V32" s="440"/>
      <c r="W32" s="56"/>
      <c r="X32" s="417">
        <f t="shared" si="6"/>
        <v>0</v>
      </c>
      <c r="Y32" s="190"/>
    </row>
    <row r="33" spans="1:31" ht="15.75" customHeight="1">
      <c r="A33" s="105">
        <v>25</v>
      </c>
      <c r="B33" s="105" t="s">
        <v>452</v>
      </c>
      <c r="C33" s="78" t="s">
        <v>274</v>
      </c>
      <c r="D33" s="472"/>
      <c r="E33" s="473"/>
      <c r="F33" s="417">
        <f t="shared" si="0"/>
        <v>0</v>
      </c>
      <c r="G33" s="472"/>
      <c r="H33" s="473"/>
      <c r="I33" s="444">
        <f t="shared" si="1"/>
        <v>0</v>
      </c>
      <c r="J33" s="472"/>
      <c r="K33" s="473"/>
      <c r="L33" s="444">
        <f t="shared" si="2"/>
        <v>0</v>
      </c>
      <c r="M33" s="472"/>
      <c r="N33" s="473"/>
      <c r="O33" s="417">
        <f t="shared" si="3"/>
        <v>0</v>
      </c>
      <c r="P33" s="472"/>
      <c r="Q33" s="473"/>
      <c r="R33" s="444">
        <f t="shared" ref="R33:R34" si="7">Q33-P33</f>
        <v>0</v>
      </c>
      <c r="S33" s="472"/>
      <c r="T33" s="473"/>
      <c r="U33" s="444">
        <f t="shared" si="5"/>
        <v>0</v>
      </c>
      <c r="V33" s="474">
        <v>15</v>
      </c>
      <c r="W33" s="475">
        <v>21</v>
      </c>
      <c r="X33" s="444">
        <v>5</v>
      </c>
      <c r="Y33" s="79"/>
    </row>
    <row r="34" spans="1:31">
      <c r="A34" s="105">
        <v>26</v>
      </c>
      <c r="B34" s="399" t="s">
        <v>479</v>
      </c>
      <c r="C34" s="375" t="s">
        <v>458</v>
      </c>
      <c r="D34" s="478"/>
      <c r="E34" s="479"/>
      <c r="F34" s="441">
        <f t="shared" si="0"/>
        <v>0</v>
      </c>
      <c r="G34" s="478"/>
      <c r="H34" s="479"/>
      <c r="I34" s="441">
        <f t="shared" si="1"/>
        <v>0</v>
      </c>
      <c r="J34" s="478"/>
      <c r="K34" s="479"/>
      <c r="L34" s="441">
        <f t="shared" si="2"/>
        <v>0</v>
      </c>
      <c r="M34" s="478"/>
      <c r="N34" s="479"/>
      <c r="O34" s="441">
        <f t="shared" si="3"/>
        <v>0</v>
      </c>
      <c r="P34" s="476">
        <v>9</v>
      </c>
      <c r="Q34" s="477">
        <v>18</v>
      </c>
      <c r="R34" s="441">
        <f t="shared" si="7"/>
        <v>9</v>
      </c>
      <c r="S34" s="484"/>
      <c r="T34" s="485"/>
      <c r="U34" s="441">
        <v>7</v>
      </c>
      <c r="V34" s="486"/>
      <c r="W34" s="479"/>
      <c r="X34" s="441">
        <v>7</v>
      </c>
      <c r="Y34" s="468"/>
    </row>
    <row r="35" spans="1:31">
      <c r="A35" s="84"/>
      <c r="B35" s="84"/>
      <c r="C35" s="84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84"/>
    </row>
    <row r="36" spans="1:31">
      <c r="A36" s="80"/>
      <c r="B36" s="80"/>
      <c r="C36" s="80" t="s">
        <v>466</v>
      </c>
      <c r="D36" s="80"/>
      <c r="E36" s="80"/>
      <c r="F36" s="418">
        <f>SUM(F4:F34)</f>
        <v>57</v>
      </c>
      <c r="G36" s="80"/>
      <c r="H36" s="80"/>
      <c r="I36" s="418">
        <f>SUM(I4:I34)</f>
        <v>85</v>
      </c>
      <c r="J36" s="80"/>
      <c r="K36" s="80"/>
      <c r="L36" s="418">
        <f>SUM(L4:L34)</f>
        <v>62</v>
      </c>
      <c r="M36" s="80"/>
      <c r="N36" s="80"/>
      <c r="O36" s="418">
        <f>SUM(O4:O34)</f>
        <v>57</v>
      </c>
      <c r="P36" s="80"/>
      <c r="Q36" s="80"/>
      <c r="R36" s="418">
        <f>SUM(R4:R34)</f>
        <v>89</v>
      </c>
      <c r="S36" s="80"/>
      <c r="T36" s="80"/>
      <c r="U36" s="418">
        <f>SUM(U4:U34)</f>
        <v>124</v>
      </c>
      <c r="V36" s="80"/>
      <c r="W36" s="80"/>
      <c r="X36" s="418">
        <f>SUM(X4:X34)</f>
        <v>116</v>
      </c>
      <c r="Y36" s="84"/>
      <c r="Z36" s="1255" t="s">
        <v>467</v>
      </c>
      <c r="AA36" s="1255"/>
      <c r="AB36" s="1255"/>
      <c r="AC36" s="84">
        <v>2640</v>
      </c>
    </row>
    <row r="37" spans="1:31">
      <c r="A37" s="1262"/>
      <c r="B37" s="1263"/>
      <c r="C37" s="89" t="s">
        <v>468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1262" t="s">
        <v>469</v>
      </c>
      <c r="U37" s="1264"/>
      <c r="V37" s="1264"/>
      <c r="W37" s="1263"/>
      <c r="X37" s="90">
        <f>X36+U36+R36+O36+L36+I36+F36</f>
        <v>590</v>
      </c>
      <c r="Y37" s="79"/>
      <c r="Z37" s="1255" t="s">
        <v>470</v>
      </c>
      <c r="AA37" s="1255"/>
      <c r="AB37" s="1255"/>
      <c r="AC37" s="84">
        <v>1600000</v>
      </c>
    </row>
    <row r="38" spans="1:3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 t="s">
        <v>128</v>
      </c>
      <c r="S38" s="93"/>
      <c r="T38" s="1265" t="s">
        <v>471</v>
      </c>
      <c r="U38" s="1266"/>
      <c r="V38" s="1266"/>
      <c r="W38" s="1267"/>
      <c r="X38" s="94">
        <f>AC37/AC36</f>
        <v>606.06060606060601</v>
      </c>
      <c r="Y38" s="79"/>
      <c r="AE38" s="81">
        <v>5872553</v>
      </c>
    </row>
    <row r="39" spans="1:31" hidden="1">
      <c r="A39" s="91"/>
      <c r="B39" s="92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5"/>
      <c r="Y39" s="79"/>
    </row>
    <row r="40" spans="1:31">
      <c r="A40" s="91"/>
      <c r="B40" s="92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1252" t="s">
        <v>472</v>
      </c>
      <c r="U40" s="1253"/>
      <c r="V40" s="1253"/>
      <c r="W40" s="1254"/>
      <c r="X40" s="96">
        <f>(X37/X38)*100</f>
        <v>97.350000000000009</v>
      </c>
      <c r="Y40" s="79"/>
      <c r="Z40" s="1255" t="s">
        <v>473</v>
      </c>
      <c r="AA40" s="1255"/>
      <c r="AB40" s="1255"/>
      <c r="AC40" s="84">
        <v>4040385</v>
      </c>
    </row>
    <row r="41" spans="1:31">
      <c r="A41" s="98"/>
      <c r="B41" s="98"/>
      <c r="C41" s="197" t="s">
        <v>124</v>
      </c>
      <c r="D41" s="1256"/>
      <c r="E41" s="1257"/>
      <c r="F41" s="1257"/>
      <c r="G41" s="1257"/>
      <c r="H41" s="1257"/>
      <c r="I41" s="1257"/>
      <c r="J41" s="1257"/>
      <c r="K41" s="1257"/>
      <c r="L41" s="1257"/>
      <c r="M41" s="1257"/>
      <c r="N41" s="1257"/>
      <c r="O41" s="1257"/>
      <c r="P41" s="1257"/>
      <c r="Q41" s="1257"/>
      <c r="R41" s="1257"/>
      <c r="S41" s="1258"/>
      <c r="T41" s="1259" t="s">
        <v>474</v>
      </c>
      <c r="U41" s="1260"/>
      <c r="V41" s="1260"/>
      <c r="W41" s="1261"/>
      <c r="X41" s="197">
        <f>(AC41/AC42)*100</f>
        <v>98.533184337631184</v>
      </c>
      <c r="Y41" s="188"/>
      <c r="Z41" s="1255" t="s">
        <v>475</v>
      </c>
      <c r="AA41" s="1255"/>
      <c r="AB41" s="1255"/>
      <c r="AC41" s="84">
        <v>1508</v>
      </c>
    </row>
    <row r="42" spans="1:31">
      <c r="A42" s="105"/>
      <c r="B42" s="105"/>
      <c r="C42" s="106"/>
      <c r="D42" s="1239"/>
      <c r="E42" s="1240"/>
      <c r="F42" s="1241"/>
      <c r="G42" s="1239"/>
      <c r="H42" s="1240"/>
      <c r="I42" s="1241"/>
      <c r="J42" s="1239"/>
      <c r="K42" s="1240"/>
      <c r="L42" s="1241"/>
      <c r="M42" s="1239"/>
      <c r="N42" s="1240"/>
      <c r="O42" s="1241"/>
      <c r="P42" s="1239"/>
      <c r="Q42" s="1240"/>
      <c r="R42" s="1241"/>
      <c r="S42" s="1239"/>
      <c r="T42" s="1240"/>
      <c r="U42" s="1241"/>
      <c r="V42" s="1239"/>
      <c r="W42" s="1240"/>
      <c r="X42" s="1241"/>
      <c r="Y42" s="98"/>
      <c r="Z42" s="1249" t="s">
        <v>476</v>
      </c>
      <c r="AA42" s="1250"/>
      <c r="AB42" s="1251"/>
      <c r="AC42" s="97">
        <f>AC40/AC36</f>
        <v>1530.4488636363637</v>
      </c>
    </row>
    <row r="43" spans="1:31">
      <c r="A43" s="105">
        <v>1</v>
      </c>
      <c r="B43" s="105"/>
      <c r="C43" s="106" t="s">
        <v>95</v>
      </c>
      <c r="D43" s="1283" t="s">
        <v>69</v>
      </c>
      <c r="E43" s="1283"/>
      <c r="F43" s="1283"/>
      <c r="G43" s="1283" t="s">
        <v>69</v>
      </c>
      <c r="H43" s="1283"/>
      <c r="I43" s="1283"/>
      <c r="J43" s="1282"/>
      <c r="K43" s="1282"/>
      <c r="L43" s="1282"/>
      <c r="M43" s="1246" t="s">
        <v>69</v>
      </c>
      <c r="N43" s="1247"/>
      <c r="O43" s="1248"/>
      <c r="P43" s="1283" t="s">
        <v>69</v>
      </c>
      <c r="Q43" s="1283"/>
      <c r="R43" s="1283"/>
      <c r="S43" s="1283" t="s">
        <v>69</v>
      </c>
      <c r="T43" s="1283"/>
      <c r="U43" s="1283"/>
      <c r="V43" s="1282"/>
      <c r="W43" s="1282"/>
      <c r="X43" s="1282"/>
      <c r="Y43" s="98"/>
    </row>
    <row r="44" spans="1:31">
      <c r="A44" s="105">
        <v>3</v>
      </c>
      <c r="B44" s="105"/>
      <c r="C44" s="105" t="s">
        <v>255</v>
      </c>
      <c r="D44" s="1279"/>
      <c r="E44" s="1280"/>
      <c r="F44" s="1281"/>
      <c r="G44" s="1239" t="s">
        <v>11</v>
      </c>
      <c r="H44" s="1240"/>
      <c r="I44" s="1241"/>
      <c r="J44" s="1246" t="s">
        <v>11</v>
      </c>
      <c r="K44" s="1247"/>
      <c r="L44" s="1248"/>
      <c r="M44" s="1227"/>
      <c r="N44" s="1228"/>
      <c r="O44" s="1229"/>
      <c r="P44" s="1227"/>
      <c r="Q44" s="1228"/>
      <c r="R44" s="1229"/>
      <c r="S44" s="1246" t="s">
        <v>11</v>
      </c>
      <c r="T44" s="1247"/>
      <c r="U44" s="1248"/>
      <c r="V44" s="1246" t="s">
        <v>11</v>
      </c>
      <c r="W44" s="1247"/>
      <c r="X44" s="1248"/>
      <c r="Y44" s="202"/>
    </row>
    <row r="45" spans="1:31">
      <c r="A45" s="105">
        <v>4</v>
      </c>
      <c r="B45" s="105"/>
      <c r="C45" s="106" t="s">
        <v>114</v>
      </c>
      <c r="D45" s="1284" t="s">
        <v>11</v>
      </c>
      <c r="E45" s="1285"/>
      <c r="F45" s="1286"/>
      <c r="G45" s="1227"/>
      <c r="H45" s="1228"/>
      <c r="I45" s="1229"/>
      <c r="J45" s="1246" t="s">
        <v>69</v>
      </c>
      <c r="K45" s="1247"/>
      <c r="L45" s="1248"/>
      <c r="M45" s="1246" t="s">
        <v>11</v>
      </c>
      <c r="N45" s="1247"/>
      <c r="O45" s="1248"/>
      <c r="P45" s="1246" t="s">
        <v>11</v>
      </c>
      <c r="Q45" s="1247"/>
      <c r="R45" s="1248"/>
      <c r="S45" s="1227"/>
      <c r="T45" s="1228"/>
      <c r="U45" s="1229"/>
      <c r="V45" s="1246" t="s">
        <v>69</v>
      </c>
      <c r="W45" s="1247"/>
      <c r="X45" s="1248"/>
      <c r="Y45" s="202"/>
    </row>
    <row r="46" spans="1:31" hidden="1">
      <c r="A46" s="105">
        <v>6</v>
      </c>
      <c r="B46" s="105"/>
      <c r="C46" s="106" t="s">
        <v>327</v>
      </c>
      <c r="D46" s="1246"/>
      <c r="E46" s="1247"/>
      <c r="F46" s="1248"/>
      <c r="G46" s="1246"/>
      <c r="H46" s="1247"/>
      <c r="I46" s="1248"/>
      <c r="J46" s="1246"/>
      <c r="K46" s="1247"/>
      <c r="L46" s="1248"/>
      <c r="M46" s="1246"/>
      <c r="N46" s="1247"/>
      <c r="O46" s="1248"/>
      <c r="P46" s="1246"/>
      <c r="Q46" s="1247"/>
      <c r="R46" s="1248"/>
      <c r="S46" s="1246"/>
      <c r="T46" s="1247"/>
      <c r="U46" s="1248"/>
      <c r="V46" s="1246"/>
      <c r="W46" s="1247"/>
      <c r="X46" s="1248"/>
      <c r="Y46" s="98"/>
    </row>
    <row r="47" spans="1:31" hidden="1">
      <c r="A47" s="399">
        <v>7</v>
      </c>
      <c r="B47" s="399"/>
      <c r="C47" s="470" t="s">
        <v>419</v>
      </c>
      <c r="D47" s="1276"/>
      <c r="E47" s="1277"/>
      <c r="F47" s="1278"/>
      <c r="G47" s="1276"/>
      <c r="H47" s="1277"/>
      <c r="I47" s="1278"/>
      <c r="J47" s="1276"/>
      <c r="K47" s="1277"/>
      <c r="L47" s="1278"/>
      <c r="M47" s="1276"/>
      <c r="N47" s="1277"/>
      <c r="O47" s="1278"/>
      <c r="P47" s="1276"/>
      <c r="Q47" s="1277"/>
      <c r="R47" s="1278"/>
      <c r="S47" s="1276"/>
      <c r="T47" s="1277"/>
      <c r="U47" s="1278"/>
      <c r="V47" s="1276"/>
      <c r="W47" s="1277"/>
      <c r="X47" s="1278"/>
      <c r="Y47" s="187"/>
    </row>
    <row r="48" spans="1:31">
      <c r="A48" s="105">
        <v>5</v>
      </c>
      <c r="B48" s="105"/>
      <c r="C48" s="106" t="s">
        <v>480</v>
      </c>
      <c r="D48" s="1239" t="s">
        <v>11</v>
      </c>
      <c r="E48" s="1240"/>
      <c r="F48" s="1241"/>
      <c r="G48" s="1279"/>
      <c r="H48" s="1280"/>
      <c r="I48" s="1281"/>
      <c r="J48" s="1279"/>
      <c r="K48" s="1280"/>
      <c r="L48" s="1281"/>
      <c r="M48" s="1279"/>
      <c r="N48" s="1280"/>
      <c r="O48" s="1281"/>
      <c r="P48" s="1279"/>
      <c r="Q48" s="1280"/>
      <c r="R48" s="1281"/>
      <c r="S48" s="1279"/>
      <c r="T48" s="1280"/>
      <c r="U48" s="1281"/>
      <c r="V48" s="1279"/>
      <c r="W48" s="1280"/>
      <c r="X48" s="1281"/>
      <c r="Y48" s="98"/>
    </row>
    <row r="49" spans="1:25">
      <c r="A49" s="105">
        <v>6</v>
      </c>
      <c r="B49" s="105"/>
      <c r="C49" s="106" t="s">
        <v>485</v>
      </c>
      <c r="D49" s="1279"/>
      <c r="E49" s="1280"/>
      <c r="F49" s="1281"/>
      <c r="G49" s="1239" t="s">
        <v>11</v>
      </c>
      <c r="H49" s="1240"/>
      <c r="I49" s="1241"/>
      <c r="J49" s="1227"/>
      <c r="K49" s="1228"/>
      <c r="L49" s="1229"/>
      <c r="M49" s="1227"/>
      <c r="N49" s="1228"/>
      <c r="O49" s="1229"/>
      <c r="P49" s="1227"/>
      <c r="Q49" s="1228"/>
      <c r="R49" s="1229"/>
      <c r="S49" s="1246" t="s">
        <v>11</v>
      </c>
      <c r="T49" s="1247"/>
      <c r="U49" s="1248"/>
      <c r="V49" s="1246" t="s">
        <v>11</v>
      </c>
      <c r="W49" s="1247"/>
      <c r="X49" s="1248"/>
      <c r="Y49" s="98"/>
    </row>
    <row r="50" spans="1:25"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</row>
    <row r="51" spans="1:25">
      <c r="D51" s="482"/>
      <c r="E51" s="482"/>
      <c r="F51" s="482"/>
      <c r="G51" s="482"/>
      <c r="H51" s="482"/>
      <c r="I51" s="482"/>
      <c r="J51" s="482"/>
      <c r="K51" s="482"/>
      <c r="L51" s="482"/>
      <c r="M51" s="482"/>
      <c r="N51" s="482"/>
      <c r="O51" s="482"/>
      <c r="P51" s="482"/>
      <c r="Q51" s="482"/>
      <c r="R51" s="482"/>
      <c r="S51" s="482"/>
      <c r="T51" s="482"/>
      <c r="U51" s="482"/>
      <c r="V51" s="482"/>
      <c r="W51" s="482"/>
      <c r="X51" s="482"/>
    </row>
    <row r="52" spans="1:25"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</row>
    <row r="53" spans="1:25">
      <c r="D53" s="483"/>
      <c r="E53" s="483"/>
      <c r="F53" s="483"/>
      <c r="G53" s="483"/>
      <c r="H53" s="483"/>
      <c r="I53" s="483"/>
      <c r="J53" s="483"/>
      <c r="K53" s="483"/>
      <c r="L53" s="483"/>
      <c r="M53" s="483"/>
      <c r="N53" s="483"/>
      <c r="O53" s="483"/>
      <c r="P53" s="483"/>
      <c r="Q53" s="483"/>
      <c r="R53" s="483"/>
      <c r="S53" s="483"/>
      <c r="T53" s="483"/>
      <c r="U53" s="483"/>
      <c r="V53" s="483"/>
      <c r="W53" s="483"/>
      <c r="X53" s="483"/>
    </row>
  </sheetData>
  <mergeCells count="83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6:AB36"/>
    <mergeCell ref="A37:B37"/>
    <mergeCell ref="T37:W37"/>
    <mergeCell ref="Z37:AB37"/>
    <mergeCell ref="T38:W38"/>
    <mergeCell ref="T40:W40"/>
    <mergeCell ref="Z40:AB40"/>
    <mergeCell ref="D41:S41"/>
    <mergeCell ref="T41:W41"/>
    <mergeCell ref="Z41:AB41"/>
    <mergeCell ref="S42:U42"/>
    <mergeCell ref="V42:X42"/>
    <mergeCell ref="Z42:AB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S44:U44"/>
    <mergeCell ref="V44:X44"/>
    <mergeCell ref="D45:F45"/>
    <mergeCell ref="G45:I45"/>
    <mergeCell ref="J45:L45"/>
    <mergeCell ref="M45:O45"/>
    <mergeCell ref="P45:R45"/>
    <mergeCell ref="S45:U45"/>
    <mergeCell ref="V45:X45"/>
    <mergeCell ref="D44:F44"/>
    <mergeCell ref="G44:I44"/>
    <mergeCell ref="J44:L44"/>
    <mergeCell ref="M44:O44"/>
    <mergeCell ref="P44:R44"/>
    <mergeCell ref="S46:U46"/>
    <mergeCell ref="V46:X46"/>
    <mergeCell ref="D47:F47"/>
    <mergeCell ref="G47:I47"/>
    <mergeCell ref="J47:L47"/>
    <mergeCell ref="M47:O47"/>
    <mergeCell ref="P47:R47"/>
    <mergeCell ref="S47:U47"/>
    <mergeCell ref="V47:X47"/>
    <mergeCell ref="D46:F46"/>
    <mergeCell ref="G46:I46"/>
    <mergeCell ref="J46:L46"/>
    <mergeCell ref="M46:O46"/>
    <mergeCell ref="P46:R46"/>
    <mergeCell ref="C1:C2"/>
    <mergeCell ref="C31:C32"/>
    <mergeCell ref="S48:U48"/>
    <mergeCell ref="V48:X48"/>
    <mergeCell ref="D49:F49"/>
    <mergeCell ref="G49:I49"/>
    <mergeCell ref="J49:L49"/>
    <mergeCell ref="M49:O49"/>
    <mergeCell ref="P49:R49"/>
    <mergeCell ref="S49:U49"/>
    <mergeCell ref="V49:X49"/>
    <mergeCell ref="D48:F48"/>
    <mergeCell ref="G48:I48"/>
    <mergeCell ref="J48:L48"/>
    <mergeCell ref="M48:O48"/>
    <mergeCell ref="P48:R48"/>
  </mergeCells>
  <pageMargins left="0.7" right="0.7" top="0.75" bottom="0.75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E53"/>
  <sheetViews>
    <sheetView zoomScale="85" zoomScaleNormal="85" workbookViewId="0">
      <selection activeCell="AA20" sqref="AA20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45747</v>
      </c>
      <c r="E1" s="1269"/>
      <c r="F1" s="1270"/>
      <c r="G1" s="1268">
        <v>45748</v>
      </c>
      <c r="H1" s="1269"/>
      <c r="I1" s="1270"/>
      <c r="J1" s="1268">
        <v>45749</v>
      </c>
      <c r="K1" s="1269"/>
      <c r="L1" s="1270"/>
      <c r="M1" s="1268">
        <v>45750</v>
      </c>
      <c r="N1" s="1269"/>
      <c r="O1" s="1270"/>
      <c r="P1" s="1268">
        <v>45751</v>
      </c>
      <c r="Q1" s="1269"/>
      <c r="R1" s="1270"/>
      <c r="S1" s="1268">
        <v>45752</v>
      </c>
      <c r="T1" s="1269"/>
      <c r="U1" s="1270"/>
      <c r="V1" s="1268">
        <v>45753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0"/>
      <c r="E4" s="56"/>
      <c r="F4" s="417">
        <f>E4-D4</f>
        <v>0</v>
      </c>
      <c r="G4" s="19">
        <v>7</v>
      </c>
      <c r="H4" s="471">
        <v>12</v>
      </c>
      <c r="I4" s="417">
        <f>H4-G4</f>
        <v>5</v>
      </c>
      <c r="J4" s="21">
        <v>14</v>
      </c>
      <c r="K4" s="433">
        <v>22</v>
      </c>
      <c r="L4" s="417">
        <f>K4-J4</f>
        <v>8</v>
      </c>
      <c r="M4" s="10"/>
      <c r="N4" s="56"/>
      <c r="O4" s="417">
        <f>N4-M4</f>
        <v>0</v>
      </c>
      <c r="P4" s="10"/>
      <c r="Q4" s="56"/>
      <c r="R4" s="417">
        <f>Q4-P4</f>
        <v>0</v>
      </c>
      <c r="S4" s="10"/>
      <c r="T4" s="56"/>
      <c r="U4" s="417">
        <f>T4-S4</f>
        <v>0</v>
      </c>
      <c r="V4" s="462"/>
      <c r="W4" s="56"/>
      <c r="X4" s="417">
        <f>W4-V4</f>
        <v>0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4" si="0">E5-D5</f>
        <v>0</v>
      </c>
      <c r="G5" s="10"/>
      <c r="H5" s="11"/>
      <c r="I5" s="417">
        <f t="shared" ref="I5:I34" si="1">H5-G5</f>
        <v>0</v>
      </c>
      <c r="J5" s="10"/>
      <c r="K5" s="11"/>
      <c r="L5" s="417">
        <f t="shared" ref="L5:L34" si="2">K5-J5</f>
        <v>0</v>
      </c>
      <c r="M5" s="10"/>
      <c r="N5" s="11"/>
      <c r="O5" s="417">
        <f t="shared" ref="O5:O34" si="3">N5-M5</f>
        <v>0</v>
      </c>
      <c r="P5" s="10"/>
      <c r="Q5" s="11"/>
      <c r="R5" s="417">
        <f t="shared" ref="R5:R30" si="4">Q5-P5</f>
        <v>0</v>
      </c>
      <c r="S5" s="10"/>
      <c r="T5" s="11"/>
      <c r="U5" s="417">
        <f t="shared" ref="U5:U33" si="5">T5-S5</f>
        <v>0</v>
      </c>
      <c r="V5" s="462"/>
      <c r="W5" s="25"/>
      <c r="X5" s="417">
        <f t="shared" ref="X5:X32" si="6">W5-V5</f>
        <v>0</v>
      </c>
      <c r="Y5" s="190"/>
      <c r="AA5" s="81" t="s">
        <v>216</v>
      </c>
      <c r="AB5" s="81">
        <v>7</v>
      </c>
      <c r="AC5" s="81">
        <v>4</v>
      </c>
    </row>
    <row r="6" spans="1:29" ht="15.75" customHeight="1">
      <c r="A6" s="105">
        <v>3</v>
      </c>
      <c r="B6" s="400" t="s">
        <v>440</v>
      </c>
      <c r="C6" s="422" t="s">
        <v>441</v>
      </c>
      <c r="D6" s="10"/>
      <c r="E6" s="25"/>
      <c r="F6" s="417">
        <f t="shared" si="0"/>
        <v>0</v>
      </c>
      <c r="G6" s="19">
        <v>18</v>
      </c>
      <c r="H6" s="26">
        <v>24</v>
      </c>
      <c r="I6" s="417">
        <f t="shared" si="1"/>
        <v>6</v>
      </c>
      <c r="J6" s="10"/>
      <c r="K6" s="25"/>
      <c r="L6" s="417">
        <f t="shared" si="2"/>
        <v>0</v>
      </c>
      <c r="M6" s="19">
        <v>20</v>
      </c>
      <c r="N6" s="26">
        <v>24</v>
      </c>
      <c r="O6" s="417">
        <f t="shared" si="3"/>
        <v>4</v>
      </c>
      <c r="P6" s="19">
        <v>18</v>
      </c>
      <c r="Q6" s="26">
        <v>24</v>
      </c>
      <c r="R6" s="417">
        <f t="shared" si="4"/>
        <v>6</v>
      </c>
      <c r="S6" s="19">
        <v>15</v>
      </c>
      <c r="T6" s="26">
        <v>22</v>
      </c>
      <c r="U6" s="417">
        <f t="shared" si="5"/>
        <v>7</v>
      </c>
      <c r="V6" s="462"/>
      <c r="W6" s="25"/>
      <c r="X6" s="417">
        <f t="shared" si="6"/>
        <v>0</v>
      </c>
      <c r="Y6" s="79"/>
    </row>
    <row r="7" spans="1:29" ht="15.75" customHeight="1">
      <c r="A7" s="105">
        <v>4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9">
        <v>18</v>
      </c>
      <c r="H7" s="26">
        <v>24</v>
      </c>
      <c r="I7" s="417">
        <f t="shared" si="1"/>
        <v>6</v>
      </c>
      <c r="J7" s="21">
        <v>22</v>
      </c>
      <c r="K7" s="31">
        <v>24</v>
      </c>
      <c r="L7" s="417">
        <f t="shared" si="2"/>
        <v>2</v>
      </c>
      <c r="M7" s="19">
        <v>12</v>
      </c>
      <c r="N7" s="26">
        <v>20</v>
      </c>
      <c r="O7" s="417">
        <f t="shared" si="3"/>
        <v>8</v>
      </c>
      <c r="P7" s="13"/>
      <c r="Q7" s="54"/>
      <c r="R7" s="417">
        <f t="shared" si="4"/>
        <v>0</v>
      </c>
      <c r="S7" s="19">
        <v>12</v>
      </c>
      <c r="T7" s="26">
        <v>20</v>
      </c>
      <c r="U7" s="417">
        <f t="shared" si="5"/>
        <v>8</v>
      </c>
      <c r="V7" s="461">
        <v>18</v>
      </c>
      <c r="W7" s="26">
        <v>24</v>
      </c>
      <c r="X7" s="417">
        <f t="shared" si="6"/>
        <v>6</v>
      </c>
      <c r="Y7" s="188"/>
      <c r="AA7" s="81" t="s">
        <v>217</v>
      </c>
      <c r="AB7" s="81">
        <v>6</v>
      </c>
      <c r="AC7" s="81">
        <v>5</v>
      </c>
    </row>
    <row r="8" spans="1:29" ht="15.75" customHeight="1">
      <c r="A8" s="105">
        <v>5</v>
      </c>
      <c r="B8" s="105" t="s">
        <v>437</v>
      </c>
      <c r="C8" s="383" t="s">
        <v>324</v>
      </c>
      <c r="D8" s="19">
        <v>7</v>
      </c>
      <c r="E8" s="26">
        <v>17</v>
      </c>
      <c r="F8" s="417">
        <f t="shared" si="0"/>
        <v>10</v>
      </c>
      <c r="G8" s="13"/>
      <c r="H8" s="54"/>
      <c r="I8" s="417">
        <f t="shared" si="1"/>
        <v>0</v>
      </c>
      <c r="J8" s="15">
        <v>7</v>
      </c>
      <c r="K8" s="17">
        <v>15</v>
      </c>
      <c r="L8" s="417">
        <f t="shared" si="2"/>
        <v>8</v>
      </c>
      <c r="M8" s="15">
        <v>7</v>
      </c>
      <c r="N8" s="17">
        <v>16</v>
      </c>
      <c r="O8" s="417">
        <f t="shared" si="3"/>
        <v>9</v>
      </c>
      <c r="P8" s="19">
        <v>7</v>
      </c>
      <c r="Q8" s="26">
        <v>16</v>
      </c>
      <c r="R8" s="417">
        <f t="shared" si="4"/>
        <v>9</v>
      </c>
      <c r="S8" s="274"/>
      <c r="T8" s="419"/>
      <c r="U8" s="417">
        <f t="shared" si="5"/>
        <v>0</v>
      </c>
      <c r="V8" s="268">
        <v>15</v>
      </c>
      <c r="W8" s="17">
        <v>22</v>
      </c>
      <c r="X8" s="417">
        <f t="shared" si="6"/>
        <v>7</v>
      </c>
      <c r="Y8" s="79"/>
    </row>
    <row r="9" spans="1:29" ht="15.75" customHeight="1">
      <c r="A9" s="105">
        <v>6</v>
      </c>
      <c r="B9" s="105" t="s">
        <v>436</v>
      </c>
      <c r="C9" s="422" t="s">
        <v>307</v>
      </c>
      <c r="D9" s="45"/>
      <c r="E9" s="46"/>
      <c r="F9" s="417">
        <f t="shared" si="0"/>
        <v>0</v>
      </c>
      <c r="G9" s="45"/>
      <c r="H9" s="46"/>
      <c r="I9" s="417">
        <f t="shared" si="1"/>
        <v>0</v>
      </c>
      <c r="J9" s="45"/>
      <c r="K9" s="46"/>
      <c r="L9" s="417">
        <f t="shared" si="2"/>
        <v>0</v>
      </c>
      <c r="M9" s="45"/>
      <c r="N9" s="46"/>
      <c r="O9" s="417">
        <f t="shared" si="3"/>
        <v>0</v>
      </c>
      <c r="P9" s="45"/>
      <c r="Q9" s="46"/>
      <c r="R9" s="417">
        <f t="shared" si="4"/>
        <v>0</v>
      </c>
      <c r="S9" s="41">
        <v>18</v>
      </c>
      <c r="T9" s="42">
        <v>22</v>
      </c>
      <c r="U9" s="417">
        <f t="shared" si="5"/>
        <v>4</v>
      </c>
      <c r="V9" s="461">
        <v>12</v>
      </c>
      <c r="W9" s="26">
        <v>17</v>
      </c>
      <c r="X9" s="417">
        <f t="shared" si="6"/>
        <v>5</v>
      </c>
      <c r="Y9" s="79"/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7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9">
        <v>15</v>
      </c>
      <c r="K11" s="26">
        <v>20</v>
      </c>
      <c r="L11" s="417">
        <f t="shared" si="2"/>
        <v>5</v>
      </c>
      <c r="M11" s="10"/>
      <c r="N11" s="25"/>
      <c r="O11" s="417">
        <f t="shared" si="3"/>
        <v>0</v>
      </c>
      <c r="P11" s="19">
        <v>14</v>
      </c>
      <c r="Q11" s="26">
        <v>19</v>
      </c>
      <c r="R11" s="417">
        <f t="shared" si="4"/>
        <v>5</v>
      </c>
      <c r="S11" s="10"/>
      <c r="T11" s="25"/>
      <c r="U11" s="417">
        <f t="shared" si="5"/>
        <v>0</v>
      </c>
      <c r="V11" s="462"/>
      <c r="W11" s="25"/>
      <c r="X11" s="417">
        <f t="shared" si="6"/>
        <v>0</v>
      </c>
      <c r="Y11" s="79"/>
    </row>
    <row r="12" spans="1:29" ht="15.75" customHeight="1">
      <c r="A12" s="105">
        <v>8</v>
      </c>
      <c r="B12" s="400" t="s">
        <v>443</v>
      </c>
      <c r="C12" s="383" t="s">
        <v>296</v>
      </c>
      <c r="D12" s="35">
        <v>17</v>
      </c>
      <c r="E12" s="36">
        <v>21</v>
      </c>
      <c r="F12" s="417">
        <f t="shared" si="0"/>
        <v>4</v>
      </c>
      <c r="G12" s="35">
        <v>18</v>
      </c>
      <c r="H12" s="36">
        <v>21</v>
      </c>
      <c r="I12" s="417">
        <f t="shared" si="1"/>
        <v>3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45"/>
      <c r="Q12" s="46"/>
      <c r="R12" s="417">
        <f t="shared" si="4"/>
        <v>0</v>
      </c>
      <c r="S12" s="45"/>
      <c r="T12" s="46"/>
      <c r="U12" s="417">
        <f t="shared" si="5"/>
        <v>0</v>
      </c>
      <c r="V12" s="464">
        <v>11</v>
      </c>
      <c r="W12" s="31">
        <v>15</v>
      </c>
      <c r="X12" s="417">
        <f t="shared" si="6"/>
        <v>4</v>
      </c>
      <c r="Y12" s="79"/>
    </row>
    <row r="13" spans="1:29" ht="15.75" customHeight="1">
      <c r="A13" s="105">
        <v>9</v>
      </c>
      <c r="B13" s="105" t="s">
        <v>444</v>
      </c>
      <c r="C13" s="382" t="s">
        <v>390</v>
      </c>
      <c r="D13" s="45"/>
      <c r="E13" s="46"/>
      <c r="F13" s="417">
        <f t="shared" si="0"/>
        <v>0</v>
      </c>
      <c r="G13" s="45"/>
      <c r="H13" s="46"/>
      <c r="I13" s="417">
        <f t="shared" si="1"/>
        <v>0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45"/>
      <c r="Q13" s="46"/>
      <c r="R13" s="417">
        <f t="shared" si="4"/>
        <v>0</v>
      </c>
      <c r="S13" s="45"/>
      <c r="T13" s="46"/>
      <c r="U13" s="417">
        <f t="shared" si="5"/>
        <v>0</v>
      </c>
      <c r="V13" s="464">
        <v>17</v>
      </c>
      <c r="W13" s="31">
        <v>24</v>
      </c>
      <c r="X13" s="417">
        <f t="shared" si="6"/>
        <v>7</v>
      </c>
      <c r="Y13" s="190"/>
    </row>
    <row r="14" spans="1:29" ht="15.75" customHeight="1">
      <c r="A14" s="105">
        <v>10</v>
      </c>
      <c r="B14" s="105" t="s">
        <v>481</v>
      </c>
      <c r="C14" s="382" t="s">
        <v>482</v>
      </c>
      <c r="D14" s="35">
        <v>8</v>
      </c>
      <c r="E14" s="36">
        <v>15</v>
      </c>
      <c r="F14" s="417">
        <f t="shared" si="0"/>
        <v>7</v>
      </c>
      <c r="G14" s="45"/>
      <c r="H14" s="46"/>
      <c r="I14" s="417">
        <f t="shared" si="1"/>
        <v>0</v>
      </c>
      <c r="J14" s="45"/>
      <c r="K14" s="46"/>
      <c r="L14" s="417">
        <f t="shared" si="2"/>
        <v>0</v>
      </c>
      <c r="M14" s="35">
        <v>8</v>
      </c>
      <c r="N14" s="36">
        <v>15</v>
      </c>
      <c r="O14" s="417">
        <f t="shared" si="3"/>
        <v>7</v>
      </c>
      <c r="P14" s="35">
        <v>8</v>
      </c>
      <c r="Q14" s="36">
        <v>13</v>
      </c>
      <c r="R14" s="417">
        <f t="shared" si="4"/>
        <v>5</v>
      </c>
      <c r="S14" s="35">
        <v>8</v>
      </c>
      <c r="T14" s="36">
        <v>12</v>
      </c>
      <c r="U14" s="417">
        <f t="shared" si="5"/>
        <v>4</v>
      </c>
      <c r="V14" s="464">
        <v>8</v>
      </c>
      <c r="W14" s="31">
        <v>15</v>
      </c>
      <c r="X14" s="417">
        <f t="shared" si="6"/>
        <v>7</v>
      </c>
      <c r="Y14" s="190"/>
    </row>
    <row r="15" spans="1:29" ht="15.75" customHeight="1">
      <c r="A15" s="105">
        <v>11</v>
      </c>
      <c r="B15" s="105" t="s">
        <v>444</v>
      </c>
      <c r="C15" s="382" t="s">
        <v>379</v>
      </c>
      <c r="D15" s="21">
        <v>16</v>
      </c>
      <c r="E15" s="31">
        <v>23</v>
      </c>
      <c r="F15" s="417">
        <f t="shared" si="0"/>
        <v>7</v>
      </c>
      <c r="G15" s="21">
        <v>17</v>
      </c>
      <c r="H15" s="31">
        <v>23</v>
      </c>
      <c r="I15" s="417">
        <f t="shared" si="1"/>
        <v>6</v>
      </c>
      <c r="J15" s="10"/>
      <c r="K15" s="25"/>
      <c r="L15" s="417">
        <f t="shared" si="2"/>
        <v>0</v>
      </c>
      <c r="M15" s="21">
        <v>17</v>
      </c>
      <c r="N15" s="31">
        <v>23</v>
      </c>
      <c r="O15" s="417">
        <f t="shared" si="3"/>
        <v>6</v>
      </c>
      <c r="P15" s="21">
        <v>15</v>
      </c>
      <c r="Q15" s="31">
        <v>20</v>
      </c>
      <c r="R15" s="417">
        <f t="shared" si="4"/>
        <v>5</v>
      </c>
      <c r="S15" s="21">
        <v>17</v>
      </c>
      <c r="T15" s="26">
        <v>24</v>
      </c>
      <c r="U15" s="417">
        <f t="shared" si="5"/>
        <v>7</v>
      </c>
      <c r="V15" s="462"/>
      <c r="W15" s="25"/>
      <c r="X15" s="417">
        <f t="shared" si="6"/>
        <v>0</v>
      </c>
      <c r="Y15" s="190"/>
    </row>
    <row r="16" spans="1:29" ht="15.75" hidden="1" customHeight="1">
      <c r="A16" s="105">
        <v>9</v>
      </c>
      <c r="B16" s="105" t="s">
        <v>465</v>
      </c>
      <c r="C16" s="382" t="s">
        <v>450</v>
      </c>
      <c r="D16" s="134"/>
      <c r="E16" s="137"/>
      <c r="F16" s="417">
        <f t="shared" si="0"/>
        <v>0</v>
      </c>
      <c r="G16" s="134"/>
      <c r="H16" s="137"/>
      <c r="I16" s="417">
        <f t="shared" si="1"/>
        <v>0</v>
      </c>
      <c r="J16" s="134"/>
      <c r="K16" s="137"/>
      <c r="L16" s="417">
        <f t="shared" si="2"/>
        <v>0</v>
      </c>
      <c r="M16" s="134"/>
      <c r="N16" s="137"/>
      <c r="O16" s="417">
        <f t="shared" si="3"/>
        <v>0</v>
      </c>
      <c r="P16" s="21"/>
      <c r="Q16" s="31"/>
      <c r="R16" s="417">
        <f t="shared" si="4"/>
        <v>0</v>
      </c>
      <c r="S16" s="134"/>
      <c r="T16" s="137"/>
      <c r="U16" s="417">
        <f t="shared" si="5"/>
        <v>0</v>
      </c>
      <c r="V16" s="466"/>
      <c r="W16" s="137"/>
      <c r="X16" s="417">
        <f t="shared" si="6"/>
        <v>0</v>
      </c>
      <c r="Y16" s="190"/>
    </row>
    <row r="17" spans="1:25" ht="15.75" customHeight="1">
      <c r="A17" s="105">
        <v>12</v>
      </c>
      <c r="B17" s="400" t="s">
        <v>444</v>
      </c>
      <c r="C17" s="383" t="s">
        <v>362</v>
      </c>
      <c r="D17" s="45"/>
      <c r="E17" s="46"/>
      <c r="F17" s="417">
        <f t="shared" si="0"/>
        <v>0</v>
      </c>
      <c r="G17" s="35">
        <v>18</v>
      </c>
      <c r="H17" s="36">
        <v>22</v>
      </c>
      <c r="I17" s="417">
        <f t="shared" si="1"/>
        <v>4</v>
      </c>
      <c r="J17" s="45"/>
      <c r="K17" s="46"/>
      <c r="L17" s="417">
        <f t="shared" si="2"/>
        <v>0</v>
      </c>
      <c r="M17" s="35">
        <v>20</v>
      </c>
      <c r="N17" s="36">
        <v>22</v>
      </c>
      <c r="O17" s="417">
        <f t="shared" si="3"/>
        <v>2</v>
      </c>
      <c r="P17" s="35">
        <v>18</v>
      </c>
      <c r="Q17" s="36">
        <v>24</v>
      </c>
      <c r="R17" s="417">
        <f t="shared" si="4"/>
        <v>6</v>
      </c>
      <c r="S17" s="35">
        <v>17</v>
      </c>
      <c r="T17" s="36">
        <v>24</v>
      </c>
      <c r="U17" s="417">
        <f t="shared" si="5"/>
        <v>7</v>
      </c>
      <c r="V17" s="462"/>
      <c r="W17" s="25"/>
      <c r="X17" s="417">
        <f t="shared" si="6"/>
        <v>0</v>
      </c>
      <c r="Y17" s="190"/>
    </row>
    <row r="18" spans="1:25" ht="15.75" customHeight="1">
      <c r="A18" s="105">
        <v>13</v>
      </c>
      <c r="B18" s="105" t="s">
        <v>445</v>
      </c>
      <c r="C18" s="383" t="s">
        <v>304</v>
      </c>
      <c r="D18" s="10"/>
      <c r="E18" s="25"/>
      <c r="F18" s="417">
        <f t="shared" si="0"/>
        <v>0</v>
      </c>
      <c r="G18" s="21">
        <v>8</v>
      </c>
      <c r="H18" s="31">
        <v>18</v>
      </c>
      <c r="I18" s="417">
        <f t="shared" si="1"/>
        <v>10</v>
      </c>
      <c r="J18" s="21">
        <v>8</v>
      </c>
      <c r="K18" s="31">
        <v>18</v>
      </c>
      <c r="L18" s="417">
        <f t="shared" si="2"/>
        <v>10</v>
      </c>
      <c r="M18" s="10"/>
      <c r="N18" s="25"/>
      <c r="O18" s="417">
        <f t="shared" si="3"/>
        <v>0</v>
      </c>
      <c r="P18" s="10"/>
      <c r="Q18" s="25"/>
      <c r="R18" s="417">
        <f t="shared" si="4"/>
        <v>0</v>
      </c>
      <c r="S18" s="19">
        <v>7</v>
      </c>
      <c r="T18" s="31">
        <v>13</v>
      </c>
      <c r="U18" s="417">
        <f t="shared" si="5"/>
        <v>6</v>
      </c>
      <c r="V18" s="461">
        <v>8</v>
      </c>
      <c r="W18" s="31">
        <v>17</v>
      </c>
      <c r="X18" s="417">
        <f t="shared" si="6"/>
        <v>9</v>
      </c>
      <c r="Y18" s="190"/>
    </row>
    <row r="19" spans="1:25" ht="15.75" customHeight="1">
      <c r="A19" s="105">
        <v>14</v>
      </c>
      <c r="B19" s="105" t="s">
        <v>445</v>
      </c>
      <c r="C19" s="382" t="s">
        <v>347</v>
      </c>
      <c r="D19" s="45"/>
      <c r="E19" s="46"/>
      <c r="F19" s="417">
        <f t="shared" si="0"/>
        <v>0</v>
      </c>
      <c r="G19" s="45"/>
      <c r="H19" s="46"/>
      <c r="I19" s="417">
        <f t="shared" si="1"/>
        <v>0</v>
      </c>
      <c r="J19" s="45"/>
      <c r="K19" s="46"/>
      <c r="L19" s="417">
        <f t="shared" si="2"/>
        <v>0</v>
      </c>
      <c r="M19" s="45"/>
      <c r="N19" s="46"/>
      <c r="O19" s="417">
        <f t="shared" si="3"/>
        <v>0</v>
      </c>
      <c r="P19" s="45"/>
      <c r="Q19" s="46"/>
      <c r="R19" s="417">
        <f t="shared" si="4"/>
        <v>0</v>
      </c>
      <c r="S19" s="45"/>
      <c r="T19" s="46"/>
      <c r="U19" s="417">
        <f t="shared" si="5"/>
        <v>0</v>
      </c>
      <c r="V19" s="462"/>
      <c r="W19" s="25"/>
      <c r="X19" s="417">
        <f t="shared" si="6"/>
        <v>0</v>
      </c>
      <c r="Y19" s="190" t="s">
        <v>478</v>
      </c>
    </row>
    <row r="20" spans="1:25" ht="15.75" customHeight="1">
      <c r="A20" s="105">
        <v>15</v>
      </c>
      <c r="B20" s="105" t="s">
        <v>435</v>
      </c>
      <c r="C20" s="382" t="s">
        <v>314</v>
      </c>
      <c r="D20" s="168">
        <v>7</v>
      </c>
      <c r="E20" s="386">
        <v>17</v>
      </c>
      <c r="F20" s="417">
        <f t="shared" si="0"/>
        <v>10</v>
      </c>
      <c r="G20" s="168">
        <v>7</v>
      </c>
      <c r="H20" s="386">
        <v>17</v>
      </c>
      <c r="I20" s="417">
        <f t="shared" si="1"/>
        <v>10</v>
      </c>
      <c r="J20" s="45"/>
      <c r="K20" s="46"/>
      <c r="L20" s="417">
        <f t="shared" si="2"/>
        <v>0</v>
      </c>
      <c r="M20" s="168">
        <v>7</v>
      </c>
      <c r="N20" s="386">
        <v>17</v>
      </c>
      <c r="O20" s="417">
        <f t="shared" si="3"/>
        <v>10</v>
      </c>
      <c r="P20" s="168">
        <v>7</v>
      </c>
      <c r="Q20" s="386">
        <v>17</v>
      </c>
      <c r="R20" s="417">
        <f t="shared" si="4"/>
        <v>10</v>
      </c>
      <c r="S20" s="45"/>
      <c r="T20" s="46"/>
      <c r="U20" s="417">
        <f t="shared" si="5"/>
        <v>0</v>
      </c>
      <c r="V20" s="465">
        <v>7</v>
      </c>
      <c r="W20" s="166">
        <v>17</v>
      </c>
      <c r="X20" s="417">
        <f t="shared" si="6"/>
        <v>10</v>
      </c>
      <c r="Y20" s="190"/>
    </row>
    <row r="21" spans="1:25" ht="15.75" customHeight="1">
      <c r="A21" s="105">
        <v>16</v>
      </c>
      <c r="B21" s="105" t="s">
        <v>447</v>
      </c>
      <c r="C21" s="382" t="s">
        <v>344</v>
      </c>
      <c r="D21" s="10"/>
      <c r="E21" s="11"/>
      <c r="F21" s="417">
        <f t="shared" si="0"/>
        <v>0</v>
      </c>
      <c r="G21" s="10"/>
      <c r="H21" s="11"/>
      <c r="I21" s="417">
        <f t="shared" si="1"/>
        <v>0</v>
      </c>
      <c r="J21" s="165">
        <v>7</v>
      </c>
      <c r="K21" s="158">
        <v>16</v>
      </c>
      <c r="L21" s="417">
        <f t="shared" si="2"/>
        <v>9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0"/>
      <c r="T21" s="11"/>
      <c r="U21" s="417">
        <f t="shared" si="5"/>
        <v>0</v>
      </c>
      <c r="V21" s="462"/>
      <c r="W21" s="25"/>
      <c r="X21" s="417">
        <f t="shared" si="6"/>
        <v>0</v>
      </c>
      <c r="Y21" s="190"/>
    </row>
    <row r="22" spans="1:25" ht="15.75" customHeight="1">
      <c r="A22" s="105">
        <v>17</v>
      </c>
      <c r="B22" s="105"/>
      <c r="C22" s="382" t="s">
        <v>483</v>
      </c>
      <c r="D22" s="10"/>
      <c r="E22" s="11"/>
      <c r="F22" s="417">
        <f t="shared" si="0"/>
        <v>0</v>
      </c>
      <c r="G22" s="165">
        <v>10</v>
      </c>
      <c r="H22" s="158">
        <v>18</v>
      </c>
      <c r="I22" s="417">
        <f t="shared" si="1"/>
        <v>8</v>
      </c>
      <c r="J22" s="165">
        <v>10</v>
      </c>
      <c r="K22" s="158">
        <v>18</v>
      </c>
      <c r="L22" s="417">
        <f t="shared" si="2"/>
        <v>8</v>
      </c>
      <c r="M22" s="165">
        <v>10</v>
      </c>
      <c r="N22" s="158">
        <v>18</v>
      </c>
      <c r="O22" s="417">
        <f t="shared" si="3"/>
        <v>8</v>
      </c>
      <c r="P22" s="165">
        <v>10</v>
      </c>
      <c r="Q22" s="158">
        <v>18</v>
      </c>
      <c r="R22" s="417">
        <f t="shared" si="4"/>
        <v>8</v>
      </c>
      <c r="S22" s="10"/>
      <c r="T22" s="11"/>
      <c r="U22" s="417">
        <f t="shared" si="5"/>
        <v>0</v>
      </c>
      <c r="V22" s="462"/>
      <c r="W22" s="25"/>
      <c r="X22" s="417">
        <f t="shared" si="6"/>
        <v>0</v>
      </c>
      <c r="Y22" s="190"/>
    </row>
    <row r="23" spans="1:25" ht="15.75" customHeight="1">
      <c r="A23" s="105">
        <v>18</v>
      </c>
      <c r="B23" s="105" t="s">
        <v>448</v>
      </c>
      <c r="C23" s="382" t="s">
        <v>361</v>
      </c>
      <c r="D23" s="19">
        <v>22</v>
      </c>
      <c r="E23" s="20">
        <v>24</v>
      </c>
      <c r="F23" s="417">
        <f t="shared" si="0"/>
        <v>2</v>
      </c>
      <c r="G23" s="19">
        <v>12</v>
      </c>
      <c r="H23" s="20">
        <v>20</v>
      </c>
      <c r="I23" s="417">
        <f t="shared" si="1"/>
        <v>8</v>
      </c>
      <c r="J23" s="19">
        <v>15</v>
      </c>
      <c r="K23" s="20">
        <v>24</v>
      </c>
      <c r="L23" s="417">
        <f t="shared" si="2"/>
        <v>9</v>
      </c>
      <c r="M23" s="10"/>
      <c r="N23" s="11"/>
      <c r="O23" s="417">
        <f t="shared" si="3"/>
        <v>0</v>
      </c>
      <c r="P23" s="19">
        <v>12</v>
      </c>
      <c r="Q23" s="20">
        <v>20</v>
      </c>
      <c r="R23" s="417">
        <f t="shared" si="4"/>
        <v>8</v>
      </c>
      <c r="S23" s="19">
        <v>12</v>
      </c>
      <c r="T23" s="20">
        <v>20</v>
      </c>
      <c r="U23" s="417">
        <f t="shared" si="5"/>
        <v>8</v>
      </c>
      <c r="V23" s="462"/>
      <c r="W23" s="25"/>
      <c r="X23" s="417">
        <f t="shared" si="6"/>
        <v>0</v>
      </c>
      <c r="Y23" s="190"/>
    </row>
    <row r="24" spans="1:25" ht="15.75" customHeight="1">
      <c r="A24" s="105">
        <v>19</v>
      </c>
      <c r="B24" s="105" t="s">
        <v>449</v>
      </c>
      <c r="C24" s="382" t="s">
        <v>451</v>
      </c>
      <c r="D24" s="10"/>
      <c r="E24" s="25"/>
      <c r="F24" s="417">
        <f t="shared" si="0"/>
        <v>0</v>
      </c>
      <c r="G24" s="165">
        <v>18</v>
      </c>
      <c r="H24" s="166">
        <v>24</v>
      </c>
      <c r="I24" s="417">
        <f t="shared" si="1"/>
        <v>6</v>
      </c>
      <c r="J24" s="10"/>
      <c r="K24" s="25"/>
      <c r="L24" s="417">
        <f t="shared" si="2"/>
        <v>0</v>
      </c>
      <c r="M24" s="165">
        <v>20</v>
      </c>
      <c r="N24" s="166">
        <v>24</v>
      </c>
      <c r="O24" s="417">
        <f t="shared" si="3"/>
        <v>4</v>
      </c>
      <c r="P24" s="165">
        <v>18</v>
      </c>
      <c r="Q24" s="166">
        <v>24</v>
      </c>
      <c r="R24" s="417">
        <f t="shared" si="4"/>
        <v>6</v>
      </c>
      <c r="S24" s="165">
        <v>15</v>
      </c>
      <c r="T24" s="166">
        <v>22</v>
      </c>
      <c r="U24" s="417">
        <f t="shared" si="5"/>
        <v>7</v>
      </c>
      <c r="V24" s="462"/>
      <c r="W24" s="25"/>
      <c r="X24" s="417">
        <f t="shared" si="6"/>
        <v>0</v>
      </c>
      <c r="Y24" s="190"/>
    </row>
    <row r="25" spans="1:25" ht="16.5" customHeight="1">
      <c r="A25" s="105">
        <v>20</v>
      </c>
      <c r="B25" s="105" t="s">
        <v>447</v>
      </c>
      <c r="C25" s="382" t="s">
        <v>358</v>
      </c>
      <c r="D25" s="165">
        <v>10</v>
      </c>
      <c r="E25" s="386">
        <v>19</v>
      </c>
      <c r="F25" s="417">
        <f t="shared" si="0"/>
        <v>9</v>
      </c>
      <c r="G25" s="10"/>
      <c r="H25" s="46"/>
      <c r="I25" s="417">
        <f t="shared" si="1"/>
        <v>0</v>
      </c>
      <c r="J25" s="165">
        <v>10</v>
      </c>
      <c r="K25" s="386">
        <v>19</v>
      </c>
      <c r="L25" s="417">
        <f t="shared" si="2"/>
        <v>9</v>
      </c>
      <c r="M25" s="165">
        <v>9</v>
      </c>
      <c r="N25" s="386">
        <v>20</v>
      </c>
      <c r="O25" s="417">
        <f t="shared" si="3"/>
        <v>11</v>
      </c>
      <c r="P25" s="10"/>
      <c r="Q25" s="46"/>
      <c r="R25" s="417">
        <f t="shared" si="4"/>
        <v>0</v>
      </c>
      <c r="S25" s="165">
        <v>7</v>
      </c>
      <c r="T25" s="386">
        <v>19</v>
      </c>
      <c r="U25" s="417">
        <f t="shared" si="5"/>
        <v>12</v>
      </c>
      <c r="V25" s="465">
        <v>9</v>
      </c>
      <c r="W25" s="166">
        <v>23</v>
      </c>
      <c r="X25" s="417">
        <f t="shared" si="6"/>
        <v>14</v>
      </c>
      <c r="Y25" s="190"/>
    </row>
    <row r="26" spans="1:25" ht="15.75" customHeight="1">
      <c r="A26" s="105">
        <v>21</v>
      </c>
      <c r="B26" s="105" t="s">
        <v>447</v>
      </c>
      <c r="C26" s="382" t="s">
        <v>316</v>
      </c>
      <c r="D26" s="45"/>
      <c r="E26" s="46"/>
      <c r="F26" s="417">
        <f t="shared" si="0"/>
        <v>0</v>
      </c>
      <c r="G26" s="45"/>
      <c r="H26" s="46"/>
      <c r="I26" s="417">
        <f t="shared" si="1"/>
        <v>0</v>
      </c>
      <c r="J26" s="45"/>
      <c r="K26" s="46"/>
      <c r="L26" s="417">
        <f t="shared" si="2"/>
        <v>0</v>
      </c>
      <c r="M26" s="45"/>
      <c r="N26" s="46"/>
      <c r="O26" s="417">
        <f t="shared" si="3"/>
        <v>0</v>
      </c>
      <c r="P26" s="45"/>
      <c r="Q26" s="46"/>
      <c r="R26" s="417">
        <f t="shared" si="4"/>
        <v>0</v>
      </c>
      <c r="S26" s="45"/>
      <c r="T26" s="46"/>
      <c r="U26" s="417">
        <f t="shared" si="5"/>
        <v>0</v>
      </c>
      <c r="V26" s="462"/>
      <c r="W26" s="25"/>
      <c r="X26" s="417">
        <f t="shared" si="6"/>
        <v>0</v>
      </c>
      <c r="Y26" s="190"/>
    </row>
    <row r="27" spans="1:25" ht="15.75" customHeight="1">
      <c r="A27" s="105">
        <v>22</v>
      </c>
      <c r="B27" s="105" t="s">
        <v>447</v>
      </c>
      <c r="C27" s="382" t="s">
        <v>267</v>
      </c>
      <c r="D27" s="168">
        <v>13</v>
      </c>
      <c r="E27" s="386">
        <v>24</v>
      </c>
      <c r="F27" s="417">
        <f t="shared" si="0"/>
        <v>11</v>
      </c>
      <c r="G27" s="168">
        <v>16</v>
      </c>
      <c r="H27" s="386">
        <v>24</v>
      </c>
      <c r="I27" s="417">
        <f t="shared" si="1"/>
        <v>8</v>
      </c>
      <c r="J27" s="168">
        <v>18</v>
      </c>
      <c r="K27" s="386">
        <v>24</v>
      </c>
      <c r="L27" s="417">
        <f t="shared" si="2"/>
        <v>6</v>
      </c>
      <c r="M27" s="168">
        <v>16</v>
      </c>
      <c r="N27" s="386">
        <v>24</v>
      </c>
      <c r="O27" s="417">
        <f t="shared" si="3"/>
        <v>8</v>
      </c>
      <c r="P27" s="168">
        <v>16</v>
      </c>
      <c r="Q27" s="386">
        <v>22</v>
      </c>
      <c r="R27" s="417">
        <f t="shared" si="4"/>
        <v>6</v>
      </c>
      <c r="S27" s="168">
        <v>13</v>
      </c>
      <c r="T27" s="386">
        <v>24</v>
      </c>
      <c r="U27" s="417">
        <f t="shared" si="5"/>
        <v>11</v>
      </c>
      <c r="V27" s="462"/>
      <c r="W27" s="25"/>
      <c r="X27" s="417">
        <f t="shared" si="6"/>
        <v>0</v>
      </c>
      <c r="Y27" s="190"/>
    </row>
    <row r="28" spans="1:25" ht="15.75" hidden="1" customHeight="1">
      <c r="A28" s="105">
        <v>23</v>
      </c>
      <c r="B28" s="105" t="s">
        <v>447</v>
      </c>
      <c r="C28" s="382" t="s">
        <v>403</v>
      </c>
      <c r="D28" s="134"/>
      <c r="E28" s="137"/>
      <c r="F28" s="417">
        <f t="shared" si="0"/>
        <v>0</v>
      </c>
      <c r="G28" s="134"/>
      <c r="H28" s="137"/>
      <c r="I28" s="417">
        <f t="shared" si="1"/>
        <v>0</v>
      </c>
      <c r="J28" s="134"/>
      <c r="K28" s="137"/>
      <c r="L28" s="417">
        <f t="shared" si="2"/>
        <v>0</v>
      </c>
      <c r="M28" s="134"/>
      <c r="N28" s="137"/>
      <c r="O28" s="417">
        <f t="shared" si="3"/>
        <v>0</v>
      </c>
      <c r="P28" s="134"/>
      <c r="Q28" s="137"/>
      <c r="R28" s="417">
        <f t="shared" si="4"/>
        <v>0</v>
      </c>
      <c r="S28" s="134"/>
      <c r="T28" s="137"/>
      <c r="U28" s="417">
        <f t="shared" si="5"/>
        <v>0</v>
      </c>
      <c r="V28" s="462"/>
      <c r="W28" s="25"/>
      <c r="X28" s="417">
        <f t="shared" si="6"/>
        <v>0</v>
      </c>
      <c r="Y28" s="190"/>
    </row>
    <row r="29" spans="1:25" ht="15.75" customHeight="1">
      <c r="A29" s="105"/>
      <c r="B29" s="105"/>
      <c r="C29" s="382"/>
      <c r="D29" s="315"/>
      <c r="E29" s="316"/>
      <c r="F29" s="417"/>
      <c r="G29" s="315"/>
      <c r="H29" s="316"/>
      <c r="I29" s="417"/>
      <c r="J29" s="315"/>
      <c r="K29" s="316"/>
      <c r="L29" s="417"/>
      <c r="M29" s="315"/>
      <c r="N29" s="316"/>
      <c r="O29" s="417"/>
      <c r="P29" s="315"/>
      <c r="Q29" s="316"/>
      <c r="R29" s="417"/>
      <c r="S29" s="315"/>
      <c r="T29" s="316"/>
      <c r="U29" s="417"/>
      <c r="V29" s="466"/>
      <c r="W29" s="137"/>
      <c r="X29" s="417"/>
      <c r="Y29" s="190"/>
    </row>
    <row r="30" spans="1:25" ht="15.75" customHeight="1">
      <c r="A30" s="105">
        <v>23</v>
      </c>
      <c r="B30" s="105" t="s">
        <v>452</v>
      </c>
      <c r="C30" s="383" t="s">
        <v>371</v>
      </c>
      <c r="D30" s="10"/>
      <c r="E30" s="11"/>
      <c r="F30" s="417">
        <f t="shared" si="0"/>
        <v>0</v>
      </c>
      <c r="G30" s="10"/>
      <c r="H30" s="11"/>
      <c r="I30" s="417">
        <f t="shared" si="1"/>
        <v>0</v>
      </c>
      <c r="J30" s="10"/>
      <c r="K30" s="11"/>
      <c r="L30" s="417">
        <f t="shared" si="2"/>
        <v>0</v>
      </c>
      <c r="M30" s="10"/>
      <c r="N30" s="11"/>
      <c r="O30" s="417">
        <f t="shared" si="3"/>
        <v>0</v>
      </c>
      <c r="P30" s="10"/>
      <c r="Q30" s="11"/>
      <c r="R30" s="417">
        <f t="shared" si="4"/>
        <v>0</v>
      </c>
      <c r="S30" s="10"/>
      <c r="T30" s="11"/>
      <c r="U30" s="417">
        <v>7</v>
      </c>
      <c r="V30" s="461">
        <v>9</v>
      </c>
      <c r="W30" s="26">
        <v>17</v>
      </c>
      <c r="X30" s="417">
        <v>0</v>
      </c>
      <c r="Y30" s="190"/>
    </row>
    <row r="31" spans="1:25" ht="15.75" customHeight="1">
      <c r="A31" s="105">
        <v>24</v>
      </c>
      <c r="B31" s="105" t="s">
        <v>452</v>
      </c>
      <c r="C31" s="1274" t="s">
        <v>236</v>
      </c>
      <c r="D31" s="19">
        <v>16</v>
      </c>
      <c r="E31" s="20">
        <v>19</v>
      </c>
      <c r="F31" s="417">
        <v>2</v>
      </c>
      <c r="G31" s="10"/>
      <c r="H31" s="11"/>
      <c r="I31" s="417">
        <v>7</v>
      </c>
      <c r="J31" s="21">
        <v>14</v>
      </c>
      <c r="K31" s="22">
        <v>19</v>
      </c>
      <c r="L31" s="417">
        <v>4</v>
      </c>
      <c r="M31" s="19">
        <v>16</v>
      </c>
      <c r="N31" s="20">
        <v>19</v>
      </c>
      <c r="O31" s="417">
        <v>2</v>
      </c>
      <c r="P31" s="15">
        <v>14</v>
      </c>
      <c r="Q31" s="16">
        <v>19</v>
      </c>
      <c r="R31" s="417">
        <v>4</v>
      </c>
      <c r="S31" s="10"/>
      <c r="T31" s="11"/>
      <c r="U31" s="417">
        <f t="shared" si="5"/>
        <v>0</v>
      </c>
      <c r="V31" s="462"/>
      <c r="W31" s="25"/>
      <c r="X31" s="417">
        <f t="shared" si="6"/>
        <v>0</v>
      </c>
      <c r="Y31" s="190"/>
    </row>
    <row r="32" spans="1:25" ht="15.75" customHeight="1">
      <c r="A32" s="105"/>
      <c r="B32" s="105"/>
      <c r="C32" s="1275"/>
      <c r="D32" s="45"/>
      <c r="E32" s="46"/>
      <c r="F32" s="417">
        <f t="shared" si="0"/>
        <v>0</v>
      </c>
      <c r="G32" s="45"/>
      <c r="H32" s="46"/>
      <c r="I32" s="417">
        <f t="shared" si="1"/>
        <v>0</v>
      </c>
      <c r="J32" s="45"/>
      <c r="K32" s="46"/>
      <c r="L32" s="417">
        <v>0</v>
      </c>
      <c r="M32" s="45"/>
      <c r="N32" s="46"/>
      <c r="O32" s="417">
        <v>0</v>
      </c>
      <c r="P32" s="45"/>
      <c r="Q32" s="46"/>
      <c r="R32" s="417">
        <v>0</v>
      </c>
      <c r="S32" s="45"/>
      <c r="T32" s="46"/>
      <c r="U32" s="417">
        <f t="shared" si="5"/>
        <v>0</v>
      </c>
      <c r="V32" s="440"/>
      <c r="W32" s="56"/>
      <c r="X32" s="417">
        <f t="shared" si="6"/>
        <v>0</v>
      </c>
      <c r="Y32" s="190"/>
    </row>
    <row r="33" spans="1:31" ht="15.75" customHeight="1">
      <c r="A33" s="105">
        <v>25</v>
      </c>
      <c r="B33" s="105" t="s">
        <v>452</v>
      </c>
      <c r="C33" s="78" t="s">
        <v>274</v>
      </c>
      <c r="D33" s="472"/>
      <c r="E33" s="473"/>
      <c r="F33" s="417">
        <f t="shared" si="0"/>
        <v>0</v>
      </c>
      <c r="G33" s="472"/>
      <c r="H33" s="473"/>
      <c r="I33" s="444">
        <f t="shared" si="1"/>
        <v>0</v>
      </c>
      <c r="J33" s="472"/>
      <c r="K33" s="473"/>
      <c r="L33" s="444">
        <f t="shared" si="2"/>
        <v>0</v>
      </c>
      <c r="M33" s="472"/>
      <c r="N33" s="473"/>
      <c r="O33" s="417">
        <f t="shared" si="3"/>
        <v>0</v>
      </c>
      <c r="P33" s="472"/>
      <c r="Q33" s="473"/>
      <c r="R33" s="444">
        <f t="shared" ref="R33:R34" si="7">Q33-P33</f>
        <v>0</v>
      </c>
      <c r="S33" s="472"/>
      <c r="T33" s="473"/>
      <c r="U33" s="444">
        <f t="shared" si="5"/>
        <v>0</v>
      </c>
      <c r="V33" s="474">
        <v>15</v>
      </c>
      <c r="W33" s="475">
        <v>21</v>
      </c>
      <c r="X33" s="444">
        <v>5</v>
      </c>
      <c r="Y33" s="79"/>
    </row>
    <row r="34" spans="1:31">
      <c r="A34" s="105">
        <v>26</v>
      </c>
      <c r="B34" s="399" t="s">
        <v>479</v>
      </c>
      <c r="C34" s="375" t="s">
        <v>458</v>
      </c>
      <c r="D34" s="476">
        <v>9</v>
      </c>
      <c r="E34" s="477">
        <v>17</v>
      </c>
      <c r="F34" s="441">
        <f t="shared" si="0"/>
        <v>8</v>
      </c>
      <c r="G34" s="478"/>
      <c r="H34" s="479"/>
      <c r="I34" s="441">
        <f t="shared" si="1"/>
        <v>0</v>
      </c>
      <c r="J34" s="478"/>
      <c r="K34" s="479"/>
      <c r="L34" s="441">
        <f t="shared" si="2"/>
        <v>0</v>
      </c>
      <c r="M34" s="478"/>
      <c r="N34" s="479"/>
      <c r="O34" s="441">
        <f t="shared" si="3"/>
        <v>0</v>
      </c>
      <c r="P34" s="478"/>
      <c r="Q34" s="479"/>
      <c r="R34" s="441">
        <f t="shared" si="7"/>
        <v>0</v>
      </c>
      <c r="S34" s="476">
        <v>8</v>
      </c>
      <c r="T34" s="477">
        <v>17</v>
      </c>
      <c r="U34" s="441">
        <v>7</v>
      </c>
      <c r="V34" s="480">
        <v>8</v>
      </c>
      <c r="W34" s="477">
        <v>17</v>
      </c>
      <c r="X34" s="441">
        <v>7</v>
      </c>
      <c r="Y34" s="468"/>
    </row>
    <row r="35" spans="1:31">
      <c r="A35" s="84"/>
      <c r="B35" s="84"/>
      <c r="C35" s="84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84"/>
    </row>
    <row r="36" spans="1:31">
      <c r="A36" s="80"/>
      <c r="B36" s="80"/>
      <c r="C36" s="80" t="s">
        <v>466</v>
      </c>
      <c r="D36" s="80"/>
      <c r="E36" s="80"/>
      <c r="F36" s="418">
        <f>SUM(F4:F34)</f>
        <v>70</v>
      </c>
      <c r="G36" s="80"/>
      <c r="H36" s="80"/>
      <c r="I36" s="418">
        <f>SUM(I4:I34)</f>
        <v>87</v>
      </c>
      <c r="J36" s="80"/>
      <c r="K36" s="80"/>
      <c r="L36" s="418">
        <f>SUM(L4:L34)</f>
        <v>78</v>
      </c>
      <c r="M36" s="80"/>
      <c r="N36" s="80"/>
      <c r="O36" s="418">
        <f>SUM(O4:O34)</f>
        <v>79</v>
      </c>
      <c r="P36" s="80"/>
      <c r="Q36" s="80"/>
      <c r="R36" s="418">
        <f>SUM(R4:R34)</f>
        <v>78</v>
      </c>
      <c r="S36" s="80"/>
      <c r="T36" s="80"/>
      <c r="U36" s="418">
        <f>SUM(U4:U34)</f>
        <v>95</v>
      </c>
      <c r="V36" s="80"/>
      <c r="W36" s="80"/>
      <c r="X36" s="418">
        <f>SUM(X4:X34)</f>
        <v>81</v>
      </c>
      <c r="Y36" s="84"/>
      <c r="Z36" s="1255" t="s">
        <v>467</v>
      </c>
      <c r="AA36" s="1255"/>
      <c r="AB36" s="1255"/>
      <c r="AC36" s="84">
        <v>2640</v>
      </c>
    </row>
    <row r="37" spans="1:31">
      <c r="A37" s="1262"/>
      <c r="B37" s="1263"/>
      <c r="C37" s="89" t="s">
        <v>468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1262" t="s">
        <v>469</v>
      </c>
      <c r="U37" s="1264"/>
      <c r="V37" s="1264"/>
      <c r="W37" s="1263"/>
      <c r="X37" s="90">
        <f>X36+U36+R36+O36+L36+I36+F36</f>
        <v>568</v>
      </c>
      <c r="Y37" s="79"/>
      <c r="Z37" s="1255" t="s">
        <v>470</v>
      </c>
      <c r="AA37" s="1255"/>
      <c r="AB37" s="1255"/>
      <c r="AC37" s="84">
        <v>1600000</v>
      </c>
    </row>
    <row r="38" spans="1:3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 t="s">
        <v>128</v>
      </c>
      <c r="S38" s="93"/>
      <c r="T38" s="1265" t="s">
        <v>471</v>
      </c>
      <c r="U38" s="1266"/>
      <c r="V38" s="1266"/>
      <c r="W38" s="1267"/>
      <c r="X38" s="94">
        <f>AC37/AC36</f>
        <v>606.06060606060601</v>
      </c>
      <c r="Y38" s="79"/>
      <c r="AE38" s="81">
        <v>5872553</v>
      </c>
    </row>
    <row r="39" spans="1:31" hidden="1">
      <c r="A39" s="91"/>
      <c r="B39" s="92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5"/>
      <c r="Y39" s="79"/>
    </row>
    <row r="40" spans="1:31">
      <c r="A40" s="91"/>
      <c r="B40" s="92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1252" t="s">
        <v>472</v>
      </c>
      <c r="U40" s="1253"/>
      <c r="V40" s="1253"/>
      <c r="W40" s="1254"/>
      <c r="X40" s="96">
        <f>(X37/X38)*100</f>
        <v>93.72</v>
      </c>
      <c r="Y40" s="79"/>
      <c r="Z40" s="1255" t="s">
        <v>473</v>
      </c>
      <c r="AA40" s="1255"/>
      <c r="AB40" s="1255"/>
      <c r="AC40" s="84">
        <v>4040385</v>
      </c>
    </row>
    <row r="41" spans="1:31">
      <c r="A41" s="98"/>
      <c r="B41" s="98"/>
      <c r="C41" s="197" t="s">
        <v>124</v>
      </c>
      <c r="D41" s="1256"/>
      <c r="E41" s="1257"/>
      <c r="F41" s="1257"/>
      <c r="G41" s="1257"/>
      <c r="H41" s="1257"/>
      <c r="I41" s="1257"/>
      <c r="J41" s="1257"/>
      <c r="K41" s="1257"/>
      <c r="L41" s="1257"/>
      <c r="M41" s="1257"/>
      <c r="N41" s="1257"/>
      <c r="O41" s="1257"/>
      <c r="P41" s="1257"/>
      <c r="Q41" s="1257"/>
      <c r="R41" s="1257"/>
      <c r="S41" s="1258"/>
      <c r="T41" s="1259" t="s">
        <v>474</v>
      </c>
      <c r="U41" s="1260"/>
      <c r="V41" s="1260"/>
      <c r="W41" s="1261"/>
      <c r="X41" s="197">
        <f>(AC41/AC42)*100</f>
        <v>98.533184337631184</v>
      </c>
      <c r="Y41" s="188"/>
      <c r="Z41" s="1255" t="s">
        <v>475</v>
      </c>
      <c r="AA41" s="1255"/>
      <c r="AB41" s="1255"/>
      <c r="AC41" s="84">
        <v>1508</v>
      </c>
    </row>
    <row r="42" spans="1:31">
      <c r="A42" s="105"/>
      <c r="B42" s="105"/>
      <c r="C42" s="106"/>
      <c r="D42" s="1239"/>
      <c r="E42" s="1240"/>
      <c r="F42" s="1241"/>
      <c r="G42" s="1239"/>
      <c r="H42" s="1240"/>
      <c r="I42" s="1241"/>
      <c r="J42" s="1239"/>
      <c r="K42" s="1240"/>
      <c r="L42" s="1241"/>
      <c r="M42" s="1239"/>
      <c r="N42" s="1240"/>
      <c r="O42" s="1241"/>
      <c r="P42" s="1239"/>
      <c r="Q42" s="1240"/>
      <c r="R42" s="1241"/>
      <c r="S42" s="1239"/>
      <c r="T42" s="1240"/>
      <c r="U42" s="1241"/>
      <c r="V42" s="1239"/>
      <c r="W42" s="1240"/>
      <c r="X42" s="1241"/>
      <c r="Y42" s="98"/>
      <c r="Z42" s="1249" t="s">
        <v>476</v>
      </c>
      <c r="AA42" s="1250"/>
      <c r="AB42" s="1251"/>
      <c r="AC42" s="97">
        <f>AC40/AC36</f>
        <v>1530.4488636363637</v>
      </c>
    </row>
    <row r="43" spans="1:31">
      <c r="A43" s="105">
        <v>1</v>
      </c>
      <c r="B43" s="105"/>
      <c r="C43" s="106" t="s">
        <v>95</v>
      </c>
      <c r="D43" s="1283"/>
      <c r="E43" s="1283"/>
      <c r="F43" s="1283"/>
      <c r="G43" s="1283"/>
      <c r="H43" s="1283"/>
      <c r="I43" s="1283"/>
      <c r="J43" s="1283"/>
      <c r="K43" s="1283"/>
      <c r="L43" s="1283"/>
      <c r="M43" s="1246"/>
      <c r="N43" s="1247"/>
      <c r="O43" s="1248"/>
      <c r="P43" s="1283"/>
      <c r="Q43" s="1283"/>
      <c r="R43" s="1283"/>
      <c r="S43" s="1283"/>
      <c r="T43" s="1283"/>
      <c r="U43" s="1283"/>
      <c r="V43" s="1283"/>
      <c r="W43" s="1283"/>
      <c r="X43" s="1283"/>
      <c r="Y43" s="98"/>
    </row>
    <row r="44" spans="1:31">
      <c r="A44" s="105">
        <v>3</v>
      </c>
      <c r="B44" s="105"/>
      <c r="C44" s="105" t="s">
        <v>255</v>
      </c>
      <c r="D44" s="1239"/>
      <c r="E44" s="1240"/>
      <c r="F44" s="1241"/>
      <c r="G44" s="1239"/>
      <c r="H44" s="1240"/>
      <c r="I44" s="1241"/>
      <c r="J44" s="1246"/>
      <c r="K44" s="1247"/>
      <c r="L44" s="1248"/>
      <c r="M44" s="1246"/>
      <c r="N44" s="1247"/>
      <c r="O44" s="1248"/>
      <c r="P44" s="1246"/>
      <c r="Q44" s="1247"/>
      <c r="R44" s="1248"/>
      <c r="S44" s="1246"/>
      <c r="T44" s="1247"/>
      <c r="U44" s="1248"/>
      <c r="V44" s="1246"/>
      <c r="W44" s="1247"/>
      <c r="X44" s="1248"/>
      <c r="Y44" s="202"/>
    </row>
    <row r="45" spans="1:31">
      <c r="A45" s="105">
        <v>4</v>
      </c>
      <c r="B45" s="105"/>
      <c r="C45" s="106" t="s">
        <v>114</v>
      </c>
      <c r="D45" s="1246"/>
      <c r="E45" s="1247"/>
      <c r="F45" s="1248"/>
      <c r="G45" s="1246"/>
      <c r="H45" s="1247"/>
      <c r="I45" s="1248"/>
      <c r="J45" s="1246"/>
      <c r="K45" s="1247"/>
      <c r="L45" s="1248"/>
      <c r="M45" s="1246"/>
      <c r="N45" s="1247"/>
      <c r="O45" s="1248"/>
      <c r="P45" s="1246"/>
      <c r="Q45" s="1247"/>
      <c r="R45" s="1248"/>
      <c r="S45" s="1246"/>
      <c r="T45" s="1247"/>
      <c r="U45" s="1248"/>
      <c r="V45" s="1246"/>
      <c r="W45" s="1247"/>
      <c r="X45" s="1248"/>
      <c r="Y45" s="202"/>
    </row>
    <row r="46" spans="1:31" hidden="1">
      <c r="A46" s="105">
        <v>6</v>
      </c>
      <c r="B46" s="105"/>
      <c r="C46" s="106" t="s">
        <v>327</v>
      </c>
      <c r="D46" s="1246"/>
      <c r="E46" s="1247"/>
      <c r="F46" s="1248"/>
      <c r="G46" s="1246"/>
      <c r="H46" s="1247"/>
      <c r="I46" s="1248"/>
      <c r="J46" s="1246"/>
      <c r="K46" s="1247"/>
      <c r="L46" s="1248"/>
      <c r="M46" s="1246"/>
      <c r="N46" s="1247"/>
      <c r="O46" s="1248"/>
      <c r="P46" s="1246"/>
      <c r="Q46" s="1247"/>
      <c r="R46" s="1248"/>
      <c r="S46" s="1246"/>
      <c r="T46" s="1247"/>
      <c r="U46" s="1248"/>
      <c r="V46" s="1246"/>
      <c r="W46" s="1247"/>
      <c r="X46" s="1248"/>
      <c r="Y46" s="98"/>
    </row>
    <row r="47" spans="1:31" hidden="1">
      <c r="A47" s="399">
        <v>7</v>
      </c>
      <c r="B47" s="399"/>
      <c r="C47" s="470" t="s">
        <v>419</v>
      </c>
      <c r="D47" s="1276"/>
      <c r="E47" s="1277"/>
      <c r="F47" s="1278"/>
      <c r="G47" s="1276"/>
      <c r="H47" s="1277"/>
      <c r="I47" s="1278"/>
      <c r="J47" s="1276"/>
      <c r="K47" s="1277"/>
      <c r="L47" s="1278"/>
      <c r="M47" s="1276"/>
      <c r="N47" s="1277"/>
      <c r="O47" s="1278"/>
      <c r="P47" s="1276"/>
      <c r="Q47" s="1277"/>
      <c r="R47" s="1278"/>
      <c r="S47" s="1276"/>
      <c r="T47" s="1277"/>
      <c r="U47" s="1278"/>
      <c r="V47" s="1276"/>
      <c r="W47" s="1277"/>
      <c r="X47" s="1278"/>
      <c r="Y47" s="187"/>
    </row>
    <row r="48" spans="1:31">
      <c r="A48" s="105">
        <v>5</v>
      </c>
      <c r="B48" s="105"/>
      <c r="C48" s="106" t="s">
        <v>480</v>
      </c>
      <c r="D48" s="1239"/>
      <c r="E48" s="1240"/>
      <c r="F48" s="1241"/>
      <c r="G48" s="1239"/>
      <c r="H48" s="1240"/>
      <c r="I48" s="1241"/>
      <c r="J48" s="1283"/>
      <c r="K48" s="1283"/>
      <c r="L48" s="1283"/>
      <c r="M48" s="1283"/>
      <c r="N48" s="1283"/>
      <c r="O48" s="1283"/>
      <c r="P48" s="1283"/>
      <c r="Q48" s="1283"/>
      <c r="R48" s="1283"/>
      <c r="S48" s="1239"/>
      <c r="T48" s="1240"/>
      <c r="U48" s="1241"/>
      <c r="V48" s="1239"/>
      <c r="W48" s="1240"/>
      <c r="X48" s="1241"/>
      <c r="Y48" s="98"/>
    </row>
    <row r="49" spans="1:25">
      <c r="A49" s="105">
        <v>6</v>
      </c>
      <c r="B49" s="105"/>
      <c r="C49" s="106" t="s">
        <v>485</v>
      </c>
      <c r="D49" s="1239"/>
      <c r="E49" s="1240"/>
      <c r="F49" s="1241"/>
      <c r="G49" s="1239"/>
      <c r="H49" s="1240"/>
      <c r="I49" s="1241"/>
      <c r="J49" s="1246"/>
      <c r="K49" s="1247"/>
      <c r="L49" s="1248"/>
      <c r="M49" s="1246"/>
      <c r="N49" s="1247"/>
      <c r="O49" s="1248"/>
      <c r="P49" s="1246"/>
      <c r="Q49" s="1247"/>
      <c r="R49" s="1248"/>
      <c r="S49" s="1246"/>
      <c r="T49" s="1247"/>
      <c r="U49" s="1248"/>
      <c r="V49" s="1246"/>
      <c r="W49" s="1247"/>
      <c r="X49" s="1248"/>
      <c r="Y49" s="98"/>
    </row>
    <row r="50" spans="1:25"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</row>
    <row r="51" spans="1:25">
      <c r="D51" s="482"/>
      <c r="E51" s="482"/>
      <c r="F51" s="482"/>
      <c r="G51" s="482"/>
      <c r="H51" s="482"/>
      <c r="I51" s="482"/>
      <c r="J51" s="482"/>
      <c r="K51" s="482"/>
      <c r="L51" s="482"/>
      <c r="M51" s="482"/>
      <c r="N51" s="482"/>
      <c r="O51" s="482"/>
      <c r="P51" s="482"/>
      <c r="Q51" s="482"/>
      <c r="R51" s="482"/>
      <c r="S51" s="482"/>
      <c r="T51" s="482"/>
      <c r="U51" s="482"/>
      <c r="V51" s="482"/>
      <c r="W51" s="482"/>
      <c r="X51" s="482"/>
    </row>
    <row r="52" spans="1:25"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</row>
    <row r="53" spans="1:25">
      <c r="D53" s="483"/>
      <c r="E53" s="483"/>
      <c r="F53" s="483"/>
      <c r="G53" s="483"/>
      <c r="H53" s="483"/>
      <c r="I53" s="483"/>
      <c r="J53" s="483"/>
      <c r="K53" s="483"/>
      <c r="L53" s="483"/>
      <c r="M53" s="483"/>
      <c r="N53" s="483"/>
      <c r="O53" s="483"/>
      <c r="P53" s="483"/>
      <c r="Q53" s="483"/>
      <c r="R53" s="483"/>
      <c r="S53" s="483"/>
      <c r="T53" s="483"/>
      <c r="U53" s="483"/>
      <c r="V53" s="483"/>
      <c r="W53" s="483"/>
      <c r="X53" s="483"/>
    </row>
  </sheetData>
  <mergeCells count="83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6:AB36"/>
    <mergeCell ref="A37:B37"/>
    <mergeCell ref="T37:W37"/>
    <mergeCell ref="Z37:AB37"/>
    <mergeCell ref="T38:W38"/>
    <mergeCell ref="T40:W40"/>
    <mergeCell ref="Z40:AB40"/>
    <mergeCell ref="D41:S41"/>
    <mergeCell ref="T41:W41"/>
    <mergeCell ref="Z41:AB41"/>
    <mergeCell ref="S42:U42"/>
    <mergeCell ref="V42:X42"/>
    <mergeCell ref="Z42:AB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S44:U44"/>
    <mergeCell ref="V44:X44"/>
    <mergeCell ref="D45:F45"/>
    <mergeCell ref="G45:I45"/>
    <mergeCell ref="J45:L45"/>
    <mergeCell ref="M45:O45"/>
    <mergeCell ref="P45:R45"/>
    <mergeCell ref="S45:U45"/>
    <mergeCell ref="V45:X45"/>
    <mergeCell ref="D44:F44"/>
    <mergeCell ref="G44:I44"/>
    <mergeCell ref="J44:L44"/>
    <mergeCell ref="M44:O44"/>
    <mergeCell ref="P44:R44"/>
    <mergeCell ref="S46:U46"/>
    <mergeCell ref="V46:X46"/>
    <mergeCell ref="D47:F47"/>
    <mergeCell ref="G47:I47"/>
    <mergeCell ref="J47:L47"/>
    <mergeCell ref="M47:O47"/>
    <mergeCell ref="P47:R47"/>
    <mergeCell ref="S47:U47"/>
    <mergeCell ref="V47:X47"/>
    <mergeCell ref="D46:F46"/>
    <mergeCell ref="G46:I46"/>
    <mergeCell ref="J46:L46"/>
    <mergeCell ref="M46:O46"/>
    <mergeCell ref="P46:R46"/>
    <mergeCell ref="C1:C2"/>
    <mergeCell ref="C31:C32"/>
    <mergeCell ref="S48:U48"/>
    <mergeCell ref="V48:X48"/>
    <mergeCell ref="D49:F49"/>
    <mergeCell ref="G49:I49"/>
    <mergeCell ref="J49:L49"/>
    <mergeCell ref="M49:O49"/>
    <mergeCell ref="P49:R49"/>
    <mergeCell ref="S49:U49"/>
    <mergeCell ref="V49:X49"/>
    <mergeCell ref="D48:F48"/>
    <mergeCell ref="G48:I48"/>
    <mergeCell ref="J48:L48"/>
    <mergeCell ref="M48:O48"/>
    <mergeCell ref="P48:R48"/>
  </mergeCells>
  <pageMargins left="0.7" right="0.7" top="0.75" bottom="0.75" header="0.3" footer="0.3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E51"/>
  <sheetViews>
    <sheetView zoomScale="80" zoomScaleNormal="80" workbookViewId="0">
      <selection activeCell="V27" sqref="V27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8" width="9.140625" style="8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45754</v>
      </c>
      <c r="E1" s="1269"/>
      <c r="F1" s="1270"/>
      <c r="G1" s="1268">
        <v>45755</v>
      </c>
      <c r="H1" s="1269"/>
      <c r="I1" s="1270"/>
      <c r="J1" s="1268">
        <v>45756</v>
      </c>
      <c r="K1" s="1269"/>
      <c r="L1" s="1270"/>
      <c r="M1" s="1268">
        <v>45757</v>
      </c>
      <c r="N1" s="1269"/>
      <c r="O1" s="1270"/>
      <c r="P1" s="1268">
        <v>45758</v>
      </c>
      <c r="Q1" s="1269"/>
      <c r="R1" s="1270"/>
      <c r="S1" s="1268">
        <v>45759</v>
      </c>
      <c r="T1" s="1269"/>
      <c r="U1" s="1270"/>
      <c r="V1" s="1268">
        <v>45760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0"/>
      <c r="E4" s="56"/>
      <c r="F4" s="417">
        <f>E4-D4</f>
        <v>0</v>
      </c>
      <c r="G4" s="10"/>
      <c r="H4" s="56"/>
      <c r="I4" s="417">
        <f>H4-G4</f>
        <v>0</v>
      </c>
      <c r="J4" s="10"/>
      <c r="K4" s="56"/>
      <c r="L4" s="417">
        <f>K4-J4</f>
        <v>0</v>
      </c>
      <c r="M4" s="10"/>
      <c r="N4" s="56"/>
      <c r="O4" s="417">
        <f>N4-M4</f>
        <v>0</v>
      </c>
      <c r="P4" s="10"/>
      <c r="Q4" s="56"/>
      <c r="R4" s="417">
        <f>Q4-P4</f>
        <v>0</v>
      </c>
      <c r="S4" s="10"/>
      <c r="T4" s="56"/>
      <c r="U4" s="417">
        <f>T4-S4</f>
        <v>0</v>
      </c>
      <c r="V4" s="461">
        <v>21</v>
      </c>
      <c r="W4" s="471">
        <v>23</v>
      </c>
      <c r="X4" s="417">
        <f>W4-V4</f>
        <v>2</v>
      </c>
      <c r="Y4" s="190"/>
      <c r="AA4" s="81" t="s">
        <v>434</v>
      </c>
      <c r="AB4" s="81">
        <v>12</v>
      </c>
      <c r="AC4" s="81">
        <v>0</v>
      </c>
    </row>
    <row r="5" spans="1:29" ht="15.75" customHeight="1">
      <c r="A5" s="105">
        <v>2</v>
      </c>
      <c r="B5" s="105" t="s">
        <v>435</v>
      </c>
      <c r="C5" s="383" t="s">
        <v>256</v>
      </c>
      <c r="D5" s="10"/>
      <c r="E5" s="11"/>
      <c r="F5" s="417">
        <f t="shared" ref="F5:F32" si="0">E5-D5</f>
        <v>0</v>
      </c>
      <c r="G5" s="10"/>
      <c r="H5" s="11"/>
      <c r="I5" s="417">
        <f t="shared" ref="I5:I32" si="1">H5-G5</f>
        <v>0</v>
      </c>
      <c r="J5" s="10"/>
      <c r="K5" s="11"/>
      <c r="L5" s="417">
        <f t="shared" ref="L5:L32" si="2">K5-J5</f>
        <v>0</v>
      </c>
      <c r="M5" s="10"/>
      <c r="N5" s="11"/>
      <c r="O5" s="417">
        <f t="shared" ref="O5:O32" si="3">N5-M5</f>
        <v>0</v>
      </c>
      <c r="P5" s="10"/>
      <c r="Q5" s="11"/>
      <c r="R5" s="417">
        <f t="shared" ref="R5:R28" si="4">Q5-P5</f>
        <v>0</v>
      </c>
      <c r="S5" s="19">
        <v>7</v>
      </c>
      <c r="T5" s="20">
        <v>17</v>
      </c>
      <c r="U5" s="417">
        <f t="shared" ref="U5:U30" si="5">T5-S5</f>
        <v>10</v>
      </c>
      <c r="V5" s="461">
        <v>7</v>
      </c>
      <c r="W5" s="26">
        <v>17</v>
      </c>
      <c r="X5" s="417">
        <f t="shared" ref="X5:X30" si="6">W5-V5</f>
        <v>10</v>
      </c>
      <c r="Y5" s="190" t="s">
        <v>486</v>
      </c>
      <c r="AA5" s="81" t="s">
        <v>216</v>
      </c>
      <c r="AB5" s="81">
        <v>7</v>
      </c>
      <c r="AC5" s="81">
        <v>4</v>
      </c>
    </row>
    <row r="6" spans="1:29" ht="15.75" customHeight="1">
      <c r="A6" s="105">
        <v>3</v>
      </c>
      <c r="B6" s="400" t="s">
        <v>440</v>
      </c>
      <c r="C6" s="422" t="s">
        <v>441</v>
      </c>
      <c r="D6" s="10"/>
      <c r="E6" s="25"/>
      <c r="F6" s="417">
        <f t="shared" si="0"/>
        <v>0</v>
      </c>
      <c r="G6" s="19">
        <v>20</v>
      </c>
      <c r="H6" s="20">
        <v>24</v>
      </c>
      <c r="I6" s="417">
        <f t="shared" si="1"/>
        <v>4</v>
      </c>
      <c r="J6" s="10"/>
      <c r="K6" s="25"/>
      <c r="L6" s="417">
        <f t="shared" si="2"/>
        <v>0</v>
      </c>
      <c r="M6" s="19">
        <v>17</v>
      </c>
      <c r="N6" s="20">
        <v>24</v>
      </c>
      <c r="O6" s="417">
        <f t="shared" si="3"/>
        <v>7</v>
      </c>
      <c r="P6" s="19">
        <v>17</v>
      </c>
      <c r="Q6" s="20">
        <v>24</v>
      </c>
      <c r="R6" s="417">
        <f t="shared" si="4"/>
        <v>7</v>
      </c>
      <c r="S6" s="19">
        <v>15</v>
      </c>
      <c r="T6" s="20">
        <v>24</v>
      </c>
      <c r="U6" s="417">
        <f t="shared" si="5"/>
        <v>9</v>
      </c>
      <c r="V6" s="462"/>
      <c r="W6" s="25"/>
      <c r="X6" s="417">
        <f t="shared" si="6"/>
        <v>0</v>
      </c>
      <c r="Y6" s="79"/>
    </row>
    <row r="7" spans="1:29" ht="15.75" customHeight="1">
      <c r="A7" s="105">
        <v>4</v>
      </c>
      <c r="B7" s="105" t="s">
        <v>436</v>
      </c>
      <c r="C7" s="382" t="s">
        <v>208</v>
      </c>
      <c r="D7" s="19">
        <v>16</v>
      </c>
      <c r="E7" s="26">
        <v>24</v>
      </c>
      <c r="F7" s="417">
        <f t="shared" si="0"/>
        <v>8</v>
      </c>
      <c r="G7" s="10"/>
      <c r="H7" s="25"/>
      <c r="I7" s="417">
        <f t="shared" si="1"/>
        <v>0</v>
      </c>
      <c r="J7" s="10"/>
      <c r="K7" s="25"/>
      <c r="L7" s="417">
        <f t="shared" si="2"/>
        <v>0</v>
      </c>
      <c r="M7" s="19">
        <v>16</v>
      </c>
      <c r="N7" s="26">
        <v>24</v>
      </c>
      <c r="O7" s="417">
        <f t="shared" si="3"/>
        <v>8</v>
      </c>
      <c r="P7" s="15">
        <v>12</v>
      </c>
      <c r="Q7" s="17">
        <v>24</v>
      </c>
      <c r="R7" s="417">
        <f t="shared" si="4"/>
        <v>12</v>
      </c>
      <c r="S7" s="19">
        <v>10</v>
      </c>
      <c r="T7" s="26">
        <v>18</v>
      </c>
      <c r="U7" s="417">
        <f t="shared" si="5"/>
        <v>8</v>
      </c>
      <c r="V7" s="19">
        <v>10</v>
      </c>
      <c r="W7" s="26">
        <v>18</v>
      </c>
      <c r="X7" s="417">
        <f t="shared" si="6"/>
        <v>8</v>
      </c>
      <c r="Y7" s="188"/>
      <c r="AA7" s="81" t="s">
        <v>217</v>
      </c>
      <c r="AB7" s="81">
        <v>6</v>
      </c>
      <c r="AC7" s="81">
        <v>5</v>
      </c>
    </row>
    <row r="8" spans="1:29" ht="15.75" customHeight="1">
      <c r="A8" s="105">
        <v>5</v>
      </c>
      <c r="B8" s="105" t="s">
        <v>437</v>
      </c>
      <c r="C8" s="383" t="s">
        <v>324</v>
      </c>
      <c r="D8" s="19">
        <v>7</v>
      </c>
      <c r="E8" s="26">
        <v>12</v>
      </c>
      <c r="F8" s="417">
        <f t="shared" si="0"/>
        <v>5</v>
      </c>
      <c r="G8" s="15">
        <v>7</v>
      </c>
      <c r="H8" s="17">
        <v>12</v>
      </c>
      <c r="I8" s="417">
        <f t="shared" si="1"/>
        <v>5</v>
      </c>
      <c r="J8" s="15">
        <v>7</v>
      </c>
      <c r="K8" s="26">
        <v>12</v>
      </c>
      <c r="L8" s="417">
        <f t="shared" si="2"/>
        <v>5</v>
      </c>
      <c r="M8" s="15">
        <v>7</v>
      </c>
      <c r="N8" s="17">
        <v>12</v>
      </c>
      <c r="O8" s="417">
        <f t="shared" si="3"/>
        <v>5</v>
      </c>
      <c r="P8" s="19">
        <v>7</v>
      </c>
      <c r="Q8" s="26">
        <v>12</v>
      </c>
      <c r="R8" s="417">
        <f t="shared" si="4"/>
        <v>5</v>
      </c>
      <c r="S8" s="13"/>
      <c r="T8" s="54"/>
      <c r="U8" s="417">
        <f t="shared" si="5"/>
        <v>0</v>
      </c>
      <c r="V8" s="198"/>
      <c r="W8" s="54"/>
      <c r="X8" s="417">
        <f t="shared" si="6"/>
        <v>0</v>
      </c>
      <c r="Y8" s="79" t="s">
        <v>487</v>
      </c>
    </row>
    <row r="9" spans="1:29" ht="15.75" customHeight="1">
      <c r="A9" s="105">
        <v>6</v>
      </c>
      <c r="B9" s="105" t="s">
        <v>436</v>
      </c>
      <c r="C9" s="422" t="s">
        <v>307</v>
      </c>
      <c r="D9" s="45"/>
      <c r="E9" s="46"/>
      <c r="F9" s="417">
        <f t="shared" si="0"/>
        <v>0</v>
      </c>
      <c r="G9" s="45"/>
      <c r="H9" s="46"/>
      <c r="I9" s="417">
        <f t="shared" si="1"/>
        <v>0</v>
      </c>
      <c r="J9" s="45"/>
      <c r="K9" s="46"/>
      <c r="L9" s="417">
        <f t="shared" si="2"/>
        <v>0</v>
      </c>
      <c r="M9" s="45"/>
      <c r="N9" s="46"/>
      <c r="O9" s="417">
        <f t="shared" si="3"/>
        <v>0</v>
      </c>
      <c r="P9" s="45"/>
      <c r="Q9" s="46"/>
      <c r="R9" s="417">
        <f t="shared" si="4"/>
        <v>0</v>
      </c>
      <c r="S9" s="45"/>
      <c r="T9" s="46"/>
      <c r="U9" s="417">
        <f t="shared" si="5"/>
        <v>0</v>
      </c>
      <c r="V9" s="461">
        <v>12</v>
      </c>
      <c r="W9" s="26">
        <v>17</v>
      </c>
      <c r="X9" s="417">
        <f t="shared" si="6"/>
        <v>5</v>
      </c>
      <c r="Y9" s="79"/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7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9">
        <v>15</v>
      </c>
      <c r="K11" s="26">
        <v>20</v>
      </c>
      <c r="L11" s="417">
        <f t="shared" si="2"/>
        <v>5</v>
      </c>
      <c r="M11" s="10"/>
      <c r="N11" s="25"/>
      <c r="O11" s="417">
        <f t="shared" si="3"/>
        <v>0</v>
      </c>
      <c r="P11" s="19">
        <v>14</v>
      </c>
      <c r="Q11" s="26">
        <v>19</v>
      </c>
      <c r="R11" s="417">
        <f t="shared" si="4"/>
        <v>5</v>
      </c>
      <c r="S11" s="10"/>
      <c r="T11" s="25"/>
      <c r="U11" s="417">
        <f t="shared" si="5"/>
        <v>0</v>
      </c>
      <c r="V11" s="462"/>
      <c r="W11" s="25"/>
      <c r="X11" s="417">
        <f t="shared" si="6"/>
        <v>0</v>
      </c>
      <c r="Y11" s="79"/>
    </row>
    <row r="12" spans="1:29" ht="15.75" customHeight="1">
      <c r="A12" s="105">
        <v>8</v>
      </c>
      <c r="B12" s="400" t="s">
        <v>443</v>
      </c>
      <c r="C12" s="383" t="s">
        <v>296</v>
      </c>
      <c r="D12" s="35">
        <v>17</v>
      </c>
      <c r="E12" s="36">
        <v>21</v>
      </c>
      <c r="F12" s="417">
        <f t="shared" si="0"/>
        <v>4</v>
      </c>
      <c r="G12" s="35">
        <v>18</v>
      </c>
      <c r="H12" s="36">
        <v>21</v>
      </c>
      <c r="I12" s="417">
        <f t="shared" si="1"/>
        <v>3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35">
        <v>18</v>
      </c>
      <c r="Q12" s="36">
        <v>22</v>
      </c>
      <c r="R12" s="417">
        <f t="shared" si="4"/>
        <v>4</v>
      </c>
      <c r="S12" s="35">
        <v>17</v>
      </c>
      <c r="T12" s="36">
        <v>22</v>
      </c>
      <c r="U12" s="417">
        <f t="shared" si="5"/>
        <v>5</v>
      </c>
      <c r="V12" s="462"/>
      <c r="W12" s="25"/>
      <c r="X12" s="417">
        <f t="shared" si="6"/>
        <v>0</v>
      </c>
      <c r="Y12" s="79"/>
    </row>
    <row r="13" spans="1:29" ht="15.75" customHeight="1">
      <c r="A13" s="105">
        <v>10</v>
      </c>
      <c r="B13" s="105" t="s">
        <v>444</v>
      </c>
      <c r="C13" s="382" t="s">
        <v>482</v>
      </c>
      <c r="D13" s="45"/>
      <c r="E13" s="46"/>
      <c r="F13" s="417">
        <f t="shared" si="0"/>
        <v>0</v>
      </c>
      <c r="G13" s="35">
        <v>8</v>
      </c>
      <c r="H13" s="36">
        <v>14</v>
      </c>
      <c r="I13" s="417">
        <f t="shared" si="1"/>
        <v>6</v>
      </c>
      <c r="J13" s="35">
        <v>8</v>
      </c>
      <c r="K13" s="36">
        <v>14</v>
      </c>
      <c r="L13" s="417">
        <f t="shared" si="2"/>
        <v>6</v>
      </c>
      <c r="M13" s="45"/>
      <c r="N13" s="46"/>
      <c r="O13" s="417">
        <f t="shared" si="3"/>
        <v>0</v>
      </c>
      <c r="P13" s="35">
        <v>8</v>
      </c>
      <c r="Q13" s="36">
        <v>14</v>
      </c>
      <c r="R13" s="417">
        <f t="shared" si="4"/>
        <v>6</v>
      </c>
      <c r="S13" s="45"/>
      <c r="T13" s="46"/>
      <c r="U13" s="417">
        <f t="shared" si="5"/>
        <v>0</v>
      </c>
      <c r="V13" s="464">
        <v>8</v>
      </c>
      <c r="W13" s="31">
        <v>14</v>
      </c>
      <c r="X13" s="417">
        <f t="shared" si="6"/>
        <v>6</v>
      </c>
      <c r="Y13" s="190"/>
    </row>
    <row r="14" spans="1:29" ht="15.75" customHeight="1">
      <c r="A14" s="105">
        <v>11</v>
      </c>
      <c r="B14" s="105" t="s">
        <v>444</v>
      </c>
      <c r="C14" s="382" t="s">
        <v>379</v>
      </c>
      <c r="D14" s="21">
        <v>18</v>
      </c>
      <c r="E14" s="31">
        <v>24</v>
      </c>
      <c r="F14" s="417">
        <f t="shared" si="0"/>
        <v>6</v>
      </c>
      <c r="G14" s="21">
        <v>16</v>
      </c>
      <c r="H14" s="31">
        <v>24</v>
      </c>
      <c r="I14" s="417">
        <f t="shared" si="1"/>
        <v>8</v>
      </c>
      <c r="J14" s="10"/>
      <c r="K14" s="25"/>
      <c r="L14" s="417">
        <f t="shared" si="2"/>
        <v>0</v>
      </c>
      <c r="M14" s="10"/>
      <c r="N14" s="25"/>
      <c r="O14" s="417">
        <f t="shared" si="3"/>
        <v>0</v>
      </c>
      <c r="P14" s="21">
        <v>17</v>
      </c>
      <c r="Q14" s="31">
        <v>24</v>
      </c>
      <c r="R14" s="417">
        <f t="shared" si="4"/>
        <v>7</v>
      </c>
      <c r="S14" s="21">
        <v>17</v>
      </c>
      <c r="T14" s="31">
        <v>24</v>
      </c>
      <c r="U14" s="417">
        <f t="shared" si="5"/>
        <v>7</v>
      </c>
      <c r="V14" s="464">
        <v>15</v>
      </c>
      <c r="W14" s="31">
        <v>24</v>
      </c>
      <c r="X14" s="417">
        <f t="shared" si="6"/>
        <v>9</v>
      </c>
      <c r="Y14" s="190"/>
    </row>
    <row r="15" spans="1:29" ht="15.75" hidden="1" customHeight="1">
      <c r="A15" s="105">
        <v>9</v>
      </c>
      <c r="B15" s="105" t="s">
        <v>465</v>
      </c>
      <c r="C15" s="382" t="s">
        <v>450</v>
      </c>
      <c r="D15" s="134"/>
      <c r="E15" s="137"/>
      <c r="F15" s="417">
        <f t="shared" si="0"/>
        <v>0</v>
      </c>
      <c r="G15" s="134"/>
      <c r="H15" s="137"/>
      <c r="I15" s="417">
        <f t="shared" si="1"/>
        <v>0</v>
      </c>
      <c r="J15" s="134"/>
      <c r="K15" s="137"/>
      <c r="L15" s="417">
        <f t="shared" si="2"/>
        <v>0</v>
      </c>
      <c r="M15" s="134"/>
      <c r="N15" s="137"/>
      <c r="O15" s="417">
        <f t="shared" si="3"/>
        <v>0</v>
      </c>
      <c r="P15" s="134"/>
      <c r="Q15" s="137"/>
      <c r="R15" s="417">
        <f t="shared" si="4"/>
        <v>0</v>
      </c>
      <c r="S15" s="134"/>
      <c r="T15" s="137"/>
      <c r="U15" s="417">
        <f t="shared" si="5"/>
        <v>0</v>
      </c>
      <c r="V15" s="466"/>
      <c r="W15" s="137"/>
      <c r="X15" s="417">
        <f t="shared" si="6"/>
        <v>0</v>
      </c>
      <c r="Y15" s="190"/>
    </row>
    <row r="16" spans="1:29" ht="15.75" customHeight="1">
      <c r="A16" s="105">
        <v>12</v>
      </c>
      <c r="B16" s="400" t="s">
        <v>444</v>
      </c>
      <c r="C16" s="383" t="s">
        <v>362</v>
      </c>
      <c r="D16" s="45"/>
      <c r="E16" s="46"/>
      <c r="F16" s="417">
        <f t="shared" si="0"/>
        <v>0</v>
      </c>
      <c r="G16" s="35">
        <v>20</v>
      </c>
      <c r="H16" s="36">
        <v>24</v>
      </c>
      <c r="I16" s="417">
        <f t="shared" si="1"/>
        <v>4</v>
      </c>
      <c r="J16" s="35">
        <v>18</v>
      </c>
      <c r="K16" s="36">
        <v>24</v>
      </c>
      <c r="L16" s="417">
        <f t="shared" si="2"/>
        <v>6</v>
      </c>
      <c r="M16" s="35">
        <v>18</v>
      </c>
      <c r="N16" s="36">
        <v>24</v>
      </c>
      <c r="O16" s="417">
        <f t="shared" si="3"/>
        <v>6</v>
      </c>
      <c r="P16" s="45"/>
      <c r="Q16" s="46"/>
      <c r="R16" s="417">
        <f t="shared" si="4"/>
        <v>0</v>
      </c>
      <c r="S16" s="45"/>
      <c r="T16" s="46"/>
      <c r="U16" s="417">
        <f t="shared" si="5"/>
        <v>0</v>
      </c>
      <c r="V16" s="462"/>
      <c r="W16" s="25"/>
      <c r="X16" s="417">
        <f t="shared" si="6"/>
        <v>0</v>
      </c>
      <c r="Y16" s="190"/>
    </row>
    <row r="17" spans="1:25" ht="15.75" customHeight="1">
      <c r="A17" s="105">
        <v>13</v>
      </c>
      <c r="B17" s="105" t="s">
        <v>445</v>
      </c>
      <c r="C17" s="383" t="s">
        <v>304</v>
      </c>
      <c r="D17" s="21">
        <v>8</v>
      </c>
      <c r="E17" s="31">
        <v>18</v>
      </c>
      <c r="F17" s="417">
        <f t="shared" si="0"/>
        <v>10</v>
      </c>
      <c r="G17" s="10"/>
      <c r="H17" s="25"/>
      <c r="I17" s="417">
        <f t="shared" si="1"/>
        <v>0</v>
      </c>
      <c r="J17" s="10"/>
      <c r="K17" s="25"/>
      <c r="L17" s="417">
        <f t="shared" si="2"/>
        <v>0</v>
      </c>
      <c r="M17" s="21">
        <v>8</v>
      </c>
      <c r="N17" s="31">
        <v>18</v>
      </c>
      <c r="O17" s="417">
        <f t="shared" si="3"/>
        <v>10</v>
      </c>
      <c r="P17" s="21">
        <v>8</v>
      </c>
      <c r="Q17" s="31">
        <v>18</v>
      </c>
      <c r="R17" s="417">
        <f t="shared" si="4"/>
        <v>10</v>
      </c>
      <c r="S17" s="10"/>
      <c r="T17" s="25"/>
      <c r="U17" s="417">
        <f t="shared" si="5"/>
        <v>0</v>
      </c>
      <c r="V17" s="462"/>
      <c r="W17" s="25"/>
      <c r="X17" s="417">
        <f t="shared" si="6"/>
        <v>0</v>
      </c>
      <c r="Y17" s="190"/>
    </row>
    <row r="18" spans="1:25" ht="15.75" customHeight="1">
      <c r="A18" s="105">
        <v>15</v>
      </c>
      <c r="B18" s="105" t="s">
        <v>435</v>
      </c>
      <c r="C18" s="382" t="s">
        <v>314</v>
      </c>
      <c r="D18" s="168">
        <v>7</v>
      </c>
      <c r="E18" s="386">
        <v>17</v>
      </c>
      <c r="F18" s="417">
        <f t="shared" si="0"/>
        <v>10</v>
      </c>
      <c r="G18" s="168">
        <v>7</v>
      </c>
      <c r="H18" s="386">
        <v>17</v>
      </c>
      <c r="I18" s="417">
        <f t="shared" si="1"/>
        <v>10</v>
      </c>
      <c r="J18" s="168">
        <v>7</v>
      </c>
      <c r="K18" s="386">
        <v>17</v>
      </c>
      <c r="L18" s="417">
        <f t="shared" si="2"/>
        <v>10</v>
      </c>
      <c r="M18" s="168">
        <v>7</v>
      </c>
      <c r="N18" s="386">
        <v>17</v>
      </c>
      <c r="O18" s="417">
        <f t="shared" si="3"/>
        <v>10</v>
      </c>
      <c r="P18" s="45"/>
      <c r="Q18" s="46"/>
      <c r="R18" s="417">
        <f t="shared" si="4"/>
        <v>0</v>
      </c>
      <c r="S18" s="45"/>
      <c r="T18" s="46"/>
      <c r="U18" s="417">
        <f t="shared" si="5"/>
        <v>0</v>
      </c>
      <c r="V18" s="462"/>
      <c r="W18" s="25"/>
      <c r="X18" s="417">
        <f t="shared" si="6"/>
        <v>0</v>
      </c>
      <c r="Y18" s="190"/>
    </row>
    <row r="19" spans="1:25" ht="15.75" customHeight="1">
      <c r="A19" s="105">
        <v>16</v>
      </c>
      <c r="B19" s="105" t="s">
        <v>447</v>
      </c>
      <c r="C19" s="382" t="s">
        <v>344</v>
      </c>
      <c r="D19" s="10"/>
      <c r="E19" s="11"/>
      <c r="F19" s="417">
        <f t="shared" si="0"/>
        <v>0</v>
      </c>
      <c r="G19" s="10"/>
      <c r="H19" s="11"/>
      <c r="I19" s="417">
        <f t="shared" si="1"/>
        <v>0</v>
      </c>
      <c r="J19" s="10"/>
      <c r="K19" s="11"/>
      <c r="L19" s="417">
        <f t="shared" si="2"/>
        <v>0</v>
      </c>
      <c r="M19" s="165">
        <v>15</v>
      </c>
      <c r="N19" s="158">
        <v>24</v>
      </c>
      <c r="O19" s="417">
        <f t="shared" si="3"/>
        <v>9</v>
      </c>
      <c r="P19" s="10"/>
      <c r="Q19" s="11"/>
      <c r="R19" s="417">
        <f t="shared" si="4"/>
        <v>0</v>
      </c>
      <c r="S19" s="10"/>
      <c r="T19" s="11"/>
      <c r="U19" s="417">
        <f t="shared" si="5"/>
        <v>0</v>
      </c>
      <c r="V19" s="462"/>
      <c r="W19" s="25"/>
      <c r="X19" s="417">
        <f t="shared" si="6"/>
        <v>0</v>
      </c>
      <c r="Y19" s="190"/>
    </row>
    <row r="20" spans="1:25" ht="15.75" customHeight="1">
      <c r="A20" s="105">
        <v>17</v>
      </c>
      <c r="B20" s="105" t="s">
        <v>447</v>
      </c>
      <c r="C20" s="382" t="s">
        <v>488</v>
      </c>
      <c r="D20" s="10"/>
      <c r="E20" s="11"/>
      <c r="F20" s="417">
        <f t="shared" si="0"/>
        <v>0</v>
      </c>
      <c r="G20" s="165">
        <v>17</v>
      </c>
      <c r="H20" s="158">
        <v>24</v>
      </c>
      <c r="I20" s="417">
        <f t="shared" si="1"/>
        <v>7</v>
      </c>
      <c r="J20" s="165">
        <v>17</v>
      </c>
      <c r="K20" s="158">
        <v>24</v>
      </c>
      <c r="L20" s="417">
        <f t="shared" si="2"/>
        <v>7</v>
      </c>
      <c r="M20" s="165">
        <v>17</v>
      </c>
      <c r="N20" s="158">
        <v>24</v>
      </c>
      <c r="O20" s="417">
        <f t="shared" si="3"/>
        <v>7</v>
      </c>
      <c r="P20" s="165">
        <v>17</v>
      </c>
      <c r="Q20" s="158">
        <v>24</v>
      </c>
      <c r="R20" s="417">
        <f t="shared" si="4"/>
        <v>7</v>
      </c>
      <c r="S20" s="10"/>
      <c r="T20" s="11"/>
      <c r="U20" s="417">
        <f t="shared" si="5"/>
        <v>0</v>
      </c>
      <c r="V20" s="462"/>
      <c r="W20" s="25"/>
      <c r="X20" s="417">
        <f t="shared" si="6"/>
        <v>0</v>
      </c>
      <c r="Y20" s="190"/>
    </row>
    <row r="21" spans="1:25" ht="15.75" customHeight="1">
      <c r="A21" s="105">
        <v>18</v>
      </c>
      <c r="B21" s="105" t="s">
        <v>448</v>
      </c>
      <c r="C21" s="382" t="s">
        <v>361</v>
      </c>
      <c r="D21" s="10"/>
      <c r="E21" s="11"/>
      <c r="F21" s="417">
        <f t="shared" si="0"/>
        <v>0</v>
      </c>
      <c r="G21" s="19">
        <v>17</v>
      </c>
      <c r="H21" s="20">
        <v>22</v>
      </c>
      <c r="I21" s="417">
        <f t="shared" si="1"/>
        <v>5</v>
      </c>
      <c r="J21" s="19">
        <v>17</v>
      </c>
      <c r="K21" s="20">
        <v>23</v>
      </c>
      <c r="L21" s="417">
        <f t="shared" si="2"/>
        <v>6</v>
      </c>
      <c r="M21" s="10"/>
      <c r="N21" s="11"/>
      <c r="O21" s="417">
        <f t="shared" si="3"/>
        <v>0</v>
      </c>
      <c r="P21" s="19">
        <v>17</v>
      </c>
      <c r="Q21" s="20">
        <v>22</v>
      </c>
      <c r="R21" s="417">
        <f t="shared" si="4"/>
        <v>5</v>
      </c>
      <c r="S21" s="19">
        <v>17</v>
      </c>
      <c r="T21" s="20">
        <v>22</v>
      </c>
      <c r="U21" s="417">
        <f t="shared" si="5"/>
        <v>5</v>
      </c>
      <c r="V21" s="462"/>
      <c r="W21" s="25"/>
      <c r="X21" s="417">
        <f t="shared" si="6"/>
        <v>0</v>
      </c>
      <c r="Y21" s="190"/>
    </row>
    <row r="22" spans="1:25" ht="15.75" customHeight="1">
      <c r="A22" s="105">
        <v>19</v>
      </c>
      <c r="B22" s="105" t="s">
        <v>449</v>
      </c>
      <c r="C22" s="382" t="s">
        <v>451</v>
      </c>
      <c r="D22" s="10"/>
      <c r="E22" s="25"/>
      <c r="F22" s="417">
        <f t="shared" si="0"/>
        <v>0</v>
      </c>
      <c r="G22" s="165">
        <v>18</v>
      </c>
      <c r="H22" s="166">
        <v>24</v>
      </c>
      <c r="I22" s="417">
        <f t="shared" si="1"/>
        <v>6</v>
      </c>
      <c r="J22" s="10"/>
      <c r="K22" s="25"/>
      <c r="L22" s="417">
        <f t="shared" si="2"/>
        <v>0</v>
      </c>
      <c r="M22" s="10"/>
      <c r="N22" s="25"/>
      <c r="O22" s="417">
        <f t="shared" si="3"/>
        <v>0</v>
      </c>
      <c r="P22" s="10"/>
      <c r="Q22" s="25"/>
      <c r="R22" s="417">
        <f t="shared" si="4"/>
        <v>0</v>
      </c>
      <c r="S22" s="10"/>
      <c r="T22" s="25"/>
      <c r="U22" s="417">
        <f t="shared" si="5"/>
        <v>0</v>
      </c>
      <c r="V22" s="462"/>
      <c r="W22" s="25"/>
      <c r="X22" s="417">
        <f t="shared" si="6"/>
        <v>0</v>
      </c>
      <c r="Y22" s="190"/>
    </row>
    <row r="23" spans="1:25" ht="16.5" customHeight="1">
      <c r="A23" s="105">
        <v>20</v>
      </c>
      <c r="B23" s="105" t="s">
        <v>447</v>
      </c>
      <c r="C23" s="382" t="s">
        <v>358</v>
      </c>
      <c r="D23" s="165">
        <v>11</v>
      </c>
      <c r="E23" s="386">
        <v>23</v>
      </c>
      <c r="F23" s="417">
        <f t="shared" si="0"/>
        <v>12</v>
      </c>
      <c r="G23" s="10"/>
      <c r="H23" s="46"/>
      <c r="I23" s="417">
        <f t="shared" si="1"/>
        <v>0</v>
      </c>
      <c r="J23" s="165">
        <v>10</v>
      </c>
      <c r="K23" s="386">
        <v>22</v>
      </c>
      <c r="L23" s="417">
        <f t="shared" si="2"/>
        <v>12</v>
      </c>
      <c r="M23" s="10"/>
      <c r="N23" s="46"/>
      <c r="O23" s="417">
        <f t="shared" si="3"/>
        <v>0</v>
      </c>
      <c r="P23" s="165">
        <v>7</v>
      </c>
      <c r="Q23" s="386">
        <v>20</v>
      </c>
      <c r="R23" s="417">
        <f t="shared" si="4"/>
        <v>13</v>
      </c>
      <c r="S23" s="165">
        <v>7</v>
      </c>
      <c r="T23" s="386">
        <v>19</v>
      </c>
      <c r="U23" s="417">
        <f t="shared" si="5"/>
        <v>12</v>
      </c>
      <c r="V23" s="465">
        <v>7</v>
      </c>
      <c r="W23" s="166">
        <v>19</v>
      </c>
      <c r="X23" s="417">
        <f t="shared" si="6"/>
        <v>12</v>
      </c>
      <c r="Y23" s="190"/>
    </row>
    <row r="24" spans="1:25" ht="15.75" customHeight="1">
      <c r="A24" s="105">
        <v>21</v>
      </c>
      <c r="B24" s="105" t="s">
        <v>447</v>
      </c>
      <c r="C24" s="382" t="s">
        <v>316</v>
      </c>
      <c r="D24" s="45"/>
      <c r="E24" s="46"/>
      <c r="F24" s="417">
        <f t="shared" si="0"/>
        <v>0</v>
      </c>
      <c r="G24" s="45"/>
      <c r="H24" s="46"/>
      <c r="I24" s="417">
        <f t="shared" si="1"/>
        <v>0</v>
      </c>
      <c r="J24" s="45"/>
      <c r="K24" s="46"/>
      <c r="L24" s="417">
        <f t="shared" si="2"/>
        <v>0</v>
      </c>
      <c r="M24" s="45"/>
      <c r="N24" s="46"/>
      <c r="O24" s="417">
        <f t="shared" si="3"/>
        <v>0</v>
      </c>
      <c r="P24" s="45"/>
      <c r="Q24" s="46"/>
      <c r="R24" s="417">
        <f t="shared" si="4"/>
        <v>0</v>
      </c>
      <c r="S24" s="45"/>
      <c r="T24" s="46"/>
      <c r="U24" s="417">
        <f t="shared" si="5"/>
        <v>0</v>
      </c>
      <c r="V24" s="462"/>
      <c r="W24" s="25"/>
      <c r="X24" s="417">
        <f t="shared" si="6"/>
        <v>0</v>
      </c>
      <c r="Y24" s="190"/>
    </row>
    <row r="25" spans="1:25" ht="15.75" customHeight="1">
      <c r="A25" s="105">
        <v>22</v>
      </c>
      <c r="B25" s="105" t="s">
        <v>447</v>
      </c>
      <c r="C25" s="382" t="s">
        <v>267</v>
      </c>
      <c r="D25" s="168">
        <v>16</v>
      </c>
      <c r="E25" s="386">
        <v>22</v>
      </c>
      <c r="F25" s="417">
        <f t="shared" si="0"/>
        <v>6</v>
      </c>
      <c r="G25" s="168">
        <v>16</v>
      </c>
      <c r="H25" s="386">
        <v>22</v>
      </c>
      <c r="I25" s="417">
        <f t="shared" si="1"/>
        <v>6</v>
      </c>
      <c r="J25" s="45"/>
      <c r="K25" s="46"/>
      <c r="L25" s="417">
        <f t="shared" si="2"/>
        <v>0</v>
      </c>
      <c r="M25" s="45"/>
      <c r="N25" s="46"/>
      <c r="O25" s="417">
        <f t="shared" si="3"/>
        <v>0</v>
      </c>
      <c r="P25" s="168">
        <v>16</v>
      </c>
      <c r="Q25" s="386">
        <v>22</v>
      </c>
      <c r="R25" s="417">
        <f t="shared" si="4"/>
        <v>6</v>
      </c>
      <c r="S25" s="168">
        <v>13</v>
      </c>
      <c r="T25" s="386">
        <v>24</v>
      </c>
      <c r="U25" s="417">
        <f t="shared" si="5"/>
        <v>11</v>
      </c>
      <c r="V25" s="465">
        <v>13</v>
      </c>
      <c r="W25" s="166">
        <v>24</v>
      </c>
      <c r="X25" s="417">
        <f t="shared" si="6"/>
        <v>11</v>
      </c>
      <c r="Y25" s="190"/>
    </row>
    <row r="26" spans="1:25" ht="15.75" hidden="1" customHeight="1">
      <c r="A26" s="105">
        <v>23</v>
      </c>
      <c r="B26" s="105" t="s">
        <v>447</v>
      </c>
      <c r="C26" s="382" t="s">
        <v>403</v>
      </c>
      <c r="D26" s="134"/>
      <c r="E26" s="137"/>
      <c r="F26" s="417">
        <f t="shared" si="0"/>
        <v>0</v>
      </c>
      <c r="G26" s="134"/>
      <c r="H26" s="137"/>
      <c r="I26" s="417">
        <f t="shared" si="1"/>
        <v>0</v>
      </c>
      <c r="J26" s="134"/>
      <c r="K26" s="137"/>
      <c r="L26" s="417">
        <f t="shared" si="2"/>
        <v>0</v>
      </c>
      <c r="M26" s="134"/>
      <c r="N26" s="137"/>
      <c r="O26" s="417">
        <f t="shared" si="3"/>
        <v>0</v>
      </c>
      <c r="P26" s="134"/>
      <c r="Q26" s="137"/>
      <c r="R26" s="417">
        <f t="shared" si="4"/>
        <v>0</v>
      </c>
      <c r="S26" s="134"/>
      <c r="T26" s="137"/>
      <c r="U26" s="417">
        <f t="shared" si="5"/>
        <v>0</v>
      </c>
      <c r="V26" s="466"/>
      <c r="W26" s="137"/>
      <c r="X26" s="417">
        <f t="shared" si="6"/>
        <v>0</v>
      </c>
      <c r="Y26" s="190"/>
    </row>
    <row r="27" spans="1:25" ht="15.75" customHeight="1">
      <c r="A27" s="105"/>
      <c r="B27" s="105"/>
      <c r="C27" s="382"/>
      <c r="D27" s="315"/>
      <c r="E27" s="316"/>
      <c r="F27" s="417"/>
      <c r="G27" s="315"/>
      <c r="H27" s="316"/>
      <c r="I27" s="417"/>
      <c r="J27" s="315"/>
      <c r="K27" s="316"/>
      <c r="L27" s="417"/>
      <c r="M27" s="315"/>
      <c r="N27" s="316"/>
      <c r="O27" s="417"/>
      <c r="P27" s="315"/>
      <c r="Q27" s="316"/>
      <c r="R27" s="417"/>
      <c r="S27" s="315"/>
      <c r="T27" s="316"/>
      <c r="U27" s="417"/>
      <c r="V27" s="466"/>
      <c r="W27" s="137"/>
      <c r="X27" s="417"/>
      <c r="Y27" s="190"/>
    </row>
    <row r="28" spans="1:25" ht="15.75" customHeight="1">
      <c r="A28" s="105">
        <v>23</v>
      </c>
      <c r="B28" s="105" t="s">
        <v>452</v>
      </c>
      <c r="C28" s="383" t="s">
        <v>371</v>
      </c>
      <c r="D28" s="10"/>
      <c r="E28" s="11"/>
      <c r="F28" s="417">
        <f t="shared" si="0"/>
        <v>0</v>
      </c>
      <c r="G28" s="10"/>
      <c r="H28" s="11"/>
      <c r="I28" s="417">
        <f t="shared" si="1"/>
        <v>0</v>
      </c>
      <c r="J28" s="10"/>
      <c r="K28" s="11"/>
      <c r="L28" s="417">
        <f t="shared" si="2"/>
        <v>0</v>
      </c>
      <c r="M28" s="10"/>
      <c r="N28" s="11"/>
      <c r="O28" s="417">
        <f t="shared" si="3"/>
        <v>0</v>
      </c>
      <c r="P28" s="10"/>
      <c r="Q28" s="11"/>
      <c r="R28" s="417">
        <f t="shared" si="4"/>
        <v>0</v>
      </c>
      <c r="S28" s="21">
        <v>8</v>
      </c>
      <c r="T28" s="22">
        <v>16</v>
      </c>
      <c r="U28" s="417">
        <v>8</v>
      </c>
      <c r="V28" s="464">
        <v>9</v>
      </c>
      <c r="W28" s="31">
        <v>16</v>
      </c>
      <c r="X28" s="417">
        <v>8</v>
      </c>
      <c r="Y28" s="190"/>
    </row>
    <row r="29" spans="1:25" ht="15.75" customHeight="1">
      <c r="A29" s="105">
        <v>24</v>
      </c>
      <c r="B29" s="105" t="s">
        <v>452</v>
      </c>
      <c r="C29" s="1274" t="s">
        <v>236</v>
      </c>
      <c r="D29" s="19">
        <v>16</v>
      </c>
      <c r="E29" s="20">
        <v>19</v>
      </c>
      <c r="F29" s="417">
        <v>0</v>
      </c>
      <c r="G29" s="19">
        <v>8</v>
      </c>
      <c r="H29" s="20">
        <v>13</v>
      </c>
      <c r="I29" s="417">
        <v>0</v>
      </c>
      <c r="J29" s="21">
        <v>14</v>
      </c>
      <c r="K29" s="22">
        <v>19</v>
      </c>
      <c r="L29" s="417">
        <v>0</v>
      </c>
      <c r="M29" s="45"/>
      <c r="N29" s="46"/>
      <c r="O29" s="417">
        <v>0</v>
      </c>
      <c r="P29" s="45"/>
      <c r="Q29" s="46"/>
      <c r="R29" s="417">
        <v>0</v>
      </c>
      <c r="S29" s="45"/>
      <c r="T29" s="46"/>
      <c r="U29" s="417">
        <f t="shared" si="5"/>
        <v>0</v>
      </c>
      <c r="V29" s="45"/>
      <c r="W29" s="46"/>
      <c r="X29" s="417">
        <f t="shared" si="6"/>
        <v>0</v>
      </c>
      <c r="Y29" s="190"/>
    </row>
    <row r="30" spans="1:25" ht="15.75" customHeight="1">
      <c r="A30" s="105"/>
      <c r="B30" s="105"/>
      <c r="C30" s="1275"/>
      <c r="D30" s="45"/>
      <c r="E30" s="46"/>
      <c r="F30" s="417">
        <f t="shared" si="0"/>
        <v>0</v>
      </c>
      <c r="G30" s="45"/>
      <c r="H30" s="46"/>
      <c r="I30" s="417">
        <f t="shared" si="1"/>
        <v>0</v>
      </c>
      <c r="J30" s="45"/>
      <c r="K30" s="46"/>
      <c r="L30" s="417">
        <v>0</v>
      </c>
      <c r="M30" s="45"/>
      <c r="N30" s="46"/>
      <c r="O30" s="417">
        <v>0</v>
      </c>
      <c r="P30" s="45"/>
      <c r="Q30" s="46"/>
      <c r="R30" s="417">
        <v>0</v>
      </c>
      <c r="S30" s="45"/>
      <c r="T30" s="46"/>
      <c r="U30" s="417">
        <f t="shared" si="5"/>
        <v>0</v>
      </c>
      <c r="V30" s="45"/>
      <c r="W30" s="46"/>
      <c r="X30" s="417">
        <f t="shared" si="6"/>
        <v>0</v>
      </c>
      <c r="Y30" s="190"/>
    </row>
    <row r="31" spans="1:25" ht="15.75" customHeight="1">
      <c r="A31" s="105">
        <v>25</v>
      </c>
      <c r="B31" s="105" t="s">
        <v>452</v>
      </c>
      <c r="C31" s="78" t="s">
        <v>274</v>
      </c>
      <c r="D31" s="45"/>
      <c r="E31" s="46"/>
      <c r="F31" s="417">
        <f t="shared" si="0"/>
        <v>0</v>
      </c>
      <c r="G31" s="45"/>
      <c r="H31" s="46"/>
      <c r="I31" s="444">
        <f t="shared" si="1"/>
        <v>0</v>
      </c>
      <c r="J31" s="45"/>
      <c r="K31" s="46"/>
      <c r="L31" s="444">
        <f t="shared" si="2"/>
        <v>0</v>
      </c>
      <c r="M31" s="45"/>
      <c r="N31" s="46"/>
      <c r="O31" s="417">
        <f t="shared" si="3"/>
        <v>0</v>
      </c>
      <c r="P31" s="45"/>
      <c r="Q31" s="46"/>
      <c r="R31" s="444">
        <f t="shared" ref="R31:R32" si="7">Q31-P31</f>
        <v>0</v>
      </c>
      <c r="S31" s="41">
        <v>15</v>
      </c>
      <c r="T31" s="42">
        <v>21</v>
      </c>
      <c r="U31" s="444">
        <v>5</v>
      </c>
      <c r="V31" s="41">
        <v>15</v>
      </c>
      <c r="W31" s="42">
        <v>21</v>
      </c>
      <c r="X31" s="444">
        <v>5</v>
      </c>
      <c r="Y31" s="79"/>
    </row>
    <row r="32" spans="1:25">
      <c r="A32" s="105">
        <v>26</v>
      </c>
      <c r="B32" s="399" t="s">
        <v>479</v>
      </c>
      <c r="C32" s="375" t="s">
        <v>458</v>
      </c>
      <c r="D32" s="10"/>
      <c r="E32" s="11"/>
      <c r="F32" s="444">
        <f t="shared" si="0"/>
        <v>0</v>
      </c>
      <c r="G32" s="10"/>
      <c r="H32" s="11"/>
      <c r="I32" s="444">
        <f t="shared" si="1"/>
        <v>0</v>
      </c>
      <c r="J32" s="19">
        <v>9</v>
      </c>
      <c r="K32" s="20">
        <v>15</v>
      </c>
      <c r="L32" s="444">
        <f t="shared" si="2"/>
        <v>6</v>
      </c>
      <c r="M32" s="10"/>
      <c r="N32" s="11"/>
      <c r="O32" s="444">
        <f t="shared" si="3"/>
        <v>0</v>
      </c>
      <c r="P32" s="10"/>
      <c r="Q32" s="11"/>
      <c r="R32" s="444">
        <f t="shared" si="7"/>
        <v>0</v>
      </c>
      <c r="S32" s="19">
        <v>9</v>
      </c>
      <c r="T32" s="20">
        <v>17</v>
      </c>
      <c r="U32" s="444">
        <v>8</v>
      </c>
      <c r="V32" s="19">
        <v>9</v>
      </c>
      <c r="W32" s="20">
        <v>17</v>
      </c>
      <c r="X32" s="444">
        <v>8</v>
      </c>
      <c r="Y32" s="468"/>
    </row>
    <row r="33" spans="1:31">
      <c r="A33" s="84"/>
      <c r="B33" s="84"/>
      <c r="C33" s="84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84"/>
    </row>
    <row r="34" spans="1:31">
      <c r="A34" s="80"/>
      <c r="B34" s="80"/>
      <c r="C34" s="80" t="s">
        <v>466</v>
      </c>
      <c r="D34" s="80"/>
      <c r="E34" s="80"/>
      <c r="F34" s="418">
        <f>SUM(F4:F32)</f>
        <v>61</v>
      </c>
      <c r="G34" s="80"/>
      <c r="H34" s="80"/>
      <c r="I34" s="418">
        <f>SUM(I4:I32)</f>
        <v>64</v>
      </c>
      <c r="J34" s="80"/>
      <c r="K34" s="80"/>
      <c r="L34" s="418">
        <f>SUM(L4:L32)</f>
        <v>63</v>
      </c>
      <c r="M34" s="80"/>
      <c r="N34" s="80"/>
      <c r="O34" s="418">
        <f>SUM(O4:O32)</f>
        <v>62</v>
      </c>
      <c r="P34" s="80"/>
      <c r="Q34" s="80"/>
      <c r="R34" s="418">
        <f>SUM(R4:R32)</f>
        <v>87</v>
      </c>
      <c r="S34" s="80"/>
      <c r="T34" s="80"/>
      <c r="U34" s="418">
        <f>SUM(U4:U32)</f>
        <v>88</v>
      </c>
      <c r="V34" s="80"/>
      <c r="W34" s="80"/>
      <c r="X34" s="418">
        <f>SUM(X4:X32)</f>
        <v>84</v>
      </c>
      <c r="Y34" s="84"/>
      <c r="Z34" s="1255" t="s">
        <v>467</v>
      </c>
      <c r="AA34" s="1255"/>
      <c r="AB34" s="1255"/>
      <c r="AC34" s="84">
        <v>2640</v>
      </c>
    </row>
    <row r="35" spans="1:31">
      <c r="A35" s="1262"/>
      <c r="B35" s="1263"/>
      <c r="C35" s="89" t="s">
        <v>468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1262" t="s">
        <v>469</v>
      </c>
      <c r="U35" s="1264"/>
      <c r="V35" s="1264"/>
      <c r="W35" s="1263"/>
      <c r="X35" s="90">
        <f>X34+U34+R34+O34+L34+I34+F34</f>
        <v>509</v>
      </c>
      <c r="Y35" s="79"/>
      <c r="Z35" s="1255" t="s">
        <v>470</v>
      </c>
      <c r="AA35" s="1255"/>
      <c r="AB35" s="1255"/>
      <c r="AC35" s="84">
        <v>1600000</v>
      </c>
    </row>
    <row r="36" spans="1:31">
      <c r="A36" s="91"/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 t="s">
        <v>128</v>
      </c>
      <c r="S36" s="93"/>
      <c r="T36" s="1265" t="s">
        <v>471</v>
      </c>
      <c r="U36" s="1266"/>
      <c r="V36" s="1266"/>
      <c r="W36" s="1267"/>
      <c r="X36" s="94">
        <f>AC35/AC34</f>
        <v>606.06060606060601</v>
      </c>
      <c r="Y36" s="79"/>
      <c r="AE36" s="81">
        <v>5872553</v>
      </c>
    </row>
    <row r="37" spans="1:31" hidden="1">
      <c r="A37" s="91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5"/>
      <c r="Y37" s="79"/>
    </row>
    <row r="38" spans="1:31">
      <c r="A38" s="91"/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1252" t="s">
        <v>472</v>
      </c>
      <c r="U38" s="1253"/>
      <c r="V38" s="1253"/>
      <c r="W38" s="1254"/>
      <c r="X38" s="96">
        <f>(X35/X36)*100</f>
        <v>83.985000000000014</v>
      </c>
      <c r="Y38" s="79"/>
      <c r="Z38" s="1255" t="s">
        <v>473</v>
      </c>
      <c r="AA38" s="1255"/>
      <c r="AB38" s="1255"/>
      <c r="AC38" s="84">
        <v>4040385</v>
      </c>
    </row>
    <row r="39" spans="1:31">
      <c r="A39" s="98"/>
      <c r="B39" s="98"/>
      <c r="C39" s="197" t="s">
        <v>124</v>
      </c>
      <c r="D39" s="1256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8"/>
      <c r="T39" s="1259" t="s">
        <v>474</v>
      </c>
      <c r="U39" s="1260"/>
      <c r="V39" s="1260"/>
      <c r="W39" s="1261"/>
      <c r="X39" s="197">
        <f>(AC39/AC40)*100</f>
        <v>98.533184337631184</v>
      </c>
      <c r="Y39" s="188"/>
      <c r="Z39" s="1255" t="s">
        <v>475</v>
      </c>
      <c r="AA39" s="1255"/>
      <c r="AB39" s="1255"/>
      <c r="AC39" s="84">
        <v>1508</v>
      </c>
    </row>
    <row r="40" spans="1:31">
      <c r="A40" s="105"/>
      <c r="B40" s="105"/>
      <c r="C40" s="106"/>
      <c r="D40" s="1239"/>
      <c r="E40" s="1240"/>
      <c r="F40" s="1241"/>
      <c r="G40" s="1239"/>
      <c r="H40" s="1240"/>
      <c r="I40" s="1241"/>
      <c r="J40" s="1239"/>
      <c r="K40" s="1240"/>
      <c r="L40" s="1241"/>
      <c r="M40" s="1239"/>
      <c r="N40" s="1240"/>
      <c r="O40" s="1241"/>
      <c r="P40" s="1239"/>
      <c r="Q40" s="1240"/>
      <c r="R40" s="1241"/>
      <c r="S40" s="1239"/>
      <c r="T40" s="1240"/>
      <c r="U40" s="1241"/>
      <c r="V40" s="1239"/>
      <c r="W40" s="1240"/>
      <c r="X40" s="1241"/>
      <c r="Y40" s="98"/>
      <c r="Z40" s="1249" t="s">
        <v>476</v>
      </c>
      <c r="AA40" s="1250"/>
      <c r="AB40" s="1251"/>
      <c r="AC40" s="97">
        <f>AC38/AC34</f>
        <v>1530.4488636363637</v>
      </c>
    </row>
    <row r="41" spans="1:31" ht="30.75" customHeight="1">
      <c r="A41" s="105">
        <v>1</v>
      </c>
      <c r="B41" s="105"/>
      <c r="C41" s="106" t="s">
        <v>95</v>
      </c>
      <c r="D41" s="1282"/>
      <c r="E41" s="1282"/>
      <c r="F41" s="1282"/>
      <c r="G41" s="1293" t="s">
        <v>489</v>
      </c>
      <c r="H41" s="1293"/>
      <c r="I41" s="1293"/>
      <c r="J41" s="1283" t="s">
        <v>69</v>
      </c>
      <c r="K41" s="1283"/>
      <c r="L41" s="1283"/>
      <c r="M41" s="1246" t="s">
        <v>11</v>
      </c>
      <c r="N41" s="1247"/>
      <c r="O41" s="1248"/>
      <c r="P41" s="1282"/>
      <c r="Q41" s="1282"/>
      <c r="R41" s="1282"/>
      <c r="S41" s="1283" t="s">
        <v>69</v>
      </c>
      <c r="T41" s="1283"/>
      <c r="U41" s="1283"/>
      <c r="V41" s="1293" t="s">
        <v>74</v>
      </c>
      <c r="W41" s="1293"/>
      <c r="X41" s="1293"/>
      <c r="Y41" s="98"/>
    </row>
    <row r="42" spans="1:31" ht="33" customHeight="1">
      <c r="A42" s="105">
        <v>3</v>
      </c>
      <c r="B42" s="105"/>
      <c r="C42" s="105" t="s">
        <v>255</v>
      </c>
      <c r="D42" s="1239" t="s">
        <v>69</v>
      </c>
      <c r="E42" s="1240"/>
      <c r="F42" s="1241"/>
      <c r="G42" s="1239" t="s">
        <v>490</v>
      </c>
      <c r="H42" s="1240"/>
      <c r="I42" s="1241"/>
      <c r="J42" s="1227"/>
      <c r="K42" s="1228"/>
      <c r="L42" s="1229"/>
      <c r="M42" s="1246" t="s">
        <v>491</v>
      </c>
      <c r="N42" s="1247"/>
      <c r="O42" s="1248"/>
      <c r="P42" s="1227"/>
      <c r="Q42" s="1228"/>
      <c r="R42" s="1229"/>
      <c r="S42" s="1246" t="s">
        <v>11</v>
      </c>
      <c r="T42" s="1247"/>
      <c r="U42" s="1248"/>
      <c r="V42" s="1246" t="s">
        <v>11</v>
      </c>
      <c r="W42" s="1247"/>
      <c r="X42" s="1248"/>
      <c r="Y42" s="202"/>
    </row>
    <row r="43" spans="1:31">
      <c r="A43" s="105">
        <v>4</v>
      </c>
      <c r="B43" s="105"/>
      <c r="C43" s="106" t="s">
        <v>114</v>
      </c>
      <c r="D43" s="1246" t="s">
        <v>11</v>
      </c>
      <c r="E43" s="1247"/>
      <c r="F43" s="1248"/>
      <c r="G43" s="1246" t="s">
        <v>11</v>
      </c>
      <c r="H43" s="1247"/>
      <c r="I43" s="1248"/>
      <c r="J43" s="1227"/>
      <c r="K43" s="1228"/>
      <c r="L43" s="1229"/>
      <c r="M43" s="1227"/>
      <c r="N43" s="1228"/>
      <c r="O43" s="1229"/>
      <c r="P43" s="1246" t="s">
        <v>69</v>
      </c>
      <c r="Q43" s="1247"/>
      <c r="R43" s="1248"/>
      <c r="S43" s="1227"/>
      <c r="T43" s="1228"/>
      <c r="U43" s="1229"/>
      <c r="V43" s="1246" t="s">
        <v>69</v>
      </c>
      <c r="W43" s="1247"/>
      <c r="X43" s="1248"/>
      <c r="Y43" s="202"/>
    </row>
    <row r="44" spans="1:31" hidden="1">
      <c r="A44" s="105">
        <v>6</v>
      </c>
      <c r="B44" s="105"/>
      <c r="C44" s="106" t="s">
        <v>327</v>
      </c>
      <c r="D44" s="1246"/>
      <c r="E44" s="1247"/>
      <c r="F44" s="1248"/>
      <c r="G44" s="1246"/>
      <c r="H44" s="1247"/>
      <c r="I44" s="1248"/>
      <c r="J44" s="1246"/>
      <c r="K44" s="1247"/>
      <c r="L44" s="1248"/>
      <c r="M44" s="1246"/>
      <c r="N44" s="1247"/>
      <c r="O44" s="1248"/>
      <c r="P44" s="1246"/>
      <c r="Q44" s="1247"/>
      <c r="R44" s="1248"/>
      <c r="S44" s="1246"/>
      <c r="T44" s="1247"/>
      <c r="U44" s="1248"/>
      <c r="V44" s="1246"/>
      <c r="W44" s="1247"/>
      <c r="X44" s="1248"/>
      <c r="Y44" s="98"/>
    </row>
    <row r="45" spans="1:31" hidden="1">
      <c r="A45" s="399">
        <v>7</v>
      </c>
      <c r="B45" s="399"/>
      <c r="C45" s="470" t="s">
        <v>419</v>
      </c>
      <c r="D45" s="1276"/>
      <c r="E45" s="1277"/>
      <c r="F45" s="1278"/>
      <c r="G45" s="1276"/>
      <c r="H45" s="1277"/>
      <c r="I45" s="1278"/>
      <c r="J45" s="1276"/>
      <c r="K45" s="1277"/>
      <c r="L45" s="1278"/>
      <c r="M45" s="1276"/>
      <c r="N45" s="1277"/>
      <c r="O45" s="1278"/>
      <c r="P45" s="1276"/>
      <c r="Q45" s="1277"/>
      <c r="R45" s="1278"/>
      <c r="S45" s="1276"/>
      <c r="T45" s="1277"/>
      <c r="U45" s="1278"/>
      <c r="V45" s="1276"/>
      <c r="W45" s="1277"/>
      <c r="X45" s="1278"/>
      <c r="Y45" s="187"/>
    </row>
    <row r="46" spans="1:31">
      <c r="A46" s="105">
        <v>5</v>
      </c>
      <c r="B46" s="105"/>
      <c r="C46" s="106" t="s">
        <v>480</v>
      </c>
      <c r="D46" s="1279"/>
      <c r="E46" s="1280"/>
      <c r="F46" s="1281"/>
      <c r="G46" s="1279"/>
      <c r="H46" s="1280"/>
      <c r="I46" s="1281"/>
      <c r="J46" s="1283" t="s">
        <v>11</v>
      </c>
      <c r="K46" s="1283"/>
      <c r="L46" s="1283"/>
      <c r="M46" s="1293" t="s">
        <v>11</v>
      </c>
      <c r="N46" s="1293"/>
      <c r="O46" s="1293"/>
      <c r="P46" s="1283" t="s">
        <v>11</v>
      </c>
      <c r="Q46" s="1283"/>
      <c r="R46" s="1283"/>
      <c r="S46" s="1287" t="s">
        <v>74</v>
      </c>
      <c r="T46" s="1288"/>
      <c r="U46" s="1289"/>
      <c r="V46" s="1279"/>
      <c r="W46" s="1280"/>
      <c r="X46" s="1281"/>
      <c r="Y46" s="98"/>
    </row>
    <row r="47" spans="1:31" ht="31.5" customHeight="1">
      <c r="A47" s="105">
        <v>6</v>
      </c>
      <c r="B47" s="105"/>
      <c r="C47" s="106" t="s">
        <v>485</v>
      </c>
      <c r="D47" s="1287" t="s">
        <v>492</v>
      </c>
      <c r="E47" s="1288"/>
      <c r="F47" s="1289"/>
      <c r="G47" s="1279"/>
      <c r="H47" s="1280"/>
      <c r="I47" s="1281"/>
      <c r="J47" s="1284" t="s">
        <v>74</v>
      </c>
      <c r="K47" s="1285"/>
      <c r="L47" s="1286"/>
      <c r="M47" s="1284" t="s">
        <v>69</v>
      </c>
      <c r="N47" s="1285"/>
      <c r="O47" s="1286"/>
      <c r="P47" s="1284" t="s">
        <v>74</v>
      </c>
      <c r="Q47" s="1285"/>
      <c r="R47" s="1286"/>
      <c r="S47" s="1290" t="s">
        <v>11</v>
      </c>
      <c r="T47" s="1291"/>
      <c r="U47" s="1292"/>
      <c r="V47" s="1227"/>
      <c r="W47" s="1228"/>
      <c r="X47" s="1229"/>
      <c r="Y47" s="98"/>
    </row>
    <row r="48" spans="1:31"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9"/>
    </row>
    <row r="49" spans="4:25"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</row>
    <row r="50" spans="4:25"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</row>
    <row r="51" spans="4:25"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</row>
  </sheetData>
  <mergeCells count="83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4:AB34"/>
    <mergeCell ref="A35:B35"/>
    <mergeCell ref="T35:W35"/>
    <mergeCell ref="Z35:AB35"/>
    <mergeCell ref="T36:W36"/>
    <mergeCell ref="T38:W38"/>
    <mergeCell ref="Z38:AB38"/>
    <mergeCell ref="D39:S39"/>
    <mergeCell ref="T39:W39"/>
    <mergeCell ref="Z39:AB39"/>
    <mergeCell ref="S40:U40"/>
    <mergeCell ref="V40:X40"/>
    <mergeCell ref="Z40:AB40"/>
    <mergeCell ref="D41:F41"/>
    <mergeCell ref="G41:I41"/>
    <mergeCell ref="J41:L41"/>
    <mergeCell ref="M41:O41"/>
    <mergeCell ref="P41:R41"/>
    <mergeCell ref="S41:U41"/>
    <mergeCell ref="V41:X41"/>
    <mergeCell ref="D40:F40"/>
    <mergeCell ref="G40:I40"/>
    <mergeCell ref="J40:L40"/>
    <mergeCell ref="M40:O40"/>
    <mergeCell ref="P40:R40"/>
    <mergeCell ref="S42:U42"/>
    <mergeCell ref="V42:X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S44:U44"/>
    <mergeCell ref="V44:X44"/>
    <mergeCell ref="D45:F45"/>
    <mergeCell ref="G45:I45"/>
    <mergeCell ref="J45:L45"/>
    <mergeCell ref="M45:O45"/>
    <mergeCell ref="P45:R45"/>
    <mergeCell ref="S45:U45"/>
    <mergeCell ref="V45:X45"/>
    <mergeCell ref="D44:F44"/>
    <mergeCell ref="G44:I44"/>
    <mergeCell ref="J44:L44"/>
    <mergeCell ref="M44:O44"/>
    <mergeCell ref="P44:R44"/>
    <mergeCell ref="C1:C2"/>
    <mergeCell ref="C29:C30"/>
    <mergeCell ref="S46:U46"/>
    <mergeCell ref="V46:X46"/>
    <mergeCell ref="D47:F47"/>
    <mergeCell ref="G47:I47"/>
    <mergeCell ref="J47:L47"/>
    <mergeCell ref="M47:O47"/>
    <mergeCell ref="P47:R47"/>
    <mergeCell ref="S47:U47"/>
    <mergeCell ref="V47:X47"/>
    <mergeCell ref="D46:F46"/>
    <mergeCell ref="G46:I46"/>
    <mergeCell ref="J46:L46"/>
    <mergeCell ref="M46:O46"/>
    <mergeCell ref="P46:R46"/>
  </mergeCells>
  <pageMargins left="0.7" right="0.7" top="0.75" bottom="0.75" header="0.3" footer="0.3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E49"/>
  <sheetViews>
    <sheetView topLeftCell="A4" zoomScale="85" zoomScaleNormal="85" workbookViewId="0">
      <selection activeCell="AA26" sqref="AA26"/>
    </sheetView>
  </sheetViews>
  <sheetFormatPr defaultColWidth="9.140625" defaultRowHeight="15"/>
  <cols>
    <col min="1" max="1" width="9.140625" style="81"/>
    <col min="2" max="2" width="14.28515625" style="81" customWidth="1"/>
    <col min="3" max="3" width="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45761</v>
      </c>
      <c r="E1" s="1269"/>
      <c r="F1" s="1270"/>
      <c r="G1" s="1268">
        <v>45762</v>
      </c>
      <c r="H1" s="1269"/>
      <c r="I1" s="1270"/>
      <c r="J1" s="1268">
        <v>45763</v>
      </c>
      <c r="K1" s="1269"/>
      <c r="L1" s="1270"/>
      <c r="M1" s="1268">
        <v>45764</v>
      </c>
      <c r="N1" s="1269"/>
      <c r="O1" s="1270"/>
      <c r="P1" s="1268">
        <v>45765</v>
      </c>
      <c r="Q1" s="1269"/>
      <c r="R1" s="1270"/>
      <c r="S1" s="1268">
        <v>45766</v>
      </c>
      <c r="T1" s="1269"/>
      <c r="U1" s="1270"/>
      <c r="V1" s="1268">
        <v>45767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433</v>
      </c>
      <c r="C4" s="382" t="s">
        <v>395</v>
      </c>
      <c r="D4" s="10"/>
      <c r="E4" s="56"/>
      <c r="F4" s="417">
        <f>E4-D4</f>
        <v>0</v>
      </c>
      <c r="G4" s="10"/>
      <c r="H4" s="56"/>
      <c r="I4" s="417">
        <f>H4-G4</f>
        <v>0</v>
      </c>
      <c r="J4" s="10"/>
      <c r="K4" s="56"/>
      <c r="L4" s="417">
        <f>K4-J4</f>
        <v>0</v>
      </c>
      <c r="M4" s="10"/>
      <c r="N4" s="56"/>
      <c r="O4" s="417">
        <f>N4-M4</f>
        <v>0</v>
      </c>
      <c r="P4" s="10"/>
      <c r="Q4" s="56"/>
      <c r="R4" s="417">
        <f>Q4-P4</f>
        <v>0</v>
      </c>
      <c r="S4" s="10"/>
      <c r="T4" s="56"/>
      <c r="U4" s="417">
        <f>T4-S4</f>
        <v>0</v>
      </c>
      <c r="V4" s="462"/>
      <c r="W4" s="56"/>
      <c r="X4" s="417">
        <f>W4-V4</f>
        <v>0</v>
      </c>
      <c r="Y4" s="190"/>
      <c r="AA4" s="81" t="s">
        <v>434</v>
      </c>
      <c r="AB4" s="81">
        <v>9</v>
      </c>
    </row>
    <row r="5" spans="1:29" ht="15.75" customHeight="1">
      <c r="A5" s="105">
        <v>2</v>
      </c>
      <c r="B5" s="105" t="s">
        <v>435</v>
      </c>
      <c r="C5" s="383" t="s">
        <v>256</v>
      </c>
      <c r="D5" s="19">
        <v>7</v>
      </c>
      <c r="E5" s="20">
        <v>17</v>
      </c>
      <c r="F5" s="417">
        <f t="shared" ref="F5:F30" si="0">E5-D5</f>
        <v>10</v>
      </c>
      <c r="G5" s="19">
        <v>15</v>
      </c>
      <c r="H5" s="20">
        <v>21</v>
      </c>
      <c r="I5" s="417">
        <f t="shared" ref="I5:I30" si="1">H5-G5</f>
        <v>6</v>
      </c>
      <c r="J5" s="21">
        <v>15</v>
      </c>
      <c r="K5" s="22">
        <v>23</v>
      </c>
      <c r="L5" s="417">
        <f t="shared" ref="L5:L30" si="2">K5-J5</f>
        <v>8</v>
      </c>
      <c r="M5" s="19">
        <v>15</v>
      </c>
      <c r="N5" s="20">
        <v>24</v>
      </c>
      <c r="O5" s="417">
        <f t="shared" ref="O5:O30" si="3">N5-M5</f>
        <v>9</v>
      </c>
      <c r="P5" s="10"/>
      <c r="Q5" s="11"/>
      <c r="R5" s="417">
        <f t="shared" ref="R5:R27" si="4">Q5-P5</f>
        <v>0</v>
      </c>
      <c r="S5" s="19">
        <v>7</v>
      </c>
      <c r="T5" s="20">
        <v>17</v>
      </c>
      <c r="U5" s="417">
        <f t="shared" ref="U5:U28" si="5">T5-S5</f>
        <v>10</v>
      </c>
      <c r="V5" s="461">
        <v>7</v>
      </c>
      <c r="W5" s="26">
        <v>12</v>
      </c>
      <c r="X5" s="417">
        <f t="shared" ref="X5:X28" si="6">W5-V5</f>
        <v>5</v>
      </c>
      <c r="Y5" s="190"/>
      <c r="AA5" s="81" t="s">
        <v>216</v>
      </c>
      <c r="AB5" s="81">
        <v>10</v>
      </c>
    </row>
    <row r="6" spans="1:29" ht="15.75" customHeight="1">
      <c r="A6" s="105">
        <v>3</v>
      </c>
      <c r="B6" s="400" t="s">
        <v>440</v>
      </c>
      <c r="C6" s="422" t="s">
        <v>441</v>
      </c>
      <c r="D6" s="10"/>
      <c r="E6" s="25"/>
      <c r="F6" s="417">
        <f t="shared" si="0"/>
        <v>0</v>
      </c>
      <c r="G6" s="19">
        <v>18</v>
      </c>
      <c r="H6" s="20">
        <v>24</v>
      </c>
      <c r="I6" s="417">
        <f t="shared" si="1"/>
        <v>6</v>
      </c>
      <c r="J6" s="10"/>
      <c r="K6" s="25"/>
      <c r="L6" s="417">
        <f t="shared" si="2"/>
        <v>0</v>
      </c>
      <c r="M6" s="19">
        <v>17</v>
      </c>
      <c r="N6" s="20">
        <v>21</v>
      </c>
      <c r="O6" s="417">
        <f t="shared" si="3"/>
        <v>4</v>
      </c>
      <c r="P6" s="19">
        <v>17</v>
      </c>
      <c r="Q6" s="20">
        <v>24</v>
      </c>
      <c r="R6" s="417">
        <f t="shared" si="4"/>
        <v>7</v>
      </c>
      <c r="S6" s="19">
        <v>18</v>
      </c>
      <c r="T6" s="20">
        <v>24</v>
      </c>
      <c r="U6" s="417">
        <f t="shared" si="5"/>
        <v>6</v>
      </c>
      <c r="V6" s="462"/>
      <c r="W6" s="25"/>
      <c r="X6" s="417">
        <f t="shared" si="6"/>
        <v>0</v>
      </c>
      <c r="Y6" s="79"/>
    </row>
    <row r="7" spans="1:29" ht="15.75" customHeight="1">
      <c r="A7" s="105">
        <v>4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9">
        <v>16</v>
      </c>
      <c r="H7" s="26">
        <v>22</v>
      </c>
      <c r="I7" s="417">
        <f t="shared" si="1"/>
        <v>6</v>
      </c>
      <c r="J7" s="19">
        <v>12</v>
      </c>
      <c r="K7" s="26">
        <v>17</v>
      </c>
      <c r="L7" s="417">
        <f t="shared" si="2"/>
        <v>5</v>
      </c>
      <c r="M7" s="19">
        <v>12</v>
      </c>
      <c r="N7" s="26">
        <v>17</v>
      </c>
      <c r="O7" s="417">
        <f t="shared" si="3"/>
        <v>5</v>
      </c>
      <c r="P7" s="13"/>
      <c r="Q7" s="54"/>
      <c r="R7" s="417">
        <f t="shared" si="4"/>
        <v>0</v>
      </c>
      <c r="S7" s="10"/>
      <c r="T7" s="25"/>
      <c r="U7" s="417">
        <f t="shared" si="5"/>
        <v>0</v>
      </c>
      <c r="V7" s="270"/>
      <c r="W7" s="282"/>
      <c r="X7" s="417">
        <f t="shared" si="6"/>
        <v>0</v>
      </c>
      <c r="Y7" s="188"/>
      <c r="AA7" s="81" t="s">
        <v>217</v>
      </c>
      <c r="AB7" s="81">
        <v>8</v>
      </c>
    </row>
    <row r="8" spans="1:29" ht="15.75" customHeight="1">
      <c r="A8" s="105">
        <v>5</v>
      </c>
      <c r="B8" s="105" t="s">
        <v>437</v>
      </c>
      <c r="C8" s="383" t="s">
        <v>324</v>
      </c>
      <c r="D8" s="10"/>
      <c r="E8" s="25"/>
      <c r="F8" s="417">
        <f t="shared" si="0"/>
        <v>0</v>
      </c>
      <c r="G8" s="13"/>
      <c r="H8" s="54"/>
      <c r="I8" s="417">
        <f t="shared" si="1"/>
        <v>0</v>
      </c>
      <c r="J8" s="15">
        <v>7</v>
      </c>
      <c r="K8" s="26">
        <v>12</v>
      </c>
      <c r="L8" s="417">
        <f t="shared" si="2"/>
        <v>5</v>
      </c>
      <c r="M8" s="13"/>
      <c r="N8" s="54"/>
      <c r="O8" s="417">
        <f t="shared" si="3"/>
        <v>0</v>
      </c>
      <c r="P8" s="10"/>
      <c r="Q8" s="25"/>
      <c r="R8" s="417">
        <f t="shared" si="4"/>
        <v>0</v>
      </c>
      <c r="S8" s="13"/>
      <c r="T8" s="54"/>
      <c r="U8" s="417">
        <f t="shared" si="5"/>
        <v>0</v>
      </c>
      <c r="V8" s="198"/>
      <c r="W8" s="54"/>
      <c r="X8" s="417">
        <f t="shared" si="6"/>
        <v>0</v>
      </c>
      <c r="Y8" s="79" t="s">
        <v>487</v>
      </c>
    </row>
    <row r="9" spans="1:29" ht="15.75" customHeight="1">
      <c r="A9" s="105">
        <v>6</v>
      </c>
      <c r="B9" s="105" t="s">
        <v>436</v>
      </c>
      <c r="C9" s="422" t="s">
        <v>307</v>
      </c>
      <c r="D9" s="45"/>
      <c r="E9" s="46"/>
      <c r="F9" s="417">
        <v>0</v>
      </c>
      <c r="G9" s="45"/>
      <c r="H9" s="46"/>
      <c r="I9" s="417">
        <f t="shared" si="1"/>
        <v>0</v>
      </c>
      <c r="J9" s="45"/>
      <c r="K9" s="46"/>
      <c r="L9" s="417">
        <f t="shared" si="2"/>
        <v>0</v>
      </c>
      <c r="M9" s="45"/>
      <c r="N9" s="46"/>
      <c r="O9" s="417">
        <f t="shared" si="3"/>
        <v>0</v>
      </c>
      <c r="P9" s="45"/>
      <c r="Q9" s="46"/>
      <c r="R9" s="417">
        <f t="shared" si="4"/>
        <v>0</v>
      </c>
      <c r="S9" s="45"/>
      <c r="T9" s="46"/>
      <c r="U9" s="417">
        <f t="shared" si="5"/>
        <v>0</v>
      </c>
      <c r="V9" s="462"/>
      <c r="W9" s="25"/>
      <c r="X9" s="417">
        <f t="shared" si="6"/>
        <v>0</v>
      </c>
      <c r="Y9" s="79"/>
      <c r="AA9" s="81" t="s">
        <v>493</v>
      </c>
      <c r="AB9" s="81" t="s">
        <v>494</v>
      </c>
    </row>
    <row r="10" spans="1:29" ht="15.75" hidden="1" customHeight="1">
      <c r="A10" s="105">
        <v>6</v>
      </c>
      <c r="B10" s="400" t="s">
        <v>436</v>
      </c>
      <c r="C10" s="422" t="s">
        <v>438</v>
      </c>
      <c r="D10" s="134"/>
      <c r="E10" s="137"/>
      <c r="F10" s="417">
        <f t="shared" si="0"/>
        <v>0</v>
      </c>
      <c r="G10" s="134"/>
      <c r="H10" s="137"/>
      <c r="I10" s="417">
        <f t="shared" si="1"/>
        <v>0</v>
      </c>
      <c r="J10" s="134"/>
      <c r="K10" s="137"/>
      <c r="L10" s="417">
        <f t="shared" si="2"/>
        <v>0</v>
      </c>
      <c r="M10" s="134"/>
      <c r="N10" s="137"/>
      <c r="O10" s="417">
        <f t="shared" si="3"/>
        <v>0</v>
      </c>
      <c r="P10" s="134"/>
      <c r="Q10" s="137"/>
      <c r="R10" s="417">
        <f t="shared" si="4"/>
        <v>0</v>
      </c>
      <c r="S10" s="134"/>
      <c r="T10" s="137"/>
      <c r="U10" s="417">
        <f t="shared" si="5"/>
        <v>0</v>
      </c>
      <c r="V10" s="466"/>
      <c r="W10" s="137"/>
      <c r="X10" s="417">
        <f t="shared" si="6"/>
        <v>0</v>
      </c>
      <c r="Y10" s="79"/>
    </row>
    <row r="11" spans="1:29" ht="15.75" customHeight="1">
      <c r="A11" s="105">
        <v>7</v>
      </c>
      <c r="B11" s="400" t="s">
        <v>440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9">
        <v>15</v>
      </c>
      <c r="K11" s="26">
        <v>19</v>
      </c>
      <c r="L11" s="417">
        <f t="shared" si="2"/>
        <v>4</v>
      </c>
      <c r="M11" s="10"/>
      <c r="N11" s="25"/>
      <c r="O11" s="417">
        <f t="shared" si="3"/>
        <v>0</v>
      </c>
      <c r="P11" s="10"/>
      <c r="Q11" s="25"/>
      <c r="R11" s="417">
        <f t="shared" si="4"/>
        <v>0</v>
      </c>
      <c r="S11" s="10"/>
      <c r="T11" s="25"/>
      <c r="U11" s="417">
        <f t="shared" si="5"/>
        <v>0</v>
      </c>
      <c r="V11" s="462"/>
      <c r="W11" s="25"/>
      <c r="X11" s="417">
        <f t="shared" si="6"/>
        <v>0</v>
      </c>
      <c r="Y11" s="79"/>
      <c r="AB11" s="81" t="s">
        <v>495</v>
      </c>
    </row>
    <row r="12" spans="1:29" ht="15.75" customHeight="1">
      <c r="A12" s="105">
        <v>8</v>
      </c>
      <c r="B12" s="400" t="s">
        <v>443</v>
      </c>
      <c r="C12" s="383" t="s">
        <v>296</v>
      </c>
      <c r="D12" s="35">
        <v>17</v>
      </c>
      <c r="E12" s="36">
        <v>21</v>
      </c>
      <c r="F12" s="417">
        <f t="shared" si="0"/>
        <v>4</v>
      </c>
      <c r="G12" s="35">
        <v>18</v>
      </c>
      <c r="H12" s="36">
        <v>21</v>
      </c>
      <c r="I12" s="417">
        <f t="shared" si="1"/>
        <v>3</v>
      </c>
      <c r="J12" s="45"/>
      <c r="K12" s="46"/>
      <c r="L12" s="417">
        <f t="shared" si="2"/>
        <v>0</v>
      </c>
      <c r="M12" s="45"/>
      <c r="N12" s="46"/>
      <c r="O12" s="417">
        <f t="shared" si="3"/>
        <v>0</v>
      </c>
      <c r="P12" s="35">
        <v>18</v>
      </c>
      <c r="Q12" s="36">
        <v>22</v>
      </c>
      <c r="R12" s="417">
        <f t="shared" si="4"/>
        <v>4</v>
      </c>
      <c r="S12" s="35">
        <v>16</v>
      </c>
      <c r="T12" s="36">
        <v>22</v>
      </c>
      <c r="U12" s="417">
        <f t="shared" si="5"/>
        <v>6</v>
      </c>
      <c r="V12" s="462"/>
      <c r="W12" s="25"/>
      <c r="X12" s="417">
        <f t="shared" si="6"/>
        <v>0</v>
      </c>
      <c r="Y12" s="79"/>
      <c r="AB12" s="81" t="s">
        <v>496</v>
      </c>
    </row>
    <row r="13" spans="1:29" ht="15.75" customHeight="1">
      <c r="A13" s="105">
        <v>10</v>
      </c>
      <c r="B13" s="105" t="s">
        <v>444</v>
      </c>
      <c r="C13" s="382" t="s">
        <v>482</v>
      </c>
      <c r="D13" s="35">
        <v>8</v>
      </c>
      <c r="E13" s="36">
        <v>14</v>
      </c>
      <c r="F13" s="417">
        <f t="shared" si="0"/>
        <v>6</v>
      </c>
      <c r="G13" s="35">
        <v>8</v>
      </c>
      <c r="H13" s="36">
        <v>14</v>
      </c>
      <c r="I13" s="417">
        <f t="shared" si="1"/>
        <v>6</v>
      </c>
      <c r="J13" s="45"/>
      <c r="K13" s="46"/>
      <c r="L13" s="417">
        <f t="shared" si="2"/>
        <v>0</v>
      </c>
      <c r="M13" s="35">
        <v>8</v>
      </c>
      <c r="N13" s="36">
        <v>14</v>
      </c>
      <c r="O13" s="417">
        <f t="shared" si="3"/>
        <v>6</v>
      </c>
      <c r="P13" s="35">
        <v>8</v>
      </c>
      <c r="Q13" s="36">
        <v>14</v>
      </c>
      <c r="R13" s="417">
        <f t="shared" si="4"/>
        <v>6</v>
      </c>
      <c r="S13" s="45"/>
      <c r="T13" s="46"/>
      <c r="U13" s="417">
        <f t="shared" si="5"/>
        <v>0</v>
      </c>
      <c r="V13" s="462"/>
      <c r="W13" s="25"/>
      <c r="X13" s="417">
        <f t="shared" si="6"/>
        <v>0</v>
      </c>
      <c r="Y13" s="190"/>
      <c r="AB13" s="81" t="s">
        <v>497</v>
      </c>
    </row>
    <row r="14" spans="1:29" ht="15.75" customHeight="1">
      <c r="A14" s="105">
        <v>11</v>
      </c>
      <c r="B14" s="105" t="s">
        <v>444</v>
      </c>
      <c r="C14" s="382" t="s">
        <v>379</v>
      </c>
      <c r="D14" s="21">
        <v>20</v>
      </c>
      <c r="E14" s="31">
        <v>24</v>
      </c>
      <c r="F14" s="417">
        <f t="shared" si="0"/>
        <v>4</v>
      </c>
      <c r="G14" s="21">
        <v>17</v>
      </c>
      <c r="H14" s="31">
        <v>24</v>
      </c>
      <c r="I14" s="417">
        <f t="shared" si="1"/>
        <v>7</v>
      </c>
      <c r="J14" s="10"/>
      <c r="K14" s="25"/>
      <c r="L14" s="417">
        <f t="shared" si="2"/>
        <v>0</v>
      </c>
      <c r="M14" s="21">
        <v>18</v>
      </c>
      <c r="N14" s="31">
        <v>24</v>
      </c>
      <c r="O14" s="417">
        <f t="shared" si="3"/>
        <v>6</v>
      </c>
      <c r="P14" s="21">
        <v>17</v>
      </c>
      <c r="Q14" s="31">
        <v>24</v>
      </c>
      <c r="R14" s="417">
        <f t="shared" si="4"/>
        <v>7</v>
      </c>
      <c r="S14" s="21">
        <v>17</v>
      </c>
      <c r="T14" s="31">
        <v>24</v>
      </c>
      <c r="U14" s="417">
        <f t="shared" si="5"/>
        <v>7</v>
      </c>
      <c r="V14" s="464">
        <v>19</v>
      </c>
      <c r="W14" s="31">
        <v>24</v>
      </c>
      <c r="X14" s="417">
        <f t="shared" si="6"/>
        <v>5</v>
      </c>
      <c r="Y14" s="190"/>
    </row>
    <row r="15" spans="1:29" ht="15.75" hidden="1" customHeight="1">
      <c r="A15" s="105">
        <v>9</v>
      </c>
      <c r="B15" s="105" t="s">
        <v>465</v>
      </c>
      <c r="C15" s="382" t="s">
        <v>450</v>
      </c>
      <c r="D15" s="134"/>
      <c r="E15" s="137"/>
      <c r="F15" s="417">
        <f t="shared" si="0"/>
        <v>0</v>
      </c>
      <c r="G15" s="134"/>
      <c r="H15" s="137"/>
      <c r="I15" s="417">
        <f t="shared" si="1"/>
        <v>0</v>
      </c>
      <c r="J15" s="134"/>
      <c r="K15" s="137"/>
      <c r="L15" s="417">
        <f t="shared" si="2"/>
        <v>0</v>
      </c>
      <c r="M15" s="134"/>
      <c r="N15" s="137"/>
      <c r="O15" s="417">
        <f t="shared" si="3"/>
        <v>0</v>
      </c>
      <c r="P15" s="134"/>
      <c r="Q15" s="137"/>
      <c r="R15" s="417">
        <f t="shared" si="4"/>
        <v>0</v>
      </c>
      <c r="S15" s="134"/>
      <c r="T15" s="137"/>
      <c r="U15" s="417">
        <f t="shared" si="5"/>
        <v>0</v>
      </c>
      <c r="V15" s="466"/>
      <c r="W15" s="137"/>
      <c r="X15" s="417">
        <f t="shared" si="6"/>
        <v>0</v>
      </c>
      <c r="Y15" s="190"/>
    </row>
    <row r="16" spans="1:29" ht="15.75" customHeight="1">
      <c r="A16" s="105">
        <v>13</v>
      </c>
      <c r="B16" s="105" t="s">
        <v>445</v>
      </c>
      <c r="C16" s="383" t="s">
        <v>304</v>
      </c>
      <c r="D16" s="21">
        <v>8</v>
      </c>
      <c r="E16" s="31">
        <v>18</v>
      </c>
      <c r="F16" s="417">
        <f t="shared" si="0"/>
        <v>10</v>
      </c>
      <c r="G16" s="19">
        <v>7</v>
      </c>
      <c r="H16" s="31">
        <v>17</v>
      </c>
      <c r="I16" s="417">
        <f t="shared" si="1"/>
        <v>10</v>
      </c>
      <c r="J16" s="21">
        <v>8</v>
      </c>
      <c r="K16" s="31">
        <v>13</v>
      </c>
      <c r="L16" s="417">
        <f t="shared" si="2"/>
        <v>5</v>
      </c>
      <c r="M16" s="10"/>
      <c r="N16" s="25"/>
      <c r="O16" s="417">
        <f t="shared" si="3"/>
        <v>0</v>
      </c>
      <c r="P16" s="10"/>
      <c r="Q16" s="25"/>
      <c r="R16" s="417">
        <f t="shared" si="4"/>
        <v>0</v>
      </c>
      <c r="S16" s="21">
        <v>8</v>
      </c>
      <c r="T16" s="31">
        <v>18</v>
      </c>
      <c r="U16" s="417">
        <f t="shared" si="5"/>
        <v>10</v>
      </c>
      <c r="V16" s="462"/>
      <c r="W16" s="25"/>
      <c r="X16" s="417">
        <f t="shared" si="6"/>
        <v>0</v>
      </c>
      <c r="Y16" s="190"/>
    </row>
    <row r="17" spans="1:29" ht="15.75" customHeight="1">
      <c r="A17" s="105">
        <v>15</v>
      </c>
      <c r="B17" s="105" t="s">
        <v>435</v>
      </c>
      <c r="C17" s="382" t="s">
        <v>314</v>
      </c>
      <c r="D17" s="45"/>
      <c r="E17" s="46"/>
      <c r="F17" s="417">
        <f t="shared" si="0"/>
        <v>0</v>
      </c>
      <c r="G17" s="45"/>
      <c r="H17" s="46"/>
      <c r="I17" s="417">
        <f t="shared" si="1"/>
        <v>0</v>
      </c>
      <c r="J17" s="168">
        <v>7</v>
      </c>
      <c r="K17" s="386">
        <v>17</v>
      </c>
      <c r="L17" s="417">
        <f t="shared" si="2"/>
        <v>10</v>
      </c>
      <c r="M17" s="168">
        <v>7</v>
      </c>
      <c r="N17" s="386">
        <v>17</v>
      </c>
      <c r="O17" s="417">
        <f t="shared" si="3"/>
        <v>10</v>
      </c>
      <c r="P17" s="41">
        <v>7</v>
      </c>
      <c r="Q17" s="42">
        <v>17</v>
      </c>
      <c r="R17" s="417">
        <f t="shared" si="4"/>
        <v>10</v>
      </c>
      <c r="S17" s="45"/>
      <c r="T17" s="46"/>
      <c r="U17" s="417">
        <f t="shared" si="5"/>
        <v>0</v>
      </c>
      <c r="V17" s="465">
        <v>7</v>
      </c>
      <c r="W17" s="166">
        <v>17</v>
      </c>
      <c r="X17" s="417">
        <f t="shared" si="6"/>
        <v>10</v>
      </c>
      <c r="Y17" s="190"/>
    </row>
    <row r="18" spans="1:29" ht="15.75" customHeight="1">
      <c r="A18" s="105">
        <v>16</v>
      </c>
      <c r="B18" s="105" t="s">
        <v>447</v>
      </c>
      <c r="C18" s="382" t="s">
        <v>344</v>
      </c>
      <c r="D18" s="10"/>
      <c r="E18" s="11"/>
      <c r="F18" s="417">
        <f t="shared" si="0"/>
        <v>0</v>
      </c>
      <c r="G18" s="10"/>
      <c r="H18" s="11"/>
      <c r="I18" s="417">
        <f t="shared" si="1"/>
        <v>0</v>
      </c>
      <c r="J18" s="10"/>
      <c r="K18" s="11"/>
      <c r="L18" s="417">
        <f t="shared" si="2"/>
        <v>0</v>
      </c>
      <c r="M18" s="10"/>
      <c r="N18" s="11"/>
      <c r="O18" s="417">
        <f t="shared" si="3"/>
        <v>0</v>
      </c>
      <c r="P18" s="165">
        <v>7</v>
      </c>
      <c r="Q18" s="158">
        <v>16</v>
      </c>
      <c r="R18" s="417">
        <f t="shared" si="4"/>
        <v>9</v>
      </c>
      <c r="S18" s="10"/>
      <c r="T18" s="11"/>
      <c r="U18" s="417">
        <f t="shared" si="5"/>
        <v>0</v>
      </c>
      <c r="V18" s="462"/>
      <c r="W18" s="25"/>
      <c r="X18" s="417">
        <f t="shared" si="6"/>
        <v>0</v>
      </c>
      <c r="Y18" s="190"/>
    </row>
    <row r="19" spans="1:29" ht="27" customHeight="1">
      <c r="A19" s="105">
        <v>17</v>
      </c>
      <c r="B19" s="105" t="s">
        <v>447</v>
      </c>
      <c r="C19" s="382" t="s">
        <v>488</v>
      </c>
      <c r="D19" s="165">
        <v>19</v>
      </c>
      <c r="E19" s="158">
        <v>24</v>
      </c>
      <c r="F19" s="417">
        <f t="shared" si="0"/>
        <v>5</v>
      </c>
      <c r="G19" s="165">
        <v>19</v>
      </c>
      <c r="H19" s="158">
        <v>24</v>
      </c>
      <c r="I19" s="417">
        <f t="shared" si="1"/>
        <v>5</v>
      </c>
      <c r="J19" s="165">
        <v>19</v>
      </c>
      <c r="K19" s="158">
        <v>24</v>
      </c>
      <c r="L19" s="417">
        <f t="shared" si="2"/>
        <v>5</v>
      </c>
      <c r="M19" s="10"/>
      <c r="N19" s="11"/>
      <c r="O19" s="417">
        <f t="shared" si="3"/>
        <v>0</v>
      </c>
      <c r="P19" s="10"/>
      <c r="Q19" s="11"/>
      <c r="R19" s="417">
        <f t="shared" si="4"/>
        <v>0</v>
      </c>
      <c r="S19" s="165">
        <v>10</v>
      </c>
      <c r="T19" s="158">
        <v>18</v>
      </c>
      <c r="U19" s="417">
        <f t="shared" si="5"/>
        <v>8</v>
      </c>
      <c r="V19" s="10"/>
      <c r="W19" s="11"/>
      <c r="X19" s="417">
        <f t="shared" si="6"/>
        <v>0</v>
      </c>
      <c r="Y19" s="190"/>
    </row>
    <row r="20" spans="1:29" ht="15.75" customHeight="1">
      <c r="A20" s="105">
        <v>18</v>
      </c>
      <c r="B20" s="105" t="s">
        <v>448</v>
      </c>
      <c r="C20" s="382" t="s">
        <v>361</v>
      </c>
      <c r="D20" s="19">
        <v>17</v>
      </c>
      <c r="E20" s="20">
        <v>24</v>
      </c>
      <c r="F20" s="417">
        <f t="shared" si="0"/>
        <v>7</v>
      </c>
      <c r="G20" s="19">
        <v>10</v>
      </c>
      <c r="H20" s="20">
        <v>18</v>
      </c>
      <c r="I20" s="417">
        <f t="shared" si="1"/>
        <v>8</v>
      </c>
      <c r="J20" s="19">
        <v>17</v>
      </c>
      <c r="K20" s="20">
        <v>24</v>
      </c>
      <c r="L20" s="417">
        <f t="shared" si="2"/>
        <v>7</v>
      </c>
      <c r="M20" s="10"/>
      <c r="N20" s="11"/>
      <c r="O20" s="417">
        <f t="shared" si="3"/>
        <v>0</v>
      </c>
      <c r="P20" s="10"/>
      <c r="Q20" s="11"/>
      <c r="R20" s="417">
        <f t="shared" si="4"/>
        <v>0</v>
      </c>
      <c r="S20" s="19">
        <v>17</v>
      </c>
      <c r="T20" s="20">
        <v>22</v>
      </c>
      <c r="U20" s="417">
        <f t="shared" si="5"/>
        <v>5</v>
      </c>
      <c r="V20" s="19">
        <v>17</v>
      </c>
      <c r="W20" s="20">
        <v>24</v>
      </c>
      <c r="X20" s="417">
        <f t="shared" si="6"/>
        <v>7</v>
      </c>
      <c r="Y20" s="190"/>
    </row>
    <row r="21" spans="1:29" ht="15.75" customHeight="1">
      <c r="A21" s="105">
        <v>19</v>
      </c>
      <c r="B21" s="105" t="s">
        <v>449</v>
      </c>
      <c r="C21" s="382" t="s">
        <v>451</v>
      </c>
      <c r="D21" s="10"/>
      <c r="E21" s="25"/>
      <c r="F21" s="417">
        <f t="shared" si="0"/>
        <v>0</v>
      </c>
      <c r="G21" s="10"/>
      <c r="H21" s="25"/>
      <c r="I21" s="417">
        <f t="shared" si="1"/>
        <v>0</v>
      </c>
      <c r="J21" s="10"/>
      <c r="K21" s="25"/>
      <c r="L21" s="417">
        <f t="shared" si="2"/>
        <v>0</v>
      </c>
      <c r="M21" s="165">
        <v>18</v>
      </c>
      <c r="N21" s="166">
        <v>24</v>
      </c>
      <c r="O21" s="417">
        <f t="shared" si="3"/>
        <v>6</v>
      </c>
      <c r="P21" s="165">
        <v>18</v>
      </c>
      <c r="Q21" s="166">
        <v>24</v>
      </c>
      <c r="R21" s="417">
        <f t="shared" si="4"/>
        <v>6</v>
      </c>
      <c r="S21" s="165">
        <v>18</v>
      </c>
      <c r="T21" s="166">
        <v>24</v>
      </c>
      <c r="U21" s="417">
        <f t="shared" si="5"/>
        <v>6</v>
      </c>
      <c r="V21" s="462"/>
      <c r="W21" s="25"/>
      <c r="X21" s="417">
        <f t="shared" si="6"/>
        <v>0</v>
      </c>
      <c r="Y21" s="190"/>
    </row>
    <row r="22" spans="1:29" ht="16.5" customHeight="1">
      <c r="A22" s="105">
        <v>20</v>
      </c>
      <c r="B22" s="105" t="s">
        <v>447</v>
      </c>
      <c r="C22" s="382" t="s">
        <v>358</v>
      </c>
      <c r="D22" s="165">
        <v>7</v>
      </c>
      <c r="E22" s="386">
        <v>17</v>
      </c>
      <c r="F22" s="417">
        <f t="shared" si="0"/>
        <v>10</v>
      </c>
      <c r="G22" s="165">
        <v>7</v>
      </c>
      <c r="H22" s="386">
        <v>17</v>
      </c>
      <c r="I22" s="417">
        <f t="shared" si="1"/>
        <v>10</v>
      </c>
      <c r="J22" s="10"/>
      <c r="K22" s="46"/>
      <c r="L22" s="417">
        <f t="shared" si="2"/>
        <v>0</v>
      </c>
      <c r="M22" s="10"/>
      <c r="N22" s="46"/>
      <c r="O22" s="417">
        <f t="shared" si="3"/>
        <v>0</v>
      </c>
      <c r="P22" s="165">
        <v>11</v>
      </c>
      <c r="Q22" s="386">
        <v>21</v>
      </c>
      <c r="R22" s="417">
        <f t="shared" si="4"/>
        <v>10</v>
      </c>
      <c r="S22" s="165">
        <v>7</v>
      </c>
      <c r="T22" s="386">
        <v>19</v>
      </c>
      <c r="U22" s="417">
        <f t="shared" si="5"/>
        <v>12</v>
      </c>
      <c r="V22" s="465">
        <v>11</v>
      </c>
      <c r="W22" s="166">
        <v>21</v>
      </c>
      <c r="X22" s="417">
        <f t="shared" si="6"/>
        <v>10</v>
      </c>
      <c r="Y22" s="190"/>
    </row>
    <row r="23" spans="1:29" ht="15.75" customHeight="1">
      <c r="A23" s="105">
        <v>21</v>
      </c>
      <c r="B23" s="105" t="s">
        <v>447</v>
      </c>
      <c r="C23" s="382" t="s">
        <v>316</v>
      </c>
      <c r="D23" s="45"/>
      <c r="E23" s="46"/>
      <c r="F23" s="417">
        <f t="shared" si="0"/>
        <v>0</v>
      </c>
      <c r="G23" s="45"/>
      <c r="H23" s="46"/>
      <c r="I23" s="417">
        <f t="shared" si="1"/>
        <v>0</v>
      </c>
      <c r="J23" s="45"/>
      <c r="K23" s="46"/>
      <c r="L23" s="417">
        <f t="shared" si="2"/>
        <v>0</v>
      </c>
      <c r="M23" s="45"/>
      <c r="N23" s="46"/>
      <c r="O23" s="417">
        <f t="shared" si="3"/>
        <v>0</v>
      </c>
      <c r="P23" s="45"/>
      <c r="Q23" s="46"/>
      <c r="R23" s="417">
        <f t="shared" si="4"/>
        <v>0</v>
      </c>
      <c r="S23" s="45"/>
      <c r="T23" s="46"/>
      <c r="U23" s="417">
        <f t="shared" si="5"/>
        <v>0</v>
      </c>
      <c r="V23" s="462"/>
      <c r="W23" s="25"/>
      <c r="X23" s="417">
        <f t="shared" si="6"/>
        <v>0</v>
      </c>
      <c r="Y23" s="190"/>
    </row>
    <row r="24" spans="1:29" ht="15.75" customHeight="1">
      <c r="A24" s="105">
        <v>22</v>
      </c>
      <c r="B24" s="105" t="s">
        <v>447</v>
      </c>
      <c r="C24" s="382" t="s">
        <v>267</v>
      </c>
      <c r="D24" s="168">
        <v>16</v>
      </c>
      <c r="E24" s="386">
        <v>22</v>
      </c>
      <c r="F24" s="417">
        <f t="shared" si="0"/>
        <v>6</v>
      </c>
      <c r="G24" s="168">
        <v>16</v>
      </c>
      <c r="H24" s="386">
        <v>22</v>
      </c>
      <c r="I24" s="417">
        <f t="shared" si="1"/>
        <v>6</v>
      </c>
      <c r="J24" s="168">
        <v>16</v>
      </c>
      <c r="K24" s="386">
        <v>22</v>
      </c>
      <c r="L24" s="417">
        <f t="shared" si="2"/>
        <v>6</v>
      </c>
      <c r="M24" s="45"/>
      <c r="N24" s="46"/>
      <c r="O24" s="417">
        <f t="shared" si="3"/>
        <v>0</v>
      </c>
      <c r="P24" s="45"/>
      <c r="Q24" s="46"/>
      <c r="R24" s="417">
        <f t="shared" si="4"/>
        <v>0</v>
      </c>
      <c r="S24" s="168">
        <v>15</v>
      </c>
      <c r="T24" s="386">
        <v>24</v>
      </c>
      <c r="U24" s="417">
        <f t="shared" si="5"/>
        <v>9</v>
      </c>
      <c r="V24" s="465">
        <v>15</v>
      </c>
      <c r="W24" s="166">
        <v>24</v>
      </c>
      <c r="X24" s="417">
        <f t="shared" si="6"/>
        <v>9</v>
      </c>
      <c r="Y24" s="190"/>
    </row>
    <row r="25" spans="1:29" ht="15.75" hidden="1" customHeight="1">
      <c r="A25" s="105">
        <v>23</v>
      </c>
      <c r="B25" s="105" t="s">
        <v>447</v>
      </c>
      <c r="C25" s="382" t="s">
        <v>403</v>
      </c>
      <c r="D25" s="134"/>
      <c r="E25" s="137"/>
      <c r="F25" s="417">
        <f t="shared" si="0"/>
        <v>0</v>
      </c>
      <c r="G25" s="134"/>
      <c r="H25" s="137"/>
      <c r="I25" s="417">
        <f t="shared" si="1"/>
        <v>0</v>
      </c>
      <c r="J25" s="134"/>
      <c r="K25" s="137"/>
      <c r="L25" s="417">
        <f t="shared" si="2"/>
        <v>0</v>
      </c>
      <c r="M25" s="134"/>
      <c r="N25" s="137"/>
      <c r="O25" s="417">
        <f t="shared" si="3"/>
        <v>0</v>
      </c>
      <c r="P25" s="134"/>
      <c r="Q25" s="137"/>
      <c r="R25" s="417">
        <f t="shared" si="4"/>
        <v>0</v>
      </c>
      <c r="S25" s="134"/>
      <c r="T25" s="137"/>
      <c r="U25" s="417">
        <f t="shared" si="5"/>
        <v>0</v>
      </c>
      <c r="V25" s="466"/>
      <c r="W25" s="137"/>
      <c r="X25" s="417">
        <f t="shared" si="6"/>
        <v>0</v>
      </c>
      <c r="Y25" s="190"/>
    </row>
    <row r="26" spans="1:29" ht="15.75" customHeight="1">
      <c r="A26" s="105"/>
      <c r="B26" s="105"/>
      <c r="C26" s="382"/>
      <c r="D26" s="315"/>
      <c r="E26" s="316"/>
      <c r="F26" s="417"/>
      <c r="G26" s="315"/>
      <c r="H26" s="316"/>
      <c r="I26" s="417"/>
      <c r="J26" s="315"/>
      <c r="K26" s="316"/>
      <c r="L26" s="417"/>
      <c r="M26" s="315"/>
      <c r="N26" s="316"/>
      <c r="O26" s="417"/>
      <c r="P26" s="315"/>
      <c r="Q26" s="316"/>
      <c r="R26" s="417"/>
      <c r="S26" s="315"/>
      <c r="T26" s="316"/>
      <c r="U26" s="417"/>
      <c r="V26" s="466"/>
      <c r="W26" s="137"/>
      <c r="X26" s="417"/>
      <c r="Y26" s="190"/>
    </row>
    <row r="27" spans="1:29" ht="15.75" customHeight="1">
      <c r="A27" s="105">
        <v>23</v>
      </c>
      <c r="B27" s="105" t="s">
        <v>452</v>
      </c>
      <c r="C27" s="383" t="s">
        <v>371</v>
      </c>
      <c r="D27" s="10"/>
      <c r="E27" s="11"/>
      <c r="F27" s="417">
        <f t="shared" si="0"/>
        <v>0</v>
      </c>
      <c r="G27" s="10"/>
      <c r="H27" s="11"/>
      <c r="I27" s="417">
        <f t="shared" si="1"/>
        <v>0</v>
      </c>
      <c r="J27" s="10"/>
      <c r="K27" s="11"/>
      <c r="L27" s="417">
        <f t="shared" si="2"/>
        <v>0</v>
      </c>
      <c r="M27" s="10"/>
      <c r="N27" s="11"/>
      <c r="O27" s="417">
        <f t="shared" si="3"/>
        <v>0</v>
      </c>
      <c r="P27" s="10"/>
      <c r="Q27" s="11"/>
      <c r="R27" s="417">
        <f t="shared" si="4"/>
        <v>0</v>
      </c>
      <c r="S27" s="21">
        <v>11</v>
      </c>
      <c r="T27" s="22">
        <v>17</v>
      </c>
      <c r="U27" s="417">
        <v>5</v>
      </c>
      <c r="V27" s="464">
        <v>9</v>
      </c>
      <c r="W27" s="31">
        <v>17</v>
      </c>
      <c r="X27" s="417">
        <v>8</v>
      </c>
      <c r="Y27" s="190"/>
    </row>
    <row r="28" spans="1:29" ht="31.5" customHeight="1">
      <c r="A28" s="105">
        <v>24</v>
      </c>
      <c r="B28" s="105" t="s">
        <v>452</v>
      </c>
      <c r="C28" s="467" t="s">
        <v>236</v>
      </c>
      <c r="D28" s="19">
        <v>16</v>
      </c>
      <c r="E28" s="20">
        <v>19</v>
      </c>
      <c r="F28" s="417">
        <v>3</v>
      </c>
      <c r="G28" s="19">
        <v>8</v>
      </c>
      <c r="H28" s="20">
        <v>13</v>
      </c>
      <c r="I28" s="417">
        <v>7</v>
      </c>
      <c r="J28" s="21">
        <v>14</v>
      </c>
      <c r="K28" s="22">
        <v>19</v>
      </c>
      <c r="L28" s="417">
        <v>4</v>
      </c>
      <c r="M28" s="41">
        <v>16</v>
      </c>
      <c r="N28" s="42">
        <v>19</v>
      </c>
      <c r="O28" s="417">
        <v>4</v>
      </c>
      <c r="P28" s="41">
        <v>14</v>
      </c>
      <c r="Q28" s="42">
        <v>19</v>
      </c>
      <c r="R28" s="417">
        <v>4</v>
      </c>
      <c r="S28" s="45"/>
      <c r="T28" s="46"/>
      <c r="U28" s="417">
        <f t="shared" si="5"/>
        <v>0</v>
      </c>
      <c r="V28" s="45"/>
      <c r="W28" s="46"/>
      <c r="X28" s="417">
        <f t="shared" si="6"/>
        <v>0</v>
      </c>
      <c r="Y28" s="190"/>
    </row>
    <row r="29" spans="1:29" ht="15.75" customHeight="1">
      <c r="A29" s="105">
        <v>25</v>
      </c>
      <c r="B29" s="105" t="s">
        <v>452</v>
      </c>
      <c r="C29" s="78" t="s">
        <v>274</v>
      </c>
      <c r="D29" s="45"/>
      <c r="E29" s="46"/>
      <c r="F29" s="417">
        <f t="shared" si="0"/>
        <v>0</v>
      </c>
      <c r="G29" s="45"/>
      <c r="H29" s="46"/>
      <c r="I29" s="444">
        <f t="shared" si="1"/>
        <v>0</v>
      </c>
      <c r="J29" s="45"/>
      <c r="K29" s="46"/>
      <c r="L29" s="444">
        <f t="shared" si="2"/>
        <v>0</v>
      </c>
      <c r="M29" s="45"/>
      <c r="N29" s="46"/>
      <c r="O29" s="417">
        <f t="shared" si="3"/>
        <v>0</v>
      </c>
      <c r="P29" s="45"/>
      <c r="Q29" s="46"/>
      <c r="R29" s="444">
        <f t="shared" ref="R29:R30" si="7">Q29-P29</f>
        <v>0</v>
      </c>
      <c r="S29" s="45"/>
      <c r="T29" s="46"/>
      <c r="U29" s="444">
        <v>0</v>
      </c>
      <c r="V29" s="45"/>
      <c r="W29" s="46"/>
      <c r="X29" s="444">
        <v>5</v>
      </c>
      <c r="Y29" s="79"/>
    </row>
    <row r="30" spans="1:29">
      <c r="A30" s="105">
        <v>26</v>
      </c>
      <c r="B30" s="399" t="s">
        <v>479</v>
      </c>
      <c r="C30" s="375" t="s">
        <v>458</v>
      </c>
      <c r="D30" s="10"/>
      <c r="E30" s="11"/>
      <c r="F30" s="444">
        <f t="shared" si="0"/>
        <v>0</v>
      </c>
      <c r="G30" s="10"/>
      <c r="H30" s="11"/>
      <c r="I30" s="444">
        <f t="shared" si="1"/>
        <v>0</v>
      </c>
      <c r="J30" s="10"/>
      <c r="K30" s="11"/>
      <c r="L30" s="444">
        <f t="shared" si="2"/>
        <v>0</v>
      </c>
      <c r="M30" s="10"/>
      <c r="N30" s="11"/>
      <c r="O30" s="444">
        <f t="shared" si="3"/>
        <v>0</v>
      </c>
      <c r="P30" s="10"/>
      <c r="Q30" s="11"/>
      <c r="R30" s="444">
        <f t="shared" si="7"/>
        <v>0</v>
      </c>
      <c r="S30" s="19">
        <v>8</v>
      </c>
      <c r="T30" s="20">
        <v>17</v>
      </c>
      <c r="U30" s="444">
        <v>9</v>
      </c>
      <c r="V30" s="19">
        <v>8</v>
      </c>
      <c r="W30" s="20">
        <v>17</v>
      </c>
      <c r="X30" s="444">
        <v>8</v>
      </c>
      <c r="Y30" s="468"/>
    </row>
    <row r="31" spans="1:29">
      <c r="A31" s="84"/>
      <c r="B31" s="84"/>
      <c r="C31" s="84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84"/>
    </row>
    <row r="32" spans="1:29">
      <c r="A32" s="80"/>
      <c r="B32" s="80"/>
      <c r="C32" s="80" t="s">
        <v>466</v>
      </c>
      <c r="D32" s="80"/>
      <c r="E32" s="80"/>
      <c r="F32" s="418">
        <f>SUM(F4:F30)</f>
        <v>65</v>
      </c>
      <c r="G32" s="80"/>
      <c r="H32" s="80"/>
      <c r="I32" s="418">
        <f>SUM(I4:I30)</f>
        <v>80</v>
      </c>
      <c r="J32" s="80"/>
      <c r="K32" s="80"/>
      <c r="L32" s="418">
        <f>SUM(L4:L30)</f>
        <v>59</v>
      </c>
      <c r="M32" s="80"/>
      <c r="N32" s="80"/>
      <c r="O32" s="418">
        <f>SUM(O4:O30)</f>
        <v>50</v>
      </c>
      <c r="P32" s="80"/>
      <c r="Q32" s="80"/>
      <c r="R32" s="418">
        <f>SUM(R4:R30)</f>
        <v>63</v>
      </c>
      <c r="S32" s="80"/>
      <c r="T32" s="80"/>
      <c r="U32" s="418">
        <f>SUM(U4:U30)</f>
        <v>93</v>
      </c>
      <c r="V32" s="80"/>
      <c r="W32" s="80"/>
      <c r="X32" s="418">
        <f>SUM(X4:X30)</f>
        <v>67</v>
      </c>
      <c r="Y32" s="84"/>
      <c r="Z32" s="1255" t="s">
        <v>467</v>
      </c>
      <c r="AA32" s="1255"/>
      <c r="AB32" s="1255"/>
      <c r="AC32" s="84">
        <v>2640</v>
      </c>
    </row>
    <row r="33" spans="1:31">
      <c r="A33" s="1262"/>
      <c r="B33" s="1263"/>
      <c r="C33" s="89" t="s">
        <v>468</v>
      </c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1262" t="s">
        <v>469</v>
      </c>
      <c r="U33" s="1264"/>
      <c r="V33" s="1264"/>
      <c r="W33" s="1263"/>
      <c r="X33" s="90">
        <f>X32+U32+R32+O32+L32+I32+F32</f>
        <v>477</v>
      </c>
      <c r="Y33" s="79"/>
      <c r="Z33" s="1255" t="s">
        <v>470</v>
      </c>
      <c r="AA33" s="1255"/>
      <c r="AB33" s="1255"/>
      <c r="AC33" s="84">
        <v>1600000</v>
      </c>
    </row>
    <row r="34" spans="1:31">
      <c r="A34" s="91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 t="s">
        <v>128</v>
      </c>
      <c r="S34" s="93"/>
      <c r="T34" s="1265" t="s">
        <v>471</v>
      </c>
      <c r="U34" s="1266"/>
      <c r="V34" s="1266"/>
      <c r="W34" s="1267"/>
      <c r="X34" s="94">
        <f>AC33/AC32</f>
        <v>606.06060606060601</v>
      </c>
      <c r="Y34" s="79"/>
      <c r="AE34" s="81">
        <v>5872553</v>
      </c>
    </row>
    <row r="35" spans="1:31" hidden="1">
      <c r="A35" s="91"/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5"/>
      <c r="Y35" s="79"/>
    </row>
    <row r="36" spans="1:31">
      <c r="A36" s="91"/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1252" t="s">
        <v>472</v>
      </c>
      <c r="U36" s="1253"/>
      <c r="V36" s="1253"/>
      <c r="W36" s="1254"/>
      <c r="X36" s="96">
        <f>(X33/X34)*100</f>
        <v>78.704999999999998</v>
      </c>
      <c r="Y36" s="79"/>
      <c r="Z36" s="1255" t="s">
        <v>473</v>
      </c>
      <c r="AA36" s="1255"/>
      <c r="AB36" s="1255"/>
      <c r="AC36" s="84">
        <v>4040385</v>
      </c>
    </row>
    <row r="37" spans="1:31">
      <c r="A37" s="98"/>
      <c r="B37" s="98"/>
      <c r="C37" s="197" t="s">
        <v>124</v>
      </c>
      <c r="D37" s="1256"/>
      <c r="E37" s="1257"/>
      <c r="F37" s="1257"/>
      <c r="G37" s="1257"/>
      <c r="H37" s="1257"/>
      <c r="I37" s="1257"/>
      <c r="J37" s="1257"/>
      <c r="K37" s="1257"/>
      <c r="L37" s="1257"/>
      <c r="M37" s="1257"/>
      <c r="N37" s="1257"/>
      <c r="O37" s="1257"/>
      <c r="P37" s="1257"/>
      <c r="Q37" s="1257"/>
      <c r="R37" s="1257"/>
      <c r="S37" s="1258"/>
      <c r="T37" s="1259" t="s">
        <v>474</v>
      </c>
      <c r="U37" s="1260"/>
      <c r="V37" s="1260"/>
      <c r="W37" s="1261"/>
      <c r="X37" s="197">
        <f>(AC37/AC38)*100</f>
        <v>98.533184337631184</v>
      </c>
      <c r="Y37" s="188"/>
      <c r="Z37" s="1255" t="s">
        <v>475</v>
      </c>
      <c r="AA37" s="1255"/>
      <c r="AB37" s="1255"/>
      <c r="AC37" s="84">
        <v>1508</v>
      </c>
    </row>
    <row r="38" spans="1:31">
      <c r="A38" s="105"/>
      <c r="B38" s="105"/>
      <c r="C38" s="106"/>
      <c r="D38" s="1239"/>
      <c r="E38" s="1240"/>
      <c r="F38" s="1241"/>
      <c r="G38" s="1239"/>
      <c r="H38" s="1240"/>
      <c r="I38" s="1241"/>
      <c r="J38" s="1239"/>
      <c r="K38" s="1240"/>
      <c r="L38" s="1241"/>
      <c r="M38" s="1239"/>
      <c r="N38" s="1240"/>
      <c r="O38" s="1241"/>
      <c r="P38" s="1239"/>
      <c r="Q38" s="1240"/>
      <c r="R38" s="1241"/>
      <c r="S38" s="1239"/>
      <c r="T38" s="1240"/>
      <c r="U38" s="1241"/>
      <c r="V38" s="1239"/>
      <c r="W38" s="1240"/>
      <c r="X38" s="1241"/>
      <c r="Y38" s="98"/>
      <c r="Z38" s="1249" t="s">
        <v>476</v>
      </c>
      <c r="AA38" s="1250"/>
      <c r="AB38" s="1251"/>
      <c r="AC38" s="97">
        <f>AC36/AC32</f>
        <v>1530.4488636363637</v>
      </c>
    </row>
    <row r="39" spans="1:31" ht="30.75" customHeight="1">
      <c r="A39" s="105">
        <v>1</v>
      </c>
      <c r="B39" s="105"/>
      <c r="C39" s="106" t="s">
        <v>95</v>
      </c>
      <c r="D39" s="1282"/>
      <c r="E39" s="1282"/>
      <c r="F39" s="1282"/>
      <c r="G39" s="1282"/>
      <c r="H39" s="1282"/>
      <c r="I39" s="1282"/>
      <c r="J39" s="1283" t="s">
        <v>11</v>
      </c>
      <c r="K39" s="1283"/>
      <c r="L39" s="1283"/>
      <c r="M39" s="1246" t="s">
        <v>74</v>
      </c>
      <c r="N39" s="1247"/>
      <c r="O39" s="1248"/>
      <c r="P39" s="1283" t="s">
        <v>69</v>
      </c>
      <c r="Q39" s="1283"/>
      <c r="R39" s="1283"/>
      <c r="S39" s="1282"/>
      <c r="T39" s="1282"/>
      <c r="U39" s="1282"/>
      <c r="V39" s="1287" t="s">
        <v>74</v>
      </c>
      <c r="W39" s="1288"/>
      <c r="X39" s="1289"/>
      <c r="Y39" s="98"/>
    </row>
    <row r="40" spans="1:31" ht="33" customHeight="1">
      <c r="A40" s="105">
        <v>3</v>
      </c>
      <c r="B40" s="105"/>
      <c r="C40" s="105" t="s">
        <v>255</v>
      </c>
      <c r="D40" s="1239" t="s">
        <v>69</v>
      </c>
      <c r="E40" s="1240"/>
      <c r="F40" s="1241"/>
      <c r="G40" s="1239" t="s">
        <v>69</v>
      </c>
      <c r="H40" s="1240"/>
      <c r="I40" s="1241"/>
      <c r="J40" s="1227"/>
      <c r="K40" s="1228"/>
      <c r="L40" s="1229"/>
      <c r="M40" s="1246" t="s">
        <v>11</v>
      </c>
      <c r="N40" s="1247"/>
      <c r="O40" s="1248"/>
      <c r="P40" s="1227"/>
      <c r="Q40" s="1228"/>
      <c r="R40" s="1229"/>
      <c r="S40" s="1239" t="s">
        <v>69</v>
      </c>
      <c r="T40" s="1240"/>
      <c r="U40" s="1241"/>
      <c r="V40" s="1239" t="s">
        <v>498</v>
      </c>
      <c r="W40" s="1240"/>
      <c r="X40" s="1241"/>
      <c r="Y40" s="202"/>
    </row>
    <row r="41" spans="1:31">
      <c r="A41" s="105">
        <v>4</v>
      </c>
      <c r="B41" s="105"/>
      <c r="C41" s="106" t="s">
        <v>114</v>
      </c>
      <c r="D41" s="1227"/>
      <c r="E41" s="1228"/>
      <c r="F41" s="1229"/>
      <c r="G41" s="1246" t="s">
        <v>11</v>
      </c>
      <c r="H41" s="1247"/>
      <c r="I41" s="1248"/>
      <c r="J41" s="1246" t="s">
        <v>11</v>
      </c>
      <c r="K41" s="1247"/>
      <c r="L41" s="1248"/>
      <c r="M41" s="1227"/>
      <c r="N41" s="1228"/>
      <c r="O41" s="1229"/>
      <c r="P41" s="1246" t="s">
        <v>11</v>
      </c>
      <c r="Q41" s="1247"/>
      <c r="R41" s="1248"/>
      <c r="S41" s="1227"/>
      <c r="T41" s="1228"/>
      <c r="U41" s="1229"/>
      <c r="V41" s="1246" t="s">
        <v>11</v>
      </c>
      <c r="W41" s="1247"/>
      <c r="X41" s="1248"/>
      <c r="Y41" s="202"/>
    </row>
    <row r="42" spans="1:31" hidden="1">
      <c r="A42" s="105">
        <v>6</v>
      </c>
      <c r="B42" s="105"/>
      <c r="C42" s="106" t="s">
        <v>327</v>
      </c>
      <c r="D42" s="1246"/>
      <c r="E42" s="1247"/>
      <c r="F42" s="1248"/>
      <c r="G42" s="1246"/>
      <c r="H42" s="1247"/>
      <c r="I42" s="1248"/>
      <c r="J42" s="1246"/>
      <c r="K42" s="1247"/>
      <c r="L42" s="1248"/>
      <c r="M42" s="1246"/>
      <c r="N42" s="1247"/>
      <c r="O42" s="1248"/>
      <c r="P42" s="1246"/>
      <c r="Q42" s="1247"/>
      <c r="R42" s="1248"/>
      <c r="S42" s="1246"/>
      <c r="T42" s="1247"/>
      <c r="U42" s="1248"/>
      <c r="V42" s="1246"/>
      <c r="W42" s="1247"/>
      <c r="X42" s="1248"/>
      <c r="Y42" s="98"/>
    </row>
    <row r="43" spans="1:31" hidden="1">
      <c r="A43" s="399">
        <v>7</v>
      </c>
      <c r="B43" s="399"/>
      <c r="C43" s="470" t="s">
        <v>419</v>
      </c>
      <c r="D43" s="1276"/>
      <c r="E43" s="1277"/>
      <c r="F43" s="1278"/>
      <c r="G43" s="1276"/>
      <c r="H43" s="1277"/>
      <c r="I43" s="1278"/>
      <c r="J43" s="1276"/>
      <c r="K43" s="1277"/>
      <c r="L43" s="1278"/>
      <c r="M43" s="1276"/>
      <c r="N43" s="1277"/>
      <c r="O43" s="1278"/>
      <c r="P43" s="1276"/>
      <c r="Q43" s="1277"/>
      <c r="R43" s="1278"/>
      <c r="S43" s="1276"/>
      <c r="T43" s="1277"/>
      <c r="U43" s="1278"/>
      <c r="V43" s="1276"/>
      <c r="W43" s="1277"/>
      <c r="X43" s="1278"/>
      <c r="Y43" s="187"/>
    </row>
    <row r="44" spans="1:31">
      <c r="A44" s="105">
        <v>5</v>
      </c>
      <c r="B44" s="105"/>
      <c r="C44" s="106" t="s">
        <v>480</v>
      </c>
      <c r="D44" s="1246" t="s">
        <v>11</v>
      </c>
      <c r="E44" s="1247"/>
      <c r="F44" s="1248"/>
      <c r="G44" s="1279"/>
      <c r="H44" s="1280"/>
      <c r="I44" s="1281"/>
      <c r="J44" s="1239" t="s">
        <v>69</v>
      </c>
      <c r="K44" s="1240"/>
      <c r="L44" s="1241"/>
      <c r="M44" s="1294" t="s">
        <v>69</v>
      </c>
      <c r="N44" s="1295"/>
      <c r="O44" s="1296"/>
      <c r="P44" s="1239" t="s">
        <v>11</v>
      </c>
      <c r="Q44" s="1240"/>
      <c r="R44" s="1241"/>
      <c r="S44" s="1246" t="s">
        <v>11</v>
      </c>
      <c r="T44" s="1247"/>
      <c r="U44" s="1248"/>
      <c r="V44" s="1290" t="s">
        <v>11</v>
      </c>
      <c r="W44" s="1291"/>
      <c r="X44" s="1292"/>
      <c r="Y44" s="98"/>
    </row>
    <row r="45" spans="1:31" ht="31.5" customHeight="1">
      <c r="A45" s="105">
        <v>6</v>
      </c>
      <c r="B45" s="105"/>
      <c r="C45" s="106" t="s">
        <v>485</v>
      </c>
      <c r="D45" s="1227"/>
      <c r="E45" s="1228"/>
      <c r="F45" s="1229"/>
      <c r="G45" s="1246" t="s">
        <v>74</v>
      </c>
      <c r="H45" s="1247"/>
      <c r="I45" s="1248"/>
      <c r="J45" s="1239" t="s">
        <v>74</v>
      </c>
      <c r="K45" s="1240"/>
      <c r="L45" s="1241"/>
      <c r="M45" s="1227"/>
      <c r="N45" s="1228"/>
      <c r="O45" s="1229"/>
      <c r="P45" s="1284" t="s">
        <v>74</v>
      </c>
      <c r="Q45" s="1285"/>
      <c r="R45" s="1286"/>
      <c r="S45" s="1284" t="s">
        <v>74</v>
      </c>
      <c r="T45" s="1285"/>
      <c r="U45" s="1286"/>
      <c r="V45" s="1284" t="s">
        <v>74</v>
      </c>
      <c r="W45" s="1285"/>
      <c r="X45" s="1286"/>
      <c r="Y45" s="98"/>
    </row>
    <row r="46" spans="1:31"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9"/>
    </row>
    <row r="47" spans="1:31"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</row>
    <row r="48" spans="1:31"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</row>
    <row r="49" spans="4:25"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</row>
  </sheetData>
  <mergeCells count="82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2:AB32"/>
    <mergeCell ref="A33:B33"/>
    <mergeCell ref="T33:W33"/>
    <mergeCell ref="Z33:AB33"/>
    <mergeCell ref="T34:W34"/>
    <mergeCell ref="T36:W36"/>
    <mergeCell ref="Z36:AB36"/>
    <mergeCell ref="D37:S37"/>
    <mergeCell ref="T37:W37"/>
    <mergeCell ref="Z37:AB37"/>
    <mergeCell ref="S38:U38"/>
    <mergeCell ref="V38:X38"/>
    <mergeCell ref="Z38:AB38"/>
    <mergeCell ref="D39:F39"/>
    <mergeCell ref="G39:I39"/>
    <mergeCell ref="J39:L39"/>
    <mergeCell ref="M39:O39"/>
    <mergeCell ref="P39:R39"/>
    <mergeCell ref="S39:U39"/>
    <mergeCell ref="V39:X39"/>
    <mergeCell ref="D38:F38"/>
    <mergeCell ref="G38:I38"/>
    <mergeCell ref="J38:L38"/>
    <mergeCell ref="M38:O38"/>
    <mergeCell ref="P38:R38"/>
    <mergeCell ref="S40:U40"/>
    <mergeCell ref="V40:X40"/>
    <mergeCell ref="D41:F41"/>
    <mergeCell ref="G41:I41"/>
    <mergeCell ref="J41:L41"/>
    <mergeCell ref="M41:O41"/>
    <mergeCell ref="P41:R41"/>
    <mergeCell ref="S41:U41"/>
    <mergeCell ref="V41:X41"/>
    <mergeCell ref="D40:F40"/>
    <mergeCell ref="G40:I40"/>
    <mergeCell ref="J40:L40"/>
    <mergeCell ref="M40:O40"/>
    <mergeCell ref="P40:R40"/>
    <mergeCell ref="V42:X42"/>
    <mergeCell ref="D43:F43"/>
    <mergeCell ref="G43:I43"/>
    <mergeCell ref="J43:L43"/>
    <mergeCell ref="M43:O43"/>
    <mergeCell ref="P43:R43"/>
    <mergeCell ref="S43:U43"/>
    <mergeCell ref="V43:X43"/>
    <mergeCell ref="D42:F42"/>
    <mergeCell ref="G42:I42"/>
    <mergeCell ref="J42:L42"/>
    <mergeCell ref="M42:O42"/>
    <mergeCell ref="P42:R42"/>
    <mergeCell ref="C1:C2"/>
    <mergeCell ref="S44:U44"/>
    <mergeCell ref="V44:X44"/>
    <mergeCell ref="D45:F45"/>
    <mergeCell ref="G45:I45"/>
    <mergeCell ref="J45:L45"/>
    <mergeCell ref="M45:O45"/>
    <mergeCell ref="P45:R45"/>
    <mergeCell ref="S45:U45"/>
    <mergeCell ref="V45:X45"/>
    <mergeCell ref="D44:F44"/>
    <mergeCell ref="G44:I44"/>
    <mergeCell ref="J44:L44"/>
    <mergeCell ref="M44:O44"/>
    <mergeCell ref="P44:R44"/>
    <mergeCell ref="S42:U42"/>
  </mergeCells>
  <pageMargins left="0.7" right="0.7" top="0.75" bottom="0.75" header="0.3" footer="0.3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C45"/>
  <sheetViews>
    <sheetView zoomScale="80" zoomScaleNormal="80" workbookViewId="0">
      <selection activeCell="AA18" sqref="AA18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16384" width="9.140625" style="81"/>
  </cols>
  <sheetData>
    <row r="1" spans="1:29">
      <c r="A1" s="1"/>
      <c r="B1" s="1"/>
      <c r="C1" s="1242" t="s">
        <v>0</v>
      </c>
      <c r="D1" s="1268">
        <v>45768</v>
      </c>
      <c r="E1" s="1269"/>
      <c r="F1" s="1270"/>
      <c r="G1" s="1268">
        <v>45769</v>
      </c>
      <c r="H1" s="1269"/>
      <c r="I1" s="1270"/>
      <c r="J1" s="1268">
        <v>45770</v>
      </c>
      <c r="K1" s="1269"/>
      <c r="L1" s="1270"/>
      <c r="M1" s="1268">
        <v>45771</v>
      </c>
      <c r="N1" s="1269"/>
      <c r="O1" s="1270"/>
      <c r="P1" s="1268">
        <v>45772</v>
      </c>
      <c r="Q1" s="1269"/>
      <c r="R1" s="1270"/>
      <c r="S1" s="1268">
        <v>45773</v>
      </c>
      <c r="T1" s="1269"/>
      <c r="U1" s="1270"/>
      <c r="V1" s="1268">
        <v>45774</v>
      </c>
      <c r="W1" s="1269"/>
      <c r="X1" s="1270"/>
      <c r="Y1" s="187"/>
    </row>
    <row r="2" spans="1:29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2" t="s">
        <v>205</v>
      </c>
      <c r="W2" s="1272"/>
      <c r="X2" s="1273"/>
      <c r="Y2" s="101" t="s">
        <v>8</v>
      </c>
      <c r="AC2" s="81" t="s">
        <v>432</v>
      </c>
    </row>
    <row r="3" spans="1:29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460" t="s">
        <v>459</v>
      </c>
      <c r="W3" s="335" t="s">
        <v>460</v>
      </c>
      <c r="X3" s="336" t="s">
        <v>461</v>
      </c>
      <c r="Y3" s="101"/>
    </row>
    <row r="4" spans="1:29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6" si="0">E4-D4</f>
        <v>0</v>
      </c>
      <c r="G4" s="19">
        <v>8</v>
      </c>
      <c r="H4" s="20">
        <v>16</v>
      </c>
      <c r="I4" s="417">
        <f t="shared" ref="I4:I26" si="1">H4-G4</f>
        <v>8</v>
      </c>
      <c r="J4" s="19">
        <v>13</v>
      </c>
      <c r="K4" s="20">
        <v>20</v>
      </c>
      <c r="L4" s="417">
        <f t="shared" ref="L4:L26" si="2">K4-J4</f>
        <v>7</v>
      </c>
      <c r="M4" s="19">
        <v>13</v>
      </c>
      <c r="N4" s="20">
        <v>20</v>
      </c>
      <c r="O4" s="417">
        <f t="shared" ref="O4:O26" si="3">N4-M4</f>
        <v>7</v>
      </c>
      <c r="P4" s="19">
        <v>7</v>
      </c>
      <c r="Q4" s="20">
        <v>16</v>
      </c>
      <c r="R4" s="417">
        <f t="shared" ref="R4:R24" si="4">Q4-P4</f>
        <v>9</v>
      </c>
      <c r="S4" s="10"/>
      <c r="T4" s="11"/>
      <c r="U4" s="417">
        <f t="shared" ref="U4:U25" si="5">T4-S4</f>
        <v>0</v>
      </c>
      <c r="V4" s="461">
        <v>11</v>
      </c>
      <c r="W4" s="26">
        <v>19</v>
      </c>
      <c r="X4" s="417">
        <f t="shared" ref="X4:X25" si="6">W4-V4</f>
        <v>8</v>
      </c>
      <c r="Y4" s="190"/>
      <c r="AA4" s="81" t="s">
        <v>216</v>
      </c>
      <c r="AB4" s="81">
        <v>10</v>
      </c>
    </row>
    <row r="5" spans="1:29" ht="15.75" customHeight="1">
      <c r="A5" s="105">
        <v>2</v>
      </c>
      <c r="B5" s="400" t="s">
        <v>499</v>
      </c>
      <c r="C5" s="422" t="s">
        <v>441</v>
      </c>
      <c r="D5" s="10"/>
      <c r="E5" s="25"/>
      <c r="F5" s="417">
        <f t="shared" si="0"/>
        <v>0</v>
      </c>
      <c r="G5" s="19">
        <v>18</v>
      </c>
      <c r="H5" s="20">
        <v>24</v>
      </c>
      <c r="I5" s="417">
        <f t="shared" si="1"/>
        <v>6</v>
      </c>
      <c r="J5" s="10"/>
      <c r="K5" s="25"/>
      <c r="L5" s="417">
        <f t="shared" si="2"/>
        <v>0</v>
      </c>
      <c r="M5" s="19">
        <v>18</v>
      </c>
      <c r="N5" s="20">
        <v>24</v>
      </c>
      <c r="O5" s="417">
        <f t="shared" si="3"/>
        <v>6</v>
      </c>
      <c r="P5" s="10"/>
      <c r="Q5" s="11"/>
      <c r="R5" s="417">
        <f t="shared" si="4"/>
        <v>0</v>
      </c>
      <c r="S5" s="19">
        <v>18</v>
      </c>
      <c r="T5" s="20">
        <v>24</v>
      </c>
      <c r="U5" s="417">
        <f t="shared" si="5"/>
        <v>6</v>
      </c>
      <c r="V5" s="462"/>
      <c r="W5" s="25"/>
      <c r="X5" s="417">
        <f t="shared" si="6"/>
        <v>0</v>
      </c>
      <c r="Y5" s="79"/>
    </row>
    <row r="6" spans="1:29" ht="15.75" customHeight="1">
      <c r="A6" s="105">
        <v>3</v>
      </c>
      <c r="B6" s="400" t="s">
        <v>440</v>
      </c>
      <c r="C6" s="422" t="s">
        <v>500</v>
      </c>
      <c r="D6" s="10"/>
      <c r="E6" s="25"/>
      <c r="F6" s="417">
        <f t="shared" si="0"/>
        <v>0</v>
      </c>
      <c r="G6" s="10"/>
      <c r="H6" s="11"/>
      <c r="I6" s="417">
        <f t="shared" si="1"/>
        <v>0</v>
      </c>
      <c r="J6" s="10"/>
      <c r="K6" s="25"/>
      <c r="L6" s="417">
        <f t="shared" si="2"/>
        <v>0</v>
      </c>
      <c r="M6" s="10"/>
      <c r="N6" s="11"/>
      <c r="O6" s="417">
        <f t="shared" si="3"/>
        <v>0</v>
      </c>
      <c r="P6" s="10"/>
      <c r="Q6" s="25"/>
      <c r="R6" s="417">
        <f t="shared" si="4"/>
        <v>0</v>
      </c>
      <c r="S6" s="10"/>
      <c r="T6" s="11"/>
      <c r="U6" s="417">
        <f t="shared" si="5"/>
        <v>0</v>
      </c>
      <c r="V6" s="462"/>
      <c r="W6" s="25"/>
      <c r="X6" s="417"/>
      <c r="Y6" s="79"/>
    </row>
    <row r="7" spans="1:29" ht="15.75" customHeight="1">
      <c r="A7" s="105">
        <v>4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0"/>
      <c r="H7" s="25"/>
      <c r="I7" s="417">
        <f t="shared" si="1"/>
        <v>0</v>
      </c>
      <c r="J7" s="10"/>
      <c r="K7" s="25"/>
      <c r="L7" s="417">
        <f t="shared" si="2"/>
        <v>0</v>
      </c>
      <c r="M7" s="10"/>
      <c r="N7" s="25"/>
      <c r="O7" s="417">
        <f t="shared" si="3"/>
        <v>0</v>
      </c>
      <c r="P7" s="15">
        <v>15</v>
      </c>
      <c r="Q7" s="17">
        <v>24</v>
      </c>
      <c r="R7" s="417">
        <f t="shared" si="4"/>
        <v>9</v>
      </c>
      <c r="S7" s="19">
        <v>13</v>
      </c>
      <c r="T7" s="26">
        <v>21</v>
      </c>
      <c r="U7" s="417">
        <f t="shared" si="5"/>
        <v>8</v>
      </c>
      <c r="V7" s="19">
        <v>15</v>
      </c>
      <c r="W7" s="26">
        <v>24</v>
      </c>
      <c r="X7" s="417">
        <f>W7-V7</f>
        <v>9</v>
      </c>
      <c r="Y7" s="188"/>
      <c r="AA7" s="81" t="s">
        <v>217</v>
      </c>
      <c r="AB7" s="81">
        <v>8</v>
      </c>
    </row>
    <row r="8" spans="1:29" ht="15.75" customHeight="1">
      <c r="A8" s="105">
        <v>5</v>
      </c>
      <c r="B8" s="105" t="s">
        <v>437</v>
      </c>
      <c r="C8" s="383" t="s">
        <v>324</v>
      </c>
      <c r="D8" s="21">
        <v>7</v>
      </c>
      <c r="E8" s="31">
        <v>13</v>
      </c>
      <c r="F8" s="417">
        <f t="shared" si="0"/>
        <v>6</v>
      </c>
      <c r="G8" s="13"/>
      <c r="H8" s="54"/>
      <c r="I8" s="417">
        <f t="shared" si="1"/>
        <v>0</v>
      </c>
      <c r="J8" s="13"/>
      <c r="K8" s="25"/>
      <c r="L8" s="417">
        <f t="shared" si="2"/>
        <v>0</v>
      </c>
      <c r="M8" s="13"/>
      <c r="N8" s="54"/>
      <c r="O8" s="417">
        <f t="shared" si="3"/>
        <v>0</v>
      </c>
      <c r="P8" s="59">
        <v>7</v>
      </c>
      <c r="Q8" s="157">
        <v>13</v>
      </c>
      <c r="R8" s="417">
        <f t="shared" si="4"/>
        <v>6</v>
      </c>
      <c r="S8" s="15">
        <v>7</v>
      </c>
      <c r="T8" s="167">
        <v>13</v>
      </c>
      <c r="U8" s="417">
        <f t="shared" si="5"/>
        <v>6</v>
      </c>
      <c r="V8" s="463">
        <v>7</v>
      </c>
      <c r="W8" s="17">
        <v>13</v>
      </c>
      <c r="X8" s="417">
        <f t="shared" si="6"/>
        <v>6</v>
      </c>
      <c r="Y8" s="79"/>
    </row>
    <row r="9" spans="1:29" ht="15.75" customHeight="1">
      <c r="A9" s="105">
        <v>6</v>
      </c>
      <c r="B9" s="400" t="s">
        <v>499</v>
      </c>
      <c r="C9" s="422" t="s">
        <v>442</v>
      </c>
      <c r="D9" s="10"/>
      <c r="E9" s="25"/>
      <c r="F9" s="417">
        <f t="shared" si="0"/>
        <v>0</v>
      </c>
      <c r="G9" s="10"/>
      <c r="H9" s="25"/>
      <c r="I9" s="417">
        <f t="shared" si="1"/>
        <v>0</v>
      </c>
      <c r="J9" s="10"/>
      <c r="K9" s="25"/>
      <c r="L9" s="417">
        <f t="shared" si="2"/>
        <v>0</v>
      </c>
      <c r="M9" s="10"/>
      <c r="N9" s="25"/>
      <c r="O9" s="417">
        <f t="shared" si="3"/>
        <v>0</v>
      </c>
      <c r="P9" s="19">
        <v>13</v>
      </c>
      <c r="Q9" s="26">
        <v>17</v>
      </c>
      <c r="R9" s="417">
        <f t="shared" si="4"/>
        <v>4</v>
      </c>
      <c r="S9" s="19">
        <v>11</v>
      </c>
      <c r="T9" s="26">
        <v>15</v>
      </c>
      <c r="U9" s="417">
        <f t="shared" si="5"/>
        <v>4</v>
      </c>
      <c r="V9" s="462"/>
      <c r="W9" s="25"/>
      <c r="X9" s="417">
        <f t="shared" si="6"/>
        <v>0</v>
      </c>
      <c r="Y9" s="79"/>
      <c r="AB9" s="81" t="s">
        <v>495</v>
      </c>
    </row>
    <row r="10" spans="1:29" ht="15.75" customHeight="1">
      <c r="A10" s="105">
        <v>7</v>
      </c>
      <c r="B10" s="400" t="s">
        <v>465</v>
      </c>
      <c r="C10" s="422" t="s">
        <v>501</v>
      </c>
      <c r="D10" s="35">
        <v>17</v>
      </c>
      <c r="E10" s="36">
        <v>21</v>
      </c>
      <c r="F10" s="417">
        <f t="shared" si="0"/>
        <v>4</v>
      </c>
      <c r="G10" s="35">
        <v>17</v>
      </c>
      <c r="H10" s="36">
        <v>21</v>
      </c>
      <c r="I10" s="417">
        <f t="shared" si="1"/>
        <v>4</v>
      </c>
      <c r="J10" s="45"/>
      <c r="K10" s="46"/>
      <c r="L10" s="417">
        <f t="shared" si="2"/>
        <v>0</v>
      </c>
      <c r="M10" s="45"/>
      <c r="N10" s="46"/>
      <c r="O10" s="417">
        <f t="shared" si="3"/>
        <v>0</v>
      </c>
      <c r="P10" s="35">
        <v>18</v>
      </c>
      <c r="Q10" s="36">
        <v>24</v>
      </c>
      <c r="R10" s="417">
        <f t="shared" si="4"/>
        <v>6</v>
      </c>
      <c r="S10" s="35">
        <v>16</v>
      </c>
      <c r="T10" s="36">
        <v>24</v>
      </c>
      <c r="U10" s="417">
        <f t="shared" si="5"/>
        <v>8</v>
      </c>
      <c r="V10" s="462"/>
      <c r="W10" s="25"/>
      <c r="X10" s="417">
        <f t="shared" si="6"/>
        <v>0</v>
      </c>
      <c r="Y10" s="79"/>
    </row>
    <row r="11" spans="1:29" ht="15.75" customHeight="1">
      <c r="A11" s="105">
        <v>8</v>
      </c>
      <c r="B11" s="400" t="s">
        <v>443</v>
      </c>
      <c r="C11" s="383" t="s">
        <v>296</v>
      </c>
      <c r="D11" s="41">
        <v>17</v>
      </c>
      <c r="E11" s="42">
        <v>21</v>
      </c>
      <c r="F11" s="417">
        <f t="shared" si="0"/>
        <v>4</v>
      </c>
      <c r="G11" s="41">
        <v>17</v>
      </c>
      <c r="H11" s="42">
        <v>21</v>
      </c>
      <c r="I11" s="417">
        <f t="shared" si="1"/>
        <v>4</v>
      </c>
      <c r="J11" s="45"/>
      <c r="K11" s="46"/>
      <c r="L11" s="417">
        <f t="shared" si="2"/>
        <v>0</v>
      </c>
      <c r="M11" s="45"/>
      <c r="N11" s="46"/>
      <c r="O11" s="417">
        <f t="shared" si="3"/>
        <v>0</v>
      </c>
      <c r="P11" s="35">
        <v>18</v>
      </c>
      <c r="Q11" s="36">
        <v>22</v>
      </c>
      <c r="R11" s="417">
        <f t="shared" si="4"/>
        <v>4</v>
      </c>
      <c r="S11" s="35">
        <v>16</v>
      </c>
      <c r="T11" s="36">
        <v>22</v>
      </c>
      <c r="U11" s="417">
        <f t="shared" si="5"/>
        <v>6</v>
      </c>
      <c r="V11" s="462"/>
      <c r="W11" s="25"/>
      <c r="X11" s="417">
        <f t="shared" si="6"/>
        <v>0</v>
      </c>
      <c r="Y11" s="79"/>
      <c r="AB11" s="81" t="s">
        <v>496</v>
      </c>
    </row>
    <row r="12" spans="1:29" ht="15.75" customHeight="1">
      <c r="A12" s="105">
        <v>9</v>
      </c>
      <c r="B12" s="105" t="s">
        <v>444</v>
      </c>
      <c r="C12" s="382" t="s">
        <v>482</v>
      </c>
      <c r="D12" s="45"/>
      <c r="E12" s="46"/>
      <c r="F12" s="417">
        <f t="shared" si="0"/>
        <v>0</v>
      </c>
      <c r="G12" s="45"/>
      <c r="H12" s="46"/>
      <c r="I12" s="417">
        <f t="shared" si="1"/>
        <v>0</v>
      </c>
      <c r="J12" s="35">
        <v>8</v>
      </c>
      <c r="K12" s="42">
        <v>13</v>
      </c>
      <c r="L12" s="417">
        <f t="shared" si="2"/>
        <v>5</v>
      </c>
      <c r="M12" s="35">
        <v>8</v>
      </c>
      <c r="N12" s="36">
        <v>13</v>
      </c>
      <c r="O12" s="417">
        <f t="shared" si="3"/>
        <v>5</v>
      </c>
      <c r="P12" s="45"/>
      <c r="Q12" s="46"/>
      <c r="R12" s="417">
        <f t="shared" si="4"/>
        <v>0</v>
      </c>
      <c r="S12" s="35">
        <v>8</v>
      </c>
      <c r="T12" s="36">
        <v>13</v>
      </c>
      <c r="U12" s="417">
        <f t="shared" si="5"/>
        <v>5</v>
      </c>
      <c r="V12" s="464">
        <v>8</v>
      </c>
      <c r="W12" s="31">
        <v>13</v>
      </c>
      <c r="X12" s="417">
        <f t="shared" si="6"/>
        <v>5</v>
      </c>
      <c r="Y12" s="190"/>
      <c r="AB12" s="81" t="s">
        <v>497</v>
      </c>
    </row>
    <row r="13" spans="1:29" ht="15.75" customHeight="1">
      <c r="A13" s="105">
        <v>10</v>
      </c>
      <c r="B13" s="105" t="s">
        <v>444</v>
      </c>
      <c r="C13" s="382" t="s">
        <v>379</v>
      </c>
      <c r="D13" s="21">
        <v>19</v>
      </c>
      <c r="E13" s="31">
        <v>24</v>
      </c>
      <c r="F13" s="417">
        <f t="shared" si="0"/>
        <v>5</v>
      </c>
      <c r="G13" s="21">
        <v>17</v>
      </c>
      <c r="H13" s="31">
        <v>24</v>
      </c>
      <c r="I13" s="417">
        <f t="shared" si="1"/>
        <v>7</v>
      </c>
      <c r="J13" s="21">
        <v>19</v>
      </c>
      <c r="K13" s="31">
        <v>24</v>
      </c>
      <c r="L13" s="417">
        <f t="shared" si="2"/>
        <v>5</v>
      </c>
      <c r="M13" s="21">
        <v>17</v>
      </c>
      <c r="N13" s="31">
        <v>24</v>
      </c>
      <c r="O13" s="417">
        <f t="shared" si="3"/>
        <v>7</v>
      </c>
      <c r="P13" s="10"/>
      <c r="Q13" s="25"/>
      <c r="R13" s="417">
        <f t="shared" si="4"/>
        <v>0</v>
      </c>
      <c r="S13" s="10"/>
      <c r="T13" s="25"/>
      <c r="U13" s="417">
        <f t="shared" si="5"/>
        <v>0</v>
      </c>
      <c r="V13" s="464">
        <v>19</v>
      </c>
      <c r="W13" s="31">
        <v>24</v>
      </c>
      <c r="X13" s="417">
        <f t="shared" si="6"/>
        <v>5</v>
      </c>
      <c r="Y13" s="190"/>
    </row>
    <row r="14" spans="1:29" ht="15.75" customHeight="1">
      <c r="A14" s="105">
        <v>11</v>
      </c>
      <c r="B14" s="105" t="s">
        <v>445</v>
      </c>
      <c r="C14" s="383" t="s">
        <v>304</v>
      </c>
      <c r="D14" s="10"/>
      <c r="E14" s="25"/>
      <c r="F14" s="417">
        <f t="shared" si="0"/>
        <v>0</v>
      </c>
      <c r="G14" s="21">
        <v>7</v>
      </c>
      <c r="H14" s="31">
        <v>17</v>
      </c>
      <c r="I14" s="417">
        <f t="shared" si="1"/>
        <v>10</v>
      </c>
      <c r="J14" s="19">
        <v>8</v>
      </c>
      <c r="K14" s="31">
        <v>18</v>
      </c>
      <c r="L14" s="417">
        <f t="shared" si="2"/>
        <v>10</v>
      </c>
      <c r="M14" s="10"/>
      <c r="N14" s="25"/>
      <c r="O14" s="417">
        <f t="shared" si="3"/>
        <v>0</v>
      </c>
      <c r="P14" s="10"/>
      <c r="Q14" s="25"/>
      <c r="R14" s="417">
        <f t="shared" si="4"/>
        <v>0</v>
      </c>
      <c r="S14" s="21">
        <v>8</v>
      </c>
      <c r="T14" s="31">
        <v>18</v>
      </c>
      <c r="U14" s="417">
        <f t="shared" si="5"/>
        <v>10</v>
      </c>
      <c r="V14" s="462"/>
      <c r="W14" s="25"/>
      <c r="X14" s="417">
        <f t="shared" si="6"/>
        <v>0</v>
      </c>
      <c r="Y14" s="190"/>
    </row>
    <row r="15" spans="1:29" ht="15.75" customHeight="1">
      <c r="A15" s="105">
        <v>12</v>
      </c>
      <c r="B15" s="105" t="s">
        <v>435</v>
      </c>
      <c r="C15" s="382" t="s">
        <v>314</v>
      </c>
      <c r="D15" s="41">
        <v>7</v>
      </c>
      <c r="E15" s="386">
        <v>17</v>
      </c>
      <c r="F15" s="417">
        <f t="shared" si="0"/>
        <v>10</v>
      </c>
      <c r="G15" s="168">
        <v>7</v>
      </c>
      <c r="H15" s="386">
        <v>16</v>
      </c>
      <c r="I15" s="417">
        <f t="shared" si="1"/>
        <v>9</v>
      </c>
      <c r="J15" s="45"/>
      <c r="K15" s="46"/>
      <c r="L15" s="417">
        <f t="shared" si="2"/>
        <v>0</v>
      </c>
      <c r="M15" s="41">
        <v>7</v>
      </c>
      <c r="N15" s="386">
        <v>17</v>
      </c>
      <c r="O15" s="417">
        <f t="shared" si="3"/>
        <v>10</v>
      </c>
      <c r="P15" s="168">
        <v>7</v>
      </c>
      <c r="Q15" s="386">
        <v>17</v>
      </c>
      <c r="R15" s="417">
        <f t="shared" si="4"/>
        <v>10</v>
      </c>
      <c r="S15" s="45"/>
      <c r="T15" s="46"/>
      <c r="U15" s="417">
        <f t="shared" si="5"/>
        <v>0</v>
      </c>
      <c r="V15" s="465">
        <v>7</v>
      </c>
      <c r="W15" s="166">
        <v>17</v>
      </c>
      <c r="X15" s="417">
        <f t="shared" si="6"/>
        <v>10</v>
      </c>
      <c r="Y15" s="190"/>
    </row>
    <row r="16" spans="1:29" ht="15.75" customHeight="1">
      <c r="A16" s="105">
        <v>13</v>
      </c>
      <c r="B16" s="105" t="s">
        <v>447</v>
      </c>
      <c r="C16" s="382" t="s">
        <v>344</v>
      </c>
      <c r="D16" s="10"/>
      <c r="E16" s="11"/>
      <c r="F16" s="417">
        <f t="shared" si="0"/>
        <v>0</v>
      </c>
      <c r="G16" s="10"/>
      <c r="H16" s="11"/>
      <c r="I16" s="417">
        <f t="shared" si="1"/>
        <v>0</v>
      </c>
      <c r="J16" s="10"/>
      <c r="K16" s="11"/>
      <c r="L16" s="417">
        <f t="shared" si="2"/>
        <v>0</v>
      </c>
      <c r="M16" s="10"/>
      <c r="N16" s="11"/>
      <c r="O16" s="417">
        <f t="shared" si="3"/>
        <v>0</v>
      </c>
      <c r="P16" s="10"/>
      <c r="Q16" s="11"/>
      <c r="R16" s="417">
        <f t="shared" si="4"/>
        <v>0</v>
      </c>
      <c r="S16" s="165">
        <v>12</v>
      </c>
      <c r="T16" s="158">
        <v>20</v>
      </c>
      <c r="U16" s="417">
        <f t="shared" si="5"/>
        <v>8</v>
      </c>
      <c r="V16" s="462"/>
      <c r="W16" s="25"/>
      <c r="X16" s="417">
        <f t="shared" si="6"/>
        <v>0</v>
      </c>
      <c r="Y16" s="190"/>
    </row>
    <row r="17" spans="1:29" ht="16.5" customHeight="1">
      <c r="A17" s="105">
        <v>14</v>
      </c>
      <c r="B17" s="105" t="s">
        <v>447</v>
      </c>
      <c r="C17" s="382" t="s">
        <v>488</v>
      </c>
      <c r="D17" s="10"/>
      <c r="E17" s="11"/>
      <c r="F17" s="417">
        <f t="shared" si="0"/>
        <v>0</v>
      </c>
      <c r="G17" s="165">
        <v>14</v>
      </c>
      <c r="H17" s="158">
        <v>20</v>
      </c>
      <c r="I17" s="417">
        <f t="shared" si="1"/>
        <v>6</v>
      </c>
      <c r="J17" s="165">
        <v>12</v>
      </c>
      <c r="K17" s="158">
        <v>20</v>
      </c>
      <c r="L17" s="417">
        <f t="shared" si="2"/>
        <v>8</v>
      </c>
      <c r="M17" s="165">
        <v>12</v>
      </c>
      <c r="N17" s="158">
        <v>20</v>
      </c>
      <c r="O17" s="417">
        <f t="shared" si="3"/>
        <v>8</v>
      </c>
      <c r="P17" s="10"/>
      <c r="Q17" s="11"/>
      <c r="R17" s="417">
        <f t="shared" si="4"/>
        <v>0</v>
      </c>
      <c r="S17" s="10"/>
      <c r="T17" s="11"/>
      <c r="U17" s="417">
        <f t="shared" si="5"/>
        <v>0</v>
      </c>
      <c r="V17" s="10"/>
      <c r="W17" s="11"/>
      <c r="X17" s="417">
        <f t="shared" si="6"/>
        <v>0</v>
      </c>
      <c r="Y17" s="190"/>
    </row>
    <row r="18" spans="1:29" ht="15.75" customHeight="1">
      <c r="A18" s="105">
        <v>15</v>
      </c>
      <c r="B18" s="105" t="s">
        <v>448</v>
      </c>
      <c r="C18" s="382" t="s">
        <v>361</v>
      </c>
      <c r="D18" s="10"/>
      <c r="E18" s="11"/>
      <c r="F18" s="417">
        <f t="shared" si="0"/>
        <v>0</v>
      </c>
      <c r="G18" s="19">
        <v>12</v>
      </c>
      <c r="H18" s="20">
        <v>20</v>
      </c>
      <c r="I18" s="417">
        <f t="shared" si="1"/>
        <v>8</v>
      </c>
      <c r="J18" s="19">
        <v>15</v>
      </c>
      <c r="K18" s="20">
        <v>24</v>
      </c>
      <c r="L18" s="417">
        <f t="shared" si="2"/>
        <v>9</v>
      </c>
      <c r="M18" s="19">
        <v>9</v>
      </c>
      <c r="N18" s="20">
        <v>17</v>
      </c>
      <c r="O18" s="417">
        <f t="shared" si="3"/>
        <v>8</v>
      </c>
      <c r="P18" s="10"/>
      <c r="Q18" s="11"/>
      <c r="R18" s="417">
        <f t="shared" si="4"/>
        <v>0</v>
      </c>
      <c r="S18" s="165">
        <v>7</v>
      </c>
      <c r="T18" s="158">
        <v>14</v>
      </c>
      <c r="U18" s="417">
        <f t="shared" si="5"/>
        <v>7</v>
      </c>
      <c r="V18" s="19">
        <v>10</v>
      </c>
      <c r="W18" s="20">
        <v>16</v>
      </c>
      <c r="X18" s="417">
        <f t="shared" si="6"/>
        <v>6</v>
      </c>
      <c r="Y18" s="190"/>
    </row>
    <row r="19" spans="1:29" ht="15.75" customHeight="1">
      <c r="A19" s="105">
        <v>16</v>
      </c>
      <c r="B19" s="105" t="s">
        <v>447</v>
      </c>
      <c r="C19" s="382" t="s">
        <v>451</v>
      </c>
      <c r="D19" s="10"/>
      <c r="E19" s="25"/>
      <c r="F19" s="417">
        <f t="shared" si="0"/>
        <v>0</v>
      </c>
      <c r="G19" s="165">
        <v>18</v>
      </c>
      <c r="H19" s="166">
        <v>24</v>
      </c>
      <c r="I19" s="417">
        <f t="shared" si="1"/>
        <v>6</v>
      </c>
      <c r="J19" s="165">
        <v>18</v>
      </c>
      <c r="K19" s="166">
        <v>24</v>
      </c>
      <c r="L19" s="417">
        <f t="shared" si="2"/>
        <v>6</v>
      </c>
      <c r="M19" s="165">
        <v>18</v>
      </c>
      <c r="N19" s="166">
        <v>24</v>
      </c>
      <c r="O19" s="417">
        <f t="shared" si="3"/>
        <v>6</v>
      </c>
      <c r="P19" s="10"/>
      <c r="Q19" s="25"/>
      <c r="R19" s="417">
        <f t="shared" si="4"/>
        <v>0</v>
      </c>
      <c r="S19" s="10"/>
      <c r="T19" s="25"/>
      <c r="U19" s="417">
        <f t="shared" si="5"/>
        <v>0</v>
      </c>
      <c r="V19" s="462"/>
      <c r="W19" s="25"/>
      <c r="X19" s="417">
        <f t="shared" si="6"/>
        <v>0</v>
      </c>
      <c r="Y19" s="190"/>
    </row>
    <row r="20" spans="1:29" ht="16.5" customHeight="1">
      <c r="A20" s="105">
        <v>17</v>
      </c>
      <c r="B20" s="105" t="s">
        <v>447</v>
      </c>
      <c r="C20" s="382" t="s">
        <v>358</v>
      </c>
      <c r="D20" s="165">
        <v>7</v>
      </c>
      <c r="E20" s="386">
        <v>19</v>
      </c>
      <c r="F20" s="417">
        <f t="shared" si="0"/>
        <v>12</v>
      </c>
      <c r="G20" s="165">
        <v>11</v>
      </c>
      <c r="H20" s="386">
        <v>21</v>
      </c>
      <c r="I20" s="417">
        <f t="shared" si="1"/>
        <v>10</v>
      </c>
      <c r="J20" s="165">
        <v>7</v>
      </c>
      <c r="K20" s="386">
        <v>16</v>
      </c>
      <c r="L20" s="417">
        <f t="shared" si="2"/>
        <v>9</v>
      </c>
      <c r="M20" s="165">
        <v>11</v>
      </c>
      <c r="N20" s="386">
        <v>21</v>
      </c>
      <c r="O20" s="417">
        <f t="shared" si="3"/>
        <v>10</v>
      </c>
      <c r="P20" s="10"/>
      <c r="Q20" s="46"/>
      <c r="R20" s="417">
        <f t="shared" si="4"/>
        <v>0</v>
      </c>
      <c r="S20" s="10"/>
      <c r="T20" s="46"/>
      <c r="U20" s="417">
        <f t="shared" si="5"/>
        <v>0</v>
      </c>
      <c r="V20" s="462"/>
      <c r="W20" s="25"/>
      <c r="X20" s="417">
        <f t="shared" si="6"/>
        <v>0</v>
      </c>
      <c r="Y20" s="190"/>
    </row>
    <row r="21" spans="1:29" ht="15.75" customHeight="1">
      <c r="A21" s="105">
        <v>18</v>
      </c>
      <c r="B21" s="105" t="s">
        <v>447</v>
      </c>
      <c r="C21" s="382" t="s">
        <v>267</v>
      </c>
      <c r="D21" s="168">
        <v>15</v>
      </c>
      <c r="E21" s="386">
        <v>24</v>
      </c>
      <c r="F21" s="417">
        <f t="shared" si="0"/>
        <v>9</v>
      </c>
      <c r="G21" s="168">
        <v>16</v>
      </c>
      <c r="H21" s="386">
        <v>24</v>
      </c>
      <c r="I21" s="417">
        <f t="shared" si="1"/>
        <v>8</v>
      </c>
      <c r="J21" s="168">
        <v>8</v>
      </c>
      <c r="K21" s="386">
        <v>20</v>
      </c>
      <c r="L21" s="417">
        <f t="shared" si="2"/>
        <v>12</v>
      </c>
      <c r="M21" s="45"/>
      <c r="N21" s="46"/>
      <c r="O21" s="417">
        <f t="shared" si="3"/>
        <v>0</v>
      </c>
      <c r="P21" s="168">
        <v>13</v>
      </c>
      <c r="Q21" s="386">
        <v>24</v>
      </c>
      <c r="R21" s="417">
        <f t="shared" si="4"/>
        <v>11</v>
      </c>
      <c r="S21" s="168">
        <v>15</v>
      </c>
      <c r="T21" s="386">
        <v>24</v>
      </c>
      <c r="U21" s="417">
        <f t="shared" si="5"/>
        <v>9</v>
      </c>
      <c r="V21" s="465">
        <v>15</v>
      </c>
      <c r="W21" s="166">
        <v>24</v>
      </c>
      <c r="X21" s="417">
        <f t="shared" si="6"/>
        <v>9</v>
      </c>
      <c r="Y21" s="190"/>
    </row>
    <row r="22" spans="1:29" ht="15.75" customHeight="1">
      <c r="A22" s="105">
        <v>19</v>
      </c>
      <c r="B22" s="105" t="s">
        <v>447</v>
      </c>
      <c r="C22" s="382" t="s">
        <v>403</v>
      </c>
      <c r="D22" s="134"/>
      <c r="E22" s="137"/>
      <c r="F22" s="417">
        <f t="shared" si="0"/>
        <v>0</v>
      </c>
      <c r="G22" s="134"/>
      <c r="H22" s="137"/>
      <c r="I22" s="417">
        <f t="shared" si="1"/>
        <v>0</v>
      </c>
      <c r="J22" s="134"/>
      <c r="K22" s="137"/>
      <c r="L22" s="417">
        <f t="shared" si="2"/>
        <v>0</v>
      </c>
      <c r="M22" s="134"/>
      <c r="N22" s="137"/>
      <c r="O22" s="417">
        <f t="shared" si="3"/>
        <v>0</v>
      </c>
      <c r="P22" s="134"/>
      <c r="Q22" s="137"/>
      <c r="R22" s="417">
        <f t="shared" si="4"/>
        <v>0</v>
      </c>
      <c r="S22" s="134"/>
      <c r="T22" s="137"/>
      <c r="U22" s="417">
        <f t="shared" si="5"/>
        <v>0</v>
      </c>
      <c r="V22" s="466"/>
      <c r="W22" s="137"/>
      <c r="X22" s="417">
        <f t="shared" si="6"/>
        <v>0</v>
      </c>
      <c r="Y22" s="190"/>
    </row>
    <row r="23" spans="1:29" ht="15.75" customHeight="1">
      <c r="A23" s="105">
        <v>20</v>
      </c>
      <c r="B23" s="105"/>
      <c r="C23" s="382"/>
      <c r="D23" s="315"/>
      <c r="E23" s="316"/>
      <c r="F23" s="417"/>
      <c r="G23" s="315"/>
      <c r="H23" s="316"/>
      <c r="I23" s="417"/>
      <c r="J23" s="315"/>
      <c r="K23" s="316"/>
      <c r="L23" s="417"/>
      <c r="M23" s="315"/>
      <c r="N23" s="316"/>
      <c r="O23" s="417"/>
      <c r="P23" s="315"/>
      <c r="Q23" s="316"/>
      <c r="R23" s="417"/>
      <c r="S23" s="315"/>
      <c r="T23" s="316"/>
      <c r="U23" s="417"/>
      <c r="V23" s="466"/>
      <c r="W23" s="137"/>
      <c r="X23" s="417"/>
      <c r="Y23" s="190"/>
    </row>
    <row r="24" spans="1:29" ht="15.75" customHeight="1">
      <c r="A24" s="105">
        <v>21</v>
      </c>
      <c r="B24" s="105" t="s">
        <v>452</v>
      </c>
      <c r="C24" s="383" t="s">
        <v>371</v>
      </c>
      <c r="D24" s="10"/>
      <c r="E24" s="11"/>
      <c r="F24" s="417">
        <f t="shared" si="0"/>
        <v>0</v>
      </c>
      <c r="G24" s="10"/>
      <c r="H24" s="11"/>
      <c r="I24" s="417">
        <f t="shared" si="1"/>
        <v>0</v>
      </c>
      <c r="J24" s="10"/>
      <c r="K24" s="11"/>
      <c r="L24" s="417">
        <f t="shared" si="2"/>
        <v>0</v>
      </c>
      <c r="M24" s="10"/>
      <c r="N24" s="11"/>
      <c r="O24" s="417">
        <f t="shared" si="3"/>
        <v>0</v>
      </c>
      <c r="P24" s="10"/>
      <c r="Q24" s="11"/>
      <c r="R24" s="417">
        <f t="shared" si="4"/>
        <v>0</v>
      </c>
      <c r="S24" s="19">
        <v>9</v>
      </c>
      <c r="T24" s="20">
        <v>17</v>
      </c>
      <c r="U24" s="437">
        <v>7</v>
      </c>
      <c r="V24" s="464">
        <v>9</v>
      </c>
      <c r="W24" s="31">
        <v>17</v>
      </c>
      <c r="X24" s="437">
        <v>7</v>
      </c>
      <c r="Y24" s="190"/>
    </row>
    <row r="25" spans="1:29" ht="31.5" customHeight="1">
      <c r="A25" s="105">
        <v>22</v>
      </c>
      <c r="B25" s="105" t="s">
        <v>452</v>
      </c>
      <c r="C25" s="467" t="s">
        <v>236</v>
      </c>
      <c r="D25" s="19">
        <v>11</v>
      </c>
      <c r="E25" s="20">
        <v>19</v>
      </c>
      <c r="F25" s="417">
        <v>7</v>
      </c>
      <c r="G25" s="19">
        <v>8</v>
      </c>
      <c r="H25" s="20">
        <v>13</v>
      </c>
      <c r="I25" s="417">
        <v>7</v>
      </c>
      <c r="J25" s="21">
        <v>14</v>
      </c>
      <c r="K25" s="22">
        <v>19</v>
      </c>
      <c r="L25" s="417">
        <v>4</v>
      </c>
      <c r="M25" s="45"/>
      <c r="N25" s="46"/>
      <c r="O25" s="417"/>
      <c r="P25" s="35">
        <v>14</v>
      </c>
      <c r="Q25" s="36">
        <v>19</v>
      </c>
      <c r="R25" s="417">
        <v>4</v>
      </c>
      <c r="S25" s="45"/>
      <c r="T25" s="46"/>
      <c r="U25" s="417">
        <f t="shared" si="5"/>
        <v>0</v>
      </c>
      <c r="V25" s="45"/>
      <c r="W25" s="46"/>
      <c r="X25" s="417">
        <f t="shared" si="6"/>
        <v>0</v>
      </c>
      <c r="Y25" s="190"/>
      <c r="AB25" s="81" t="s">
        <v>502</v>
      </c>
    </row>
    <row r="26" spans="1:29">
      <c r="A26" s="105">
        <v>23</v>
      </c>
      <c r="B26" s="399" t="s">
        <v>436</v>
      </c>
      <c r="C26" s="375" t="s">
        <v>458</v>
      </c>
      <c r="D26" s="10"/>
      <c r="E26" s="11"/>
      <c r="F26" s="444">
        <f t="shared" si="0"/>
        <v>0</v>
      </c>
      <c r="G26" s="10"/>
      <c r="H26" s="11"/>
      <c r="I26" s="417">
        <f t="shared" si="1"/>
        <v>0</v>
      </c>
      <c r="J26" s="10"/>
      <c r="K26" s="11"/>
      <c r="L26" s="444">
        <f t="shared" si="2"/>
        <v>0</v>
      </c>
      <c r="M26" s="10"/>
      <c r="N26" s="11"/>
      <c r="O26" s="444">
        <f t="shared" si="3"/>
        <v>0</v>
      </c>
      <c r="P26" s="19">
        <v>12</v>
      </c>
      <c r="Q26" s="20">
        <v>20</v>
      </c>
      <c r="R26" s="444">
        <f t="shared" ref="R26" si="7">Q26-P26</f>
        <v>8</v>
      </c>
      <c r="S26" s="19">
        <v>8</v>
      </c>
      <c r="T26" s="20">
        <v>17</v>
      </c>
      <c r="U26" s="444">
        <v>9</v>
      </c>
      <c r="V26" s="19">
        <v>8</v>
      </c>
      <c r="W26" s="20">
        <v>17</v>
      </c>
      <c r="X26" s="444">
        <v>8</v>
      </c>
      <c r="Y26" s="468"/>
    </row>
    <row r="27" spans="1:29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84"/>
    </row>
    <row r="28" spans="1:29">
      <c r="A28" s="80"/>
      <c r="B28" s="80"/>
      <c r="C28" s="80" t="s">
        <v>466</v>
      </c>
      <c r="D28" s="80"/>
      <c r="E28" s="80"/>
      <c r="F28" s="418">
        <f>SUM(F4:F26)</f>
        <v>57</v>
      </c>
      <c r="G28" s="80"/>
      <c r="H28" s="80"/>
      <c r="I28" s="418">
        <f>SUM(I4:I26)</f>
        <v>93</v>
      </c>
      <c r="J28" s="80"/>
      <c r="K28" s="80"/>
      <c r="L28" s="418">
        <f>SUM(L4:L26)</f>
        <v>75</v>
      </c>
      <c r="M28" s="80"/>
      <c r="N28" s="80"/>
      <c r="O28" s="418">
        <f>SUM(O4:O26)</f>
        <v>67</v>
      </c>
      <c r="P28" s="80"/>
      <c r="Q28" s="80"/>
      <c r="R28" s="418">
        <f>SUM(R4:R26)</f>
        <v>71</v>
      </c>
      <c r="S28" s="80"/>
      <c r="T28" s="80"/>
      <c r="U28" s="418">
        <f>SUM(U4:U26)</f>
        <v>93</v>
      </c>
      <c r="V28" s="80"/>
      <c r="W28" s="80"/>
      <c r="X28" s="418">
        <f>SUM(X4:X26)</f>
        <v>73</v>
      </c>
      <c r="Y28" s="84"/>
      <c r="Z28" s="1255" t="s">
        <v>467</v>
      </c>
      <c r="AA28" s="1255"/>
      <c r="AB28" s="1255"/>
      <c r="AC28" s="84">
        <v>2510</v>
      </c>
    </row>
    <row r="29" spans="1:29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529</v>
      </c>
      <c r="Y29" s="79"/>
      <c r="Z29" s="1255" t="s">
        <v>470</v>
      </c>
      <c r="AA29" s="1255"/>
      <c r="AB29" s="1255"/>
      <c r="AC29" s="84">
        <v>1468332</v>
      </c>
    </row>
    <row r="30" spans="1:29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584.99282868525893</v>
      </c>
      <c r="Y30" s="79"/>
    </row>
    <row r="31" spans="1:29" hidden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29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90.428458958873065</v>
      </c>
      <c r="Y32" s="79"/>
      <c r="Z32" s="1255" t="s">
        <v>473</v>
      </c>
      <c r="AA32" s="1255"/>
      <c r="AB32" s="1255"/>
      <c r="AC32" s="84">
        <v>5683751</v>
      </c>
    </row>
    <row r="33" spans="1:29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94.990262592432344</v>
      </c>
      <c r="Y33" s="188"/>
      <c r="Z33" s="1255" t="s">
        <v>475</v>
      </c>
      <c r="AA33" s="1255"/>
      <c r="AB33" s="1255"/>
      <c r="AC33" s="84">
        <v>2151</v>
      </c>
    </row>
    <row r="34" spans="1:29">
      <c r="A34" s="105"/>
      <c r="B34" s="105"/>
      <c r="C34" s="106"/>
      <c r="D34" s="1239"/>
      <c r="E34" s="1240"/>
      <c r="F34" s="1241"/>
      <c r="G34" s="1239"/>
      <c r="H34" s="1240"/>
      <c r="I34" s="1241"/>
      <c r="J34" s="1239"/>
      <c r="K34" s="1240"/>
      <c r="L34" s="1241"/>
      <c r="M34" s="1239"/>
      <c r="N34" s="1240"/>
      <c r="O34" s="1241"/>
      <c r="P34" s="1239"/>
      <c r="Q34" s="1240"/>
      <c r="R34" s="1241"/>
      <c r="S34" s="1239"/>
      <c r="T34" s="1240"/>
      <c r="U34" s="1241"/>
      <c r="V34" s="1239"/>
      <c r="W34" s="1240"/>
      <c r="X34" s="1241"/>
      <c r="Y34" s="98"/>
      <c r="Z34" s="1249" t="s">
        <v>476</v>
      </c>
      <c r="AA34" s="1250"/>
      <c r="AB34" s="1251"/>
      <c r="AC34" s="97">
        <f>AC32/AC28</f>
        <v>2264.4426294820719</v>
      </c>
    </row>
    <row r="35" spans="1:29" ht="30.75" customHeight="1">
      <c r="A35" s="105">
        <v>1</v>
      </c>
      <c r="B35" s="105"/>
      <c r="C35" s="106" t="s">
        <v>95</v>
      </c>
      <c r="D35" s="1283" t="s">
        <v>503</v>
      </c>
      <c r="E35" s="1283"/>
      <c r="F35" s="1283"/>
      <c r="G35" s="1283" t="s">
        <v>69</v>
      </c>
      <c r="H35" s="1283"/>
      <c r="I35" s="1283"/>
      <c r="J35" s="1282"/>
      <c r="K35" s="1282"/>
      <c r="L35" s="1282"/>
      <c r="M35" s="1282"/>
      <c r="N35" s="1282"/>
      <c r="O35" s="1282"/>
      <c r="P35" s="1283" t="s">
        <v>69</v>
      </c>
      <c r="Q35" s="1283"/>
      <c r="R35" s="1283"/>
      <c r="S35" s="1297" t="s">
        <v>30</v>
      </c>
      <c r="T35" s="1297"/>
      <c r="U35" s="1297"/>
      <c r="V35" s="1283" t="s">
        <v>69</v>
      </c>
      <c r="W35" s="1283"/>
      <c r="X35" s="1283"/>
      <c r="Y35" s="98"/>
    </row>
    <row r="36" spans="1:29" ht="33" customHeight="1">
      <c r="A36" s="105">
        <v>3</v>
      </c>
      <c r="B36" s="105"/>
      <c r="C36" s="105" t="s">
        <v>504</v>
      </c>
      <c r="D36" s="1239" t="s">
        <v>11</v>
      </c>
      <c r="E36" s="1240"/>
      <c r="F36" s="1241"/>
      <c r="G36" s="1279"/>
      <c r="H36" s="1280"/>
      <c r="I36" s="1281"/>
      <c r="J36" s="1283" t="s">
        <v>69</v>
      </c>
      <c r="K36" s="1283"/>
      <c r="L36" s="1283"/>
      <c r="M36" s="1283" t="s">
        <v>69</v>
      </c>
      <c r="N36" s="1283"/>
      <c r="O36" s="1283"/>
      <c r="P36" s="1227"/>
      <c r="Q36" s="1228"/>
      <c r="R36" s="1229"/>
      <c r="S36" s="1283" t="s">
        <v>69</v>
      </c>
      <c r="T36" s="1283"/>
      <c r="U36" s="1283"/>
      <c r="V36" s="1239" t="s">
        <v>11</v>
      </c>
      <c r="W36" s="1240"/>
      <c r="X36" s="1241"/>
      <c r="Y36" s="202"/>
    </row>
    <row r="37" spans="1:29">
      <c r="A37" s="105">
        <v>4</v>
      </c>
      <c r="B37" s="105"/>
      <c r="C37" s="106" t="s">
        <v>114</v>
      </c>
      <c r="D37" s="1284" t="s">
        <v>74</v>
      </c>
      <c r="E37" s="1285"/>
      <c r="F37" s="1286"/>
      <c r="G37" s="1287" t="s">
        <v>11</v>
      </c>
      <c r="H37" s="1288"/>
      <c r="I37" s="1289"/>
      <c r="J37" s="1227"/>
      <c r="K37" s="1228"/>
      <c r="L37" s="1229"/>
      <c r="M37" s="1287" t="s">
        <v>74</v>
      </c>
      <c r="N37" s="1288"/>
      <c r="O37" s="1289"/>
      <c r="P37" s="1227"/>
      <c r="Q37" s="1228"/>
      <c r="R37" s="1229"/>
      <c r="S37" s="1227"/>
      <c r="T37" s="1228"/>
      <c r="U37" s="1229"/>
      <c r="V37" s="1227"/>
      <c r="W37" s="1228"/>
      <c r="X37" s="1229"/>
      <c r="Y37" s="202"/>
    </row>
    <row r="38" spans="1:29" hidden="1">
      <c r="A38" s="105">
        <v>6</v>
      </c>
      <c r="B38" s="105"/>
      <c r="C38" s="106" t="s">
        <v>327</v>
      </c>
      <c r="D38" s="1246"/>
      <c r="E38" s="1247"/>
      <c r="F38" s="1248"/>
      <c r="G38" s="1246"/>
      <c r="H38" s="1247"/>
      <c r="I38" s="1248"/>
      <c r="J38" s="1246"/>
      <c r="K38" s="1247"/>
      <c r="L38" s="1248"/>
      <c r="M38" s="1246"/>
      <c r="N38" s="1247"/>
      <c r="O38" s="1248"/>
      <c r="P38" s="1246"/>
      <c r="Q38" s="1247"/>
      <c r="R38" s="1248"/>
      <c r="S38" s="1246"/>
      <c r="T38" s="1247"/>
      <c r="U38" s="1248"/>
      <c r="V38" s="1246"/>
      <c r="W38" s="1247"/>
      <c r="X38" s="1248"/>
      <c r="Y38" s="98"/>
    </row>
    <row r="39" spans="1:29" hidden="1">
      <c r="A39" s="399">
        <v>7</v>
      </c>
      <c r="B39" s="399"/>
      <c r="C39" s="470" t="s">
        <v>419</v>
      </c>
      <c r="D39" s="1276"/>
      <c r="E39" s="1277"/>
      <c r="F39" s="1278"/>
      <c r="G39" s="1276"/>
      <c r="H39" s="1277"/>
      <c r="I39" s="1278"/>
      <c r="J39" s="1276"/>
      <c r="K39" s="1277"/>
      <c r="L39" s="1278"/>
      <c r="M39" s="1276"/>
      <c r="N39" s="1277"/>
      <c r="O39" s="1278"/>
      <c r="P39" s="1276"/>
      <c r="Q39" s="1277"/>
      <c r="R39" s="1278"/>
      <c r="S39" s="1276"/>
      <c r="T39" s="1277"/>
      <c r="U39" s="1278"/>
      <c r="V39" s="1276"/>
      <c r="W39" s="1277"/>
      <c r="X39" s="1278"/>
      <c r="Y39" s="187"/>
    </row>
    <row r="40" spans="1:29" ht="33.75" customHeight="1">
      <c r="A40" s="105">
        <v>5</v>
      </c>
      <c r="B40" s="105"/>
      <c r="C40" s="106" t="s">
        <v>480</v>
      </c>
      <c r="D40" s="1284" t="s">
        <v>46</v>
      </c>
      <c r="E40" s="1285"/>
      <c r="F40" s="1286"/>
      <c r="G40" s="1279"/>
      <c r="H40" s="1280"/>
      <c r="I40" s="1281"/>
      <c r="J40" s="1239" t="s">
        <v>11</v>
      </c>
      <c r="K40" s="1240"/>
      <c r="L40" s="1241"/>
      <c r="M40" s="1239" t="s">
        <v>11</v>
      </c>
      <c r="N40" s="1240"/>
      <c r="O40" s="1241"/>
      <c r="P40" s="1239" t="s">
        <v>11</v>
      </c>
      <c r="Q40" s="1240"/>
      <c r="R40" s="1241"/>
      <c r="S40" s="1239" t="s">
        <v>505</v>
      </c>
      <c r="T40" s="1240"/>
      <c r="U40" s="1241"/>
      <c r="V40" s="1227"/>
      <c r="W40" s="1228"/>
      <c r="X40" s="1229"/>
      <c r="Y40" s="98"/>
    </row>
    <row r="41" spans="1:29" ht="31.5" customHeight="1">
      <c r="A41" s="105">
        <v>6</v>
      </c>
      <c r="B41" s="105"/>
      <c r="C41" s="106" t="s">
        <v>506</v>
      </c>
      <c r="D41" s="1227"/>
      <c r="E41" s="1228"/>
      <c r="F41" s="1229"/>
      <c r="G41" s="1239" t="s">
        <v>11</v>
      </c>
      <c r="H41" s="1240"/>
      <c r="I41" s="1241"/>
      <c r="J41" s="1284" t="s">
        <v>74</v>
      </c>
      <c r="K41" s="1285"/>
      <c r="L41" s="1286"/>
      <c r="M41" s="1227"/>
      <c r="N41" s="1228"/>
      <c r="O41" s="1229"/>
      <c r="P41" s="1284" t="s">
        <v>74</v>
      </c>
      <c r="Q41" s="1285"/>
      <c r="R41" s="1286"/>
      <c r="S41" s="1284" t="s">
        <v>74</v>
      </c>
      <c r="T41" s="1285"/>
      <c r="U41" s="1286"/>
      <c r="V41" s="1284" t="s">
        <v>74</v>
      </c>
      <c r="W41" s="1285"/>
      <c r="X41" s="1286"/>
      <c r="Y41" s="98"/>
    </row>
    <row r="42" spans="1:29"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9"/>
    </row>
    <row r="43" spans="1:29"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</row>
    <row r="44" spans="1:29"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</row>
    <row r="45" spans="1:29"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</row>
  </sheetData>
  <mergeCells count="82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S36:U36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V38:X38"/>
    <mergeCell ref="D39:F39"/>
    <mergeCell ref="G39:I39"/>
    <mergeCell ref="J39:L39"/>
    <mergeCell ref="M39:O39"/>
    <mergeCell ref="P39:R39"/>
    <mergeCell ref="S39:U39"/>
    <mergeCell ref="V39:X39"/>
    <mergeCell ref="D38:F38"/>
    <mergeCell ref="G38:I38"/>
    <mergeCell ref="J38:L38"/>
    <mergeCell ref="M38:O38"/>
    <mergeCell ref="P38:R38"/>
    <mergeCell ref="C1:C2"/>
    <mergeCell ref="S40:U40"/>
    <mergeCell ref="V40:X40"/>
    <mergeCell ref="D41:F41"/>
    <mergeCell ref="G41:I41"/>
    <mergeCell ref="J41:L41"/>
    <mergeCell ref="M41:O41"/>
    <mergeCell ref="P41:R41"/>
    <mergeCell ref="S41:U41"/>
    <mergeCell ref="V41:X41"/>
    <mergeCell ref="D40:F40"/>
    <mergeCell ref="G40:I40"/>
    <mergeCell ref="J40:L40"/>
    <mergeCell ref="M40:O40"/>
    <mergeCell ref="P40:R40"/>
    <mergeCell ref="S38:U38"/>
  </mergeCells>
  <pageMargins left="0.7" right="0.7" top="0.75" bottom="0.75" header="0.3" footer="0.3"/>
  <pageSetup paperSize="9" orientation="portrait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AE41"/>
  <sheetViews>
    <sheetView zoomScale="85" zoomScaleNormal="85" workbookViewId="0">
      <selection activeCell="S22" sqref="S22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4" width="6.28515625" style="81" customWidth="1"/>
    <col min="15" max="15" width="6.5703125" style="81" customWidth="1"/>
    <col min="16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16384" width="9.140625" style="81"/>
  </cols>
  <sheetData>
    <row r="1" spans="1:25">
      <c r="A1" s="1"/>
      <c r="B1" s="1"/>
      <c r="C1" s="1242" t="s">
        <v>0</v>
      </c>
      <c r="D1" s="1268">
        <v>45775</v>
      </c>
      <c r="E1" s="1269"/>
      <c r="F1" s="1270"/>
      <c r="G1" s="1268">
        <v>45776</v>
      </c>
      <c r="H1" s="1269"/>
      <c r="I1" s="1270"/>
      <c r="J1" s="1268">
        <v>45777</v>
      </c>
      <c r="K1" s="1269"/>
      <c r="L1" s="1270"/>
      <c r="M1" s="1304">
        <v>45778</v>
      </c>
      <c r="N1" s="1305"/>
      <c r="O1" s="1306"/>
      <c r="P1" s="1304">
        <v>45779</v>
      </c>
      <c r="Q1" s="1305"/>
      <c r="R1" s="1306"/>
      <c r="S1" s="1268">
        <v>45780</v>
      </c>
      <c r="T1" s="1269"/>
      <c r="U1" s="1270"/>
      <c r="V1" s="1268">
        <v>45781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4" si="0">E4-D4</f>
        <v>0</v>
      </c>
      <c r="G4" s="21">
        <v>12</v>
      </c>
      <c r="H4" s="22">
        <v>19</v>
      </c>
      <c r="I4" s="417">
        <f t="shared" ref="I4:I23" si="1">H4-G4</f>
        <v>7</v>
      </c>
      <c r="J4" s="21">
        <v>13</v>
      </c>
      <c r="K4" s="22">
        <v>19</v>
      </c>
      <c r="L4" s="417">
        <f t="shared" ref="L4:L23" si="2">K4-J4</f>
        <v>6</v>
      </c>
      <c r="M4" s="19">
        <v>7</v>
      </c>
      <c r="N4" s="20">
        <v>14</v>
      </c>
      <c r="O4" s="417">
        <f t="shared" ref="O4:O23" si="3">N4-M4</f>
        <v>7</v>
      </c>
      <c r="P4" s="19">
        <v>7</v>
      </c>
      <c r="Q4" s="20">
        <v>16</v>
      </c>
      <c r="R4" s="417">
        <f t="shared" ref="R4:R23" si="4">Q4-P4</f>
        <v>9</v>
      </c>
      <c r="S4" s="10"/>
      <c r="T4" s="11"/>
      <c r="U4" s="417">
        <f t="shared" ref="U4:U23" si="5">T4-S4</f>
        <v>0</v>
      </c>
      <c r="V4" s="21">
        <v>15</v>
      </c>
      <c r="W4" s="31">
        <v>23</v>
      </c>
      <c r="X4" s="417">
        <f t="shared" ref="X4:X23" si="6">W4-V4</f>
        <v>8</v>
      </c>
      <c r="Y4" s="190"/>
    </row>
    <row r="5" spans="1:25" ht="15.75" customHeight="1">
      <c r="A5" s="105">
        <v>2</v>
      </c>
      <c r="B5" s="400" t="s">
        <v>499</v>
      </c>
      <c r="C5" s="422" t="s">
        <v>441</v>
      </c>
      <c r="D5" s="10"/>
      <c r="E5" s="25"/>
      <c r="F5" s="417">
        <f t="shared" si="0"/>
        <v>0</v>
      </c>
      <c r="G5" s="19">
        <v>17</v>
      </c>
      <c r="H5" s="20">
        <v>24</v>
      </c>
      <c r="I5" s="417">
        <f t="shared" si="1"/>
        <v>7</v>
      </c>
      <c r="J5" s="10"/>
      <c r="K5" s="25"/>
      <c r="L5" s="417">
        <f t="shared" si="2"/>
        <v>0</v>
      </c>
      <c r="M5" s="19">
        <v>17</v>
      </c>
      <c r="N5" s="20">
        <v>24</v>
      </c>
      <c r="O5" s="417">
        <f t="shared" si="3"/>
        <v>7</v>
      </c>
      <c r="P5" s="10"/>
      <c r="Q5" s="11"/>
      <c r="R5" s="417">
        <f t="shared" si="4"/>
        <v>0</v>
      </c>
      <c r="S5" s="19">
        <v>17</v>
      </c>
      <c r="T5" s="20">
        <v>24</v>
      </c>
      <c r="U5" s="417">
        <f t="shared" si="5"/>
        <v>7</v>
      </c>
      <c r="V5" s="10"/>
      <c r="W5" s="25"/>
      <c r="X5" s="417">
        <f t="shared" si="6"/>
        <v>0</v>
      </c>
      <c r="Y5" s="79"/>
    </row>
    <row r="6" spans="1:25" ht="15.75" customHeight="1">
      <c r="A6" s="105">
        <v>3</v>
      </c>
      <c r="B6" s="399" t="s">
        <v>436</v>
      </c>
      <c r="C6" s="375" t="s">
        <v>458</v>
      </c>
      <c r="D6" s="10"/>
      <c r="E6" s="11"/>
      <c r="F6" s="444">
        <f t="shared" si="0"/>
        <v>0</v>
      </c>
      <c r="G6" s="10"/>
      <c r="H6" s="11"/>
      <c r="I6" s="417">
        <f t="shared" si="1"/>
        <v>0</v>
      </c>
      <c r="J6" s="19">
        <v>9</v>
      </c>
      <c r="K6" s="20">
        <v>17</v>
      </c>
      <c r="L6" s="444">
        <f t="shared" si="2"/>
        <v>8</v>
      </c>
      <c r="M6" s="19">
        <v>9</v>
      </c>
      <c r="N6" s="20">
        <v>17</v>
      </c>
      <c r="O6" s="444">
        <f t="shared" si="3"/>
        <v>8</v>
      </c>
      <c r="P6" s="10"/>
      <c r="Q6" s="11"/>
      <c r="R6" s="444">
        <f t="shared" ref="R6" si="7">Q6-P6</f>
        <v>0</v>
      </c>
      <c r="S6" s="10"/>
      <c r="T6" s="11"/>
      <c r="U6" s="444"/>
      <c r="V6" s="10"/>
      <c r="W6" s="11"/>
      <c r="X6" s="417">
        <f t="shared" si="6"/>
        <v>0</v>
      </c>
      <c r="Y6" s="79"/>
    </row>
    <row r="7" spans="1:25" ht="15.75" customHeight="1">
      <c r="A7" s="105">
        <v>4</v>
      </c>
      <c r="B7" s="105" t="s">
        <v>436</v>
      </c>
      <c r="C7" s="382" t="s">
        <v>208</v>
      </c>
      <c r="D7" s="10"/>
      <c r="E7" s="25"/>
      <c r="F7" s="417">
        <f t="shared" si="0"/>
        <v>0</v>
      </c>
      <c r="G7" s="10"/>
      <c r="H7" s="25"/>
      <c r="I7" s="417">
        <f t="shared" si="1"/>
        <v>0</v>
      </c>
      <c r="J7" s="19">
        <v>15</v>
      </c>
      <c r="K7" s="26">
        <v>24</v>
      </c>
      <c r="L7" s="417">
        <f t="shared" si="2"/>
        <v>9</v>
      </c>
      <c r="M7" s="19">
        <v>15</v>
      </c>
      <c r="N7" s="26">
        <v>24</v>
      </c>
      <c r="O7" s="417">
        <f t="shared" si="3"/>
        <v>9</v>
      </c>
      <c r="P7" s="15">
        <v>15</v>
      </c>
      <c r="Q7" s="17">
        <v>24</v>
      </c>
      <c r="R7" s="417">
        <f t="shared" si="4"/>
        <v>9</v>
      </c>
      <c r="S7" s="19">
        <v>15</v>
      </c>
      <c r="T7" s="26">
        <v>24</v>
      </c>
      <c r="U7" s="417">
        <f t="shared" si="5"/>
        <v>9</v>
      </c>
      <c r="V7" s="19">
        <v>13</v>
      </c>
      <c r="W7" s="26">
        <v>24</v>
      </c>
      <c r="X7" s="417">
        <f t="shared" si="6"/>
        <v>11</v>
      </c>
      <c r="Y7" s="188"/>
    </row>
    <row r="8" spans="1:25" ht="15" customHeight="1">
      <c r="A8" s="105">
        <v>5</v>
      </c>
      <c r="B8" s="105" t="s">
        <v>437</v>
      </c>
      <c r="C8" s="383" t="s">
        <v>324</v>
      </c>
      <c r="D8" s="10"/>
      <c r="E8" s="25"/>
      <c r="F8" s="417">
        <f t="shared" si="0"/>
        <v>0</v>
      </c>
      <c r="G8" s="15">
        <v>7</v>
      </c>
      <c r="H8" s="17">
        <v>14</v>
      </c>
      <c r="I8" s="417">
        <f t="shared" si="1"/>
        <v>7</v>
      </c>
      <c r="J8" s="13"/>
      <c r="K8" s="25"/>
      <c r="L8" s="417">
        <f t="shared" si="2"/>
        <v>0</v>
      </c>
      <c r="M8" s="59">
        <v>12</v>
      </c>
      <c r="N8" s="157">
        <v>17</v>
      </c>
      <c r="O8" s="417">
        <f t="shared" si="3"/>
        <v>5</v>
      </c>
      <c r="P8" s="15">
        <v>14</v>
      </c>
      <c r="Q8" s="17">
        <v>22</v>
      </c>
      <c r="R8" s="417">
        <f t="shared" si="4"/>
        <v>8</v>
      </c>
      <c r="S8" s="15">
        <v>7</v>
      </c>
      <c r="T8" s="17">
        <v>16</v>
      </c>
      <c r="U8" s="417">
        <f t="shared" si="5"/>
        <v>9</v>
      </c>
      <c r="V8" s="59">
        <v>13</v>
      </c>
      <c r="W8" s="157">
        <v>21</v>
      </c>
      <c r="X8" s="417">
        <f t="shared" si="6"/>
        <v>8</v>
      </c>
      <c r="Y8" s="79"/>
    </row>
    <row r="9" spans="1:25" ht="15.75" customHeight="1">
      <c r="A9" s="105">
        <v>6</v>
      </c>
      <c r="B9" s="400" t="s">
        <v>436</v>
      </c>
      <c r="C9" s="422" t="s">
        <v>179</v>
      </c>
      <c r="D9" s="19">
        <v>15</v>
      </c>
      <c r="E9" s="26">
        <v>24</v>
      </c>
      <c r="F9" s="454"/>
      <c r="G9" s="10"/>
      <c r="H9" s="25"/>
      <c r="I9" s="417">
        <f t="shared" si="1"/>
        <v>0</v>
      </c>
      <c r="J9" s="10"/>
      <c r="K9" s="25"/>
      <c r="L9" s="417">
        <f t="shared" si="2"/>
        <v>0</v>
      </c>
      <c r="M9" s="19">
        <v>12</v>
      </c>
      <c r="N9" s="26">
        <v>22</v>
      </c>
      <c r="O9" s="417">
        <f t="shared" si="3"/>
        <v>10</v>
      </c>
      <c r="P9" s="10"/>
      <c r="Q9" s="25"/>
      <c r="R9" s="454">
        <v>8</v>
      </c>
      <c r="S9" s="10"/>
      <c r="T9" s="25"/>
      <c r="U9" s="417">
        <f t="shared" si="5"/>
        <v>0</v>
      </c>
      <c r="V9" s="19">
        <v>15</v>
      </c>
      <c r="W9" s="26">
        <v>20</v>
      </c>
      <c r="X9" s="417">
        <f t="shared" si="6"/>
        <v>5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0"/>
      <c r="E10" s="25"/>
      <c r="F10" s="417">
        <f t="shared" si="0"/>
        <v>0</v>
      </c>
      <c r="G10" s="19">
        <v>14</v>
      </c>
      <c r="H10" s="26">
        <v>18</v>
      </c>
      <c r="I10" s="417">
        <f t="shared" si="1"/>
        <v>4</v>
      </c>
      <c r="J10" s="10"/>
      <c r="K10" s="25"/>
      <c r="L10" s="417">
        <f t="shared" si="2"/>
        <v>0</v>
      </c>
      <c r="M10" s="10"/>
      <c r="N10" s="25"/>
      <c r="O10" s="417">
        <f t="shared" si="3"/>
        <v>0</v>
      </c>
      <c r="P10" s="19">
        <v>12</v>
      </c>
      <c r="Q10" s="26">
        <v>18</v>
      </c>
      <c r="R10" s="417">
        <f t="shared" si="4"/>
        <v>6</v>
      </c>
      <c r="S10" s="10"/>
      <c r="T10" s="25"/>
      <c r="U10" s="417">
        <f t="shared" si="5"/>
        <v>0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8</v>
      </c>
      <c r="B11" s="400" t="s">
        <v>465</v>
      </c>
      <c r="C11" s="422" t="s">
        <v>501</v>
      </c>
      <c r="D11" s="35">
        <v>17</v>
      </c>
      <c r="E11" s="36">
        <v>24</v>
      </c>
      <c r="F11" s="417">
        <f t="shared" si="0"/>
        <v>7</v>
      </c>
      <c r="G11" s="35">
        <v>17</v>
      </c>
      <c r="H11" s="36">
        <v>21</v>
      </c>
      <c r="I11" s="417">
        <f t="shared" si="1"/>
        <v>4</v>
      </c>
      <c r="J11" s="45"/>
      <c r="K11" s="46"/>
      <c r="L11" s="417">
        <f t="shared" si="2"/>
        <v>0</v>
      </c>
      <c r="M11" s="45"/>
      <c r="N11" s="46"/>
      <c r="O11" s="417">
        <f t="shared" si="3"/>
        <v>0</v>
      </c>
      <c r="P11" s="35">
        <v>18</v>
      </c>
      <c r="Q11" s="36">
        <v>23</v>
      </c>
      <c r="R11" s="417">
        <f t="shared" si="4"/>
        <v>5</v>
      </c>
      <c r="S11" s="35">
        <v>16</v>
      </c>
      <c r="T11" s="36">
        <v>22</v>
      </c>
      <c r="U11" s="417">
        <f t="shared" si="5"/>
        <v>6</v>
      </c>
      <c r="V11" s="21">
        <v>17</v>
      </c>
      <c r="W11" s="31">
        <v>21</v>
      </c>
      <c r="X11" s="417">
        <f t="shared" si="6"/>
        <v>4</v>
      </c>
      <c r="Y11" s="79"/>
    </row>
    <row r="12" spans="1:25" ht="15.75" customHeight="1">
      <c r="A12" s="105">
        <v>9</v>
      </c>
      <c r="B12" s="105" t="s">
        <v>452</v>
      </c>
      <c r="C12" s="383" t="s">
        <v>371</v>
      </c>
      <c r="D12" s="10"/>
      <c r="E12" s="11"/>
      <c r="F12" s="417">
        <f t="shared" ref="F12" si="8">E12-D12</f>
        <v>0</v>
      </c>
      <c r="G12" s="10"/>
      <c r="H12" s="11"/>
      <c r="I12" s="417">
        <f t="shared" si="1"/>
        <v>0</v>
      </c>
      <c r="J12" s="10"/>
      <c r="K12" s="11"/>
      <c r="L12" s="417">
        <f t="shared" ref="L12" si="9">K12-J12</f>
        <v>0</v>
      </c>
      <c r="M12" s="10"/>
      <c r="N12" s="11"/>
      <c r="O12" s="417">
        <f t="shared" ref="O12" si="10">N12-M12</f>
        <v>0</v>
      </c>
      <c r="P12" s="21">
        <v>11</v>
      </c>
      <c r="Q12" s="22">
        <v>17</v>
      </c>
      <c r="R12" s="454">
        <v>5</v>
      </c>
      <c r="S12" s="21">
        <v>9</v>
      </c>
      <c r="T12" s="22">
        <v>17</v>
      </c>
      <c r="U12" s="454">
        <v>7</v>
      </c>
      <c r="V12" s="10"/>
      <c r="W12" s="25"/>
      <c r="X12" s="417">
        <v>0</v>
      </c>
      <c r="Y12" s="79"/>
    </row>
    <row r="13" spans="1:25" ht="16.5" customHeight="1">
      <c r="A13" s="105">
        <v>10</v>
      </c>
      <c r="B13" s="400" t="s">
        <v>443</v>
      </c>
      <c r="C13" s="383" t="s">
        <v>296</v>
      </c>
      <c r="D13" s="35">
        <v>17</v>
      </c>
      <c r="E13" s="36">
        <v>21</v>
      </c>
      <c r="F13" s="417">
        <f t="shared" si="0"/>
        <v>4</v>
      </c>
      <c r="G13" s="35">
        <v>17</v>
      </c>
      <c r="H13" s="36">
        <v>21</v>
      </c>
      <c r="I13" s="417">
        <f t="shared" si="1"/>
        <v>4</v>
      </c>
      <c r="J13" s="45"/>
      <c r="K13" s="46"/>
      <c r="L13" s="417">
        <f t="shared" si="2"/>
        <v>0</v>
      </c>
      <c r="M13" s="45"/>
      <c r="N13" s="46"/>
      <c r="O13" s="417">
        <f t="shared" si="3"/>
        <v>0</v>
      </c>
      <c r="P13" s="35">
        <v>18</v>
      </c>
      <c r="Q13" s="36">
        <v>22</v>
      </c>
      <c r="R13" s="417">
        <f t="shared" si="4"/>
        <v>4</v>
      </c>
      <c r="S13" s="35">
        <v>16</v>
      </c>
      <c r="T13" s="36">
        <v>22</v>
      </c>
      <c r="U13" s="417">
        <f t="shared" si="5"/>
        <v>6</v>
      </c>
      <c r="V13" s="21">
        <v>12</v>
      </c>
      <c r="W13" s="31">
        <v>17</v>
      </c>
      <c r="X13" s="417">
        <f t="shared" si="6"/>
        <v>5</v>
      </c>
      <c r="Y13" s="79"/>
    </row>
    <row r="14" spans="1:25">
      <c r="A14" s="105">
        <v>11</v>
      </c>
      <c r="B14" s="105" t="s">
        <v>444</v>
      </c>
      <c r="C14" s="382" t="s">
        <v>482</v>
      </c>
      <c r="D14" s="35">
        <v>8</v>
      </c>
      <c r="E14" s="36">
        <v>13</v>
      </c>
      <c r="F14" s="417">
        <f t="shared" si="0"/>
        <v>5</v>
      </c>
      <c r="G14" s="35">
        <v>8</v>
      </c>
      <c r="H14" s="36">
        <v>13</v>
      </c>
      <c r="I14" s="417">
        <f t="shared" si="1"/>
        <v>5</v>
      </c>
      <c r="J14" s="45"/>
      <c r="K14" s="46"/>
      <c r="L14" s="417">
        <f t="shared" si="2"/>
        <v>0</v>
      </c>
      <c r="M14" s="35">
        <v>8</v>
      </c>
      <c r="N14" s="36">
        <v>13</v>
      </c>
      <c r="O14" s="417">
        <f t="shared" si="3"/>
        <v>5</v>
      </c>
      <c r="P14" s="45"/>
      <c r="Q14" s="46"/>
      <c r="R14" s="417">
        <f t="shared" si="4"/>
        <v>0</v>
      </c>
      <c r="S14" s="45"/>
      <c r="T14" s="46"/>
      <c r="U14" s="417">
        <f t="shared" si="5"/>
        <v>0</v>
      </c>
      <c r="V14" s="21">
        <v>8</v>
      </c>
      <c r="W14" s="31">
        <v>13</v>
      </c>
      <c r="X14" s="417">
        <f t="shared" si="6"/>
        <v>5</v>
      </c>
      <c r="Y14" s="190"/>
    </row>
    <row r="15" spans="1:25" ht="15.75" customHeight="1">
      <c r="A15" s="105">
        <v>12</v>
      </c>
      <c r="B15" s="105" t="s">
        <v>444</v>
      </c>
      <c r="C15" s="382" t="s">
        <v>379</v>
      </c>
      <c r="D15" s="10"/>
      <c r="E15" s="25"/>
      <c r="F15" s="417">
        <f t="shared" si="0"/>
        <v>0</v>
      </c>
      <c r="G15" s="21">
        <v>17</v>
      </c>
      <c r="H15" s="31">
        <v>24</v>
      </c>
      <c r="I15" s="417">
        <f t="shared" si="1"/>
        <v>7</v>
      </c>
      <c r="J15" s="10"/>
      <c r="K15" s="25"/>
      <c r="L15" s="417">
        <f t="shared" si="2"/>
        <v>0</v>
      </c>
      <c r="M15" s="21">
        <v>17</v>
      </c>
      <c r="N15" s="31">
        <v>24</v>
      </c>
      <c r="O15" s="417">
        <f t="shared" si="3"/>
        <v>7</v>
      </c>
      <c r="P15" s="10"/>
      <c r="Q15" s="25"/>
      <c r="R15" s="417">
        <f t="shared" si="4"/>
        <v>0</v>
      </c>
      <c r="S15" s="21">
        <v>17</v>
      </c>
      <c r="T15" s="31">
        <v>24</v>
      </c>
      <c r="U15" s="417">
        <f t="shared" si="5"/>
        <v>7</v>
      </c>
      <c r="V15" s="10"/>
      <c r="W15" s="25"/>
      <c r="X15" s="417">
        <f t="shared" si="6"/>
        <v>0</v>
      </c>
      <c r="Y15" s="190"/>
    </row>
    <row r="16" spans="1:25" ht="15.75" customHeight="1">
      <c r="A16" s="105">
        <v>13</v>
      </c>
      <c r="B16" s="105" t="s">
        <v>445</v>
      </c>
      <c r="C16" s="383" t="s">
        <v>304</v>
      </c>
      <c r="D16" s="21">
        <v>7</v>
      </c>
      <c r="E16" s="31">
        <v>17</v>
      </c>
      <c r="F16" s="417">
        <f t="shared" si="0"/>
        <v>10</v>
      </c>
      <c r="G16" s="10"/>
      <c r="H16" s="25"/>
      <c r="I16" s="417">
        <f t="shared" si="1"/>
        <v>0</v>
      </c>
      <c r="J16" s="21">
        <v>8</v>
      </c>
      <c r="K16" s="31">
        <v>17</v>
      </c>
      <c r="L16" s="417">
        <f t="shared" si="2"/>
        <v>9</v>
      </c>
      <c r="M16" s="21">
        <v>7</v>
      </c>
      <c r="N16" s="31">
        <v>17</v>
      </c>
      <c r="O16" s="417">
        <f t="shared" si="3"/>
        <v>10</v>
      </c>
      <c r="P16" s="21">
        <v>8</v>
      </c>
      <c r="Q16" s="31">
        <v>18</v>
      </c>
      <c r="R16" s="417">
        <f t="shared" si="4"/>
        <v>10</v>
      </c>
      <c r="S16" s="10"/>
      <c r="T16" s="25"/>
      <c r="U16" s="417">
        <f t="shared" si="5"/>
        <v>0</v>
      </c>
      <c r="V16" s="19">
        <v>8</v>
      </c>
      <c r="W16" s="31">
        <v>17</v>
      </c>
      <c r="X16" s="417">
        <f t="shared" si="6"/>
        <v>9</v>
      </c>
      <c r="Y16" s="190"/>
    </row>
    <row r="17" spans="1:31" ht="15.75" customHeight="1">
      <c r="A17" s="105">
        <v>14</v>
      </c>
      <c r="B17" s="105" t="s">
        <v>435</v>
      </c>
      <c r="C17" s="382" t="s">
        <v>314</v>
      </c>
      <c r="D17" s="168">
        <v>7</v>
      </c>
      <c r="E17" s="386">
        <v>17</v>
      </c>
      <c r="F17" s="417">
        <f t="shared" si="0"/>
        <v>10</v>
      </c>
      <c r="G17" s="168">
        <v>7</v>
      </c>
      <c r="H17" s="386">
        <v>17</v>
      </c>
      <c r="I17" s="417">
        <f t="shared" si="1"/>
        <v>10</v>
      </c>
      <c r="J17" s="168">
        <v>7</v>
      </c>
      <c r="K17" s="386">
        <v>17</v>
      </c>
      <c r="L17" s="417">
        <f t="shared" si="2"/>
        <v>10</v>
      </c>
      <c r="M17" s="168">
        <v>7</v>
      </c>
      <c r="N17" s="386">
        <v>17</v>
      </c>
      <c r="O17" s="417">
        <f t="shared" si="3"/>
        <v>10</v>
      </c>
      <c r="P17" s="45"/>
      <c r="Q17" s="46"/>
      <c r="R17" s="417">
        <f t="shared" si="4"/>
        <v>0</v>
      </c>
      <c r="S17" s="45"/>
      <c r="T17" s="46"/>
      <c r="U17" s="417">
        <f t="shared" si="5"/>
        <v>0</v>
      </c>
      <c r="V17" s="165">
        <v>7</v>
      </c>
      <c r="W17" s="166">
        <v>17</v>
      </c>
      <c r="X17" s="417">
        <f t="shared" si="6"/>
        <v>10</v>
      </c>
      <c r="Y17" s="190"/>
    </row>
    <row r="18" spans="1:31" ht="15.75" customHeight="1">
      <c r="A18" s="105">
        <v>15</v>
      </c>
      <c r="B18" s="105" t="s">
        <v>447</v>
      </c>
      <c r="C18" s="382" t="s">
        <v>344</v>
      </c>
      <c r="D18" s="10"/>
      <c r="E18" s="11"/>
      <c r="F18" s="417">
        <f t="shared" si="0"/>
        <v>0</v>
      </c>
      <c r="G18" s="10"/>
      <c r="H18" s="11"/>
      <c r="I18" s="417">
        <f t="shared" si="1"/>
        <v>0</v>
      </c>
      <c r="J18" s="165">
        <v>15</v>
      </c>
      <c r="K18" s="158">
        <v>23</v>
      </c>
      <c r="L18" s="417">
        <f t="shared" si="2"/>
        <v>8</v>
      </c>
      <c r="M18" s="10"/>
      <c r="N18" s="11"/>
      <c r="O18" s="417">
        <f t="shared" si="3"/>
        <v>0</v>
      </c>
      <c r="P18" s="10"/>
      <c r="Q18" s="11"/>
      <c r="R18" s="417">
        <f t="shared" si="4"/>
        <v>0</v>
      </c>
      <c r="S18" s="10"/>
      <c r="T18" s="11"/>
      <c r="U18" s="417">
        <f t="shared" si="5"/>
        <v>0</v>
      </c>
      <c r="V18" s="10"/>
      <c r="W18" s="25"/>
      <c r="X18" s="417">
        <f t="shared" si="6"/>
        <v>0</v>
      </c>
      <c r="Y18" s="190"/>
    </row>
    <row r="19" spans="1:31" ht="15.75" customHeight="1">
      <c r="A19" s="105">
        <v>16</v>
      </c>
      <c r="B19" s="105" t="s">
        <v>448</v>
      </c>
      <c r="C19" s="382" t="s">
        <v>361</v>
      </c>
      <c r="D19" s="19">
        <v>7</v>
      </c>
      <c r="E19" s="20">
        <v>21</v>
      </c>
      <c r="F19" s="417">
        <f t="shared" si="0"/>
        <v>14</v>
      </c>
      <c r="G19" s="10"/>
      <c r="H19" s="11"/>
      <c r="I19" s="417">
        <f t="shared" si="1"/>
        <v>0</v>
      </c>
      <c r="J19" s="19">
        <v>7</v>
      </c>
      <c r="K19" s="20">
        <v>16</v>
      </c>
      <c r="L19" s="417">
        <f t="shared" si="2"/>
        <v>9</v>
      </c>
      <c r="M19" s="10"/>
      <c r="N19" s="11"/>
      <c r="O19" s="417">
        <f t="shared" si="3"/>
        <v>0</v>
      </c>
      <c r="P19" s="19">
        <v>7</v>
      </c>
      <c r="Q19" s="20">
        <v>15</v>
      </c>
      <c r="R19" s="417">
        <f t="shared" si="4"/>
        <v>8</v>
      </c>
      <c r="S19" s="10"/>
      <c r="T19" s="11"/>
      <c r="U19" s="417">
        <f t="shared" si="5"/>
        <v>0</v>
      </c>
      <c r="V19" s="19">
        <v>7</v>
      </c>
      <c r="W19" s="20">
        <v>16</v>
      </c>
      <c r="X19" s="417">
        <f t="shared" si="6"/>
        <v>9</v>
      </c>
      <c r="Y19" s="190"/>
      <c r="AB19" s="81" t="s">
        <v>507</v>
      </c>
    </row>
    <row r="20" spans="1:31" ht="15.75" customHeight="1">
      <c r="A20" s="105">
        <v>17</v>
      </c>
      <c r="B20" s="105" t="s">
        <v>447</v>
      </c>
      <c r="C20" s="382" t="s">
        <v>451</v>
      </c>
      <c r="D20" s="10"/>
      <c r="E20" s="25"/>
      <c r="F20" s="417">
        <f t="shared" si="0"/>
        <v>0</v>
      </c>
      <c r="G20" s="165">
        <v>17</v>
      </c>
      <c r="H20" s="166">
        <v>24</v>
      </c>
      <c r="I20" s="417">
        <f t="shared" si="1"/>
        <v>7</v>
      </c>
      <c r="J20" s="10"/>
      <c r="K20" s="25"/>
      <c r="L20" s="417">
        <f t="shared" si="2"/>
        <v>0</v>
      </c>
      <c r="M20" s="10"/>
      <c r="N20" s="25"/>
      <c r="O20" s="417">
        <f t="shared" si="3"/>
        <v>0</v>
      </c>
      <c r="P20" s="165">
        <v>18</v>
      </c>
      <c r="Q20" s="166">
        <v>24</v>
      </c>
      <c r="R20" s="417">
        <f t="shared" si="4"/>
        <v>6</v>
      </c>
      <c r="S20" s="13"/>
      <c r="T20" s="54"/>
      <c r="U20" s="417">
        <f t="shared" si="5"/>
        <v>0</v>
      </c>
      <c r="V20" s="10"/>
      <c r="W20" s="25"/>
      <c r="X20" s="417">
        <f t="shared" si="6"/>
        <v>0</v>
      </c>
      <c r="Y20" s="190"/>
    </row>
    <row r="21" spans="1:31" ht="16.5" customHeight="1">
      <c r="A21" s="105">
        <v>18</v>
      </c>
      <c r="B21" s="105" t="s">
        <v>447</v>
      </c>
      <c r="C21" s="382" t="s">
        <v>358</v>
      </c>
      <c r="D21" s="10"/>
      <c r="E21" s="46"/>
      <c r="F21" s="417">
        <f t="shared" si="0"/>
        <v>0</v>
      </c>
      <c r="G21" s="10"/>
      <c r="H21" s="46"/>
      <c r="I21" s="417">
        <f t="shared" si="1"/>
        <v>0</v>
      </c>
      <c r="J21" s="10"/>
      <c r="K21" s="46"/>
      <c r="L21" s="417">
        <f t="shared" si="2"/>
        <v>0</v>
      </c>
      <c r="M21" s="10"/>
      <c r="N21" s="46"/>
      <c r="O21" s="417">
        <f t="shared" si="3"/>
        <v>0</v>
      </c>
      <c r="P21" s="165">
        <v>7</v>
      </c>
      <c r="Q21" s="386">
        <v>21</v>
      </c>
      <c r="R21" s="417">
        <f t="shared" si="4"/>
        <v>14</v>
      </c>
      <c r="S21" s="159">
        <v>7</v>
      </c>
      <c r="T21" s="423">
        <v>17</v>
      </c>
      <c r="U21" s="417">
        <f t="shared" si="5"/>
        <v>10</v>
      </c>
      <c r="V21" s="165">
        <v>11</v>
      </c>
      <c r="W21" s="166">
        <v>21</v>
      </c>
      <c r="X21" s="417">
        <f t="shared" si="6"/>
        <v>10</v>
      </c>
      <c r="Y21" s="190"/>
    </row>
    <row r="22" spans="1:31" ht="15.75" customHeight="1">
      <c r="A22" s="105">
        <v>19</v>
      </c>
      <c r="B22" s="105" t="s">
        <v>447</v>
      </c>
      <c r="C22" s="382" t="s">
        <v>267</v>
      </c>
      <c r="D22" s="168">
        <v>15</v>
      </c>
      <c r="E22" s="386">
        <v>24</v>
      </c>
      <c r="F22" s="417">
        <f t="shared" si="0"/>
        <v>9</v>
      </c>
      <c r="G22" s="45"/>
      <c r="H22" s="46"/>
      <c r="I22" s="417">
        <f t="shared" si="1"/>
        <v>0</v>
      </c>
      <c r="J22" s="168">
        <v>12</v>
      </c>
      <c r="K22" s="386">
        <v>20</v>
      </c>
      <c r="L22" s="417">
        <f t="shared" si="2"/>
        <v>8</v>
      </c>
      <c r="M22" s="168">
        <v>7</v>
      </c>
      <c r="N22" s="386">
        <v>23</v>
      </c>
      <c r="O22" s="417">
        <f t="shared" si="3"/>
        <v>16</v>
      </c>
      <c r="P22" s="45"/>
      <c r="Q22" s="46"/>
      <c r="R22" s="417">
        <f t="shared" si="4"/>
        <v>0</v>
      </c>
      <c r="S22" s="414">
        <v>15</v>
      </c>
      <c r="T22" s="423">
        <v>24</v>
      </c>
      <c r="U22" s="417">
        <f t="shared" si="5"/>
        <v>9</v>
      </c>
      <c r="V22" s="165">
        <v>15</v>
      </c>
      <c r="W22" s="166">
        <v>24</v>
      </c>
      <c r="X22" s="417">
        <f t="shared" si="6"/>
        <v>9</v>
      </c>
      <c r="Y22" s="190"/>
    </row>
    <row r="23" spans="1:31" ht="15.75" customHeight="1">
      <c r="A23" s="105">
        <v>20</v>
      </c>
      <c r="B23" s="105" t="s">
        <v>447</v>
      </c>
      <c r="C23" s="382" t="s">
        <v>403</v>
      </c>
      <c r="D23" s="10"/>
      <c r="E23" s="25"/>
      <c r="F23" s="444">
        <f t="shared" si="0"/>
        <v>0</v>
      </c>
      <c r="G23" s="10"/>
      <c r="H23" s="25"/>
      <c r="I23" s="417">
        <f t="shared" si="1"/>
        <v>0</v>
      </c>
      <c r="J23" s="10"/>
      <c r="K23" s="25"/>
      <c r="L23" s="444">
        <f t="shared" si="2"/>
        <v>0</v>
      </c>
      <c r="M23" s="10"/>
      <c r="N23" s="25"/>
      <c r="O23" s="444">
        <f t="shared" si="3"/>
        <v>0</v>
      </c>
      <c r="P23" s="10"/>
      <c r="Q23" s="25"/>
      <c r="R23" s="444">
        <f t="shared" si="4"/>
        <v>0</v>
      </c>
      <c r="S23" s="10"/>
      <c r="T23" s="25"/>
      <c r="U23" s="444">
        <f t="shared" si="5"/>
        <v>0</v>
      </c>
      <c r="V23" s="10"/>
      <c r="W23" s="25"/>
      <c r="X23" s="444">
        <f t="shared" si="6"/>
        <v>0</v>
      </c>
      <c r="Y23" s="190"/>
    </row>
    <row r="24" spans="1:31" ht="15.75" customHeight="1">
      <c r="A24" s="105"/>
      <c r="B24" s="105"/>
      <c r="C24" s="382" t="s">
        <v>508</v>
      </c>
      <c r="D24" s="73"/>
      <c r="E24" s="74"/>
      <c r="F24" s="455">
        <f t="shared" si="0"/>
        <v>0</v>
      </c>
      <c r="G24" s="73"/>
      <c r="H24" s="74"/>
      <c r="I24" s="456">
        <v>8</v>
      </c>
      <c r="J24" s="73"/>
      <c r="K24" s="74"/>
      <c r="L24" s="457">
        <v>9</v>
      </c>
      <c r="M24" s="73"/>
      <c r="N24" s="74"/>
      <c r="O24" s="457">
        <v>8</v>
      </c>
      <c r="P24" s="73"/>
      <c r="Q24" s="74"/>
      <c r="R24" s="457"/>
      <c r="S24" s="73"/>
      <c r="T24" s="74"/>
      <c r="U24" s="457">
        <v>8</v>
      </c>
      <c r="V24" s="73"/>
      <c r="W24" s="74"/>
      <c r="X24" s="458"/>
      <c r="Y24" s="190"/>
    </row>
    <row r="25" spans="1:31">
      <c r="A25" s="84"/>
      <c r="B25" s="84"/>
      <c r="C25" s="84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84"/>
    </row>
    <row r="26" spans="1:31">
      <c r="A26" s="80"/>
      <c r="B26" s="80"/>
      <c r="C26" s="80" t="s">
        <v>466</v>
      </c>
      <c r="D26" s="80"/>
      <c r="E26" s="80"/>
      <c r="F26" s="418">
        <f>SUM(F4:F24)</f>
        <v>59</v>
      </c>
      <c r="G26" s="80"/>
      <c r="H26" s="80"/>
      <c r="I26" s="418">
        <f>SUM(I4:I24)</f>
        <v>70</v>
      </c>
      <c r="J26" s="80"/>
      <c r="K26" s="80"/>
      <c r="L26" s="418">
        <f>SUM(L4:L24)</f>
        <v>76</v>
      </c>
      <c r="M26" s="80"/>
      <c r="N26" s="80"/>
      <c r="O26" s="418">
        <f>SUM(O4:O24)</f>
        <v>102</v>
      </c>
      <c r="P26" s="80"/>
      <c r="Q26" s="80"/>
      <c r="R26" s="418">
        <f>SUM(R4:R24)</f>
        <v>92</v>
      </c>
      <c r="S26" s="80"/>
      <c r="T26" s="80"/>
      <c r="U26" s="418">
        <f>SUM(U4:U24)</f>
        <v>78</v>
      </c>
      <c r="V26" s="80"/>
      <c r="W26" s="80"/>
      <c r="X26" s="418">
        <f>SUM(X4:X24)</f>
        <v>93</v>
      </c>
      <c r="Y26" s="84"/>
      <c r="Z26" s="1255" t="s">
        <v>467</v>
      </c>
      <c r="AA26" s="1255"/>
      <c r="AB26" s="1255"/>
      <c r="AC26" s="84">
        <v>2510</v>
      </c>
    </row>
    <row r="27" spans="1:31">
      <c r="A27" s="1262"/>
      <c r="B27" s="1263"/>
      <c r="C27" s="89" t="s">
        <v>468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1262" t="s">
        <v>469</v>
      </c>
      <c r="U27" s="1264"/>
      <c r="V27" s="1264"/>
      <c r="W27" s="1263"/>
      <c r="X27" s="90">
        <f>X26+U26+R26+O26+L26+I26+F26</f>
        <v>570</v>
      </c>
      <c r="Y27" s="79"/>
      <c r="Z27" s="1255" t="s">
        <v>470</v>
      </c>
      <c r="AA27" s="1255"/>
      <c r="AB27" s="1255"/>
      <c r="AC27" s="84">
        <v>520000</v>
      </c>
    </row>
    <row r="28" spans="1:31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 t="s">
        <v>128</v>
      </c>
      <c r="S28" s="93"/>
      <c r="T28" s="1265" t="s">
        <v>471</v>
      </c>
      <c r="U28" s="1266"/>
      <c r="V28" s="1266"/>
      <c r="W28" s="1267"/>
      <c r="X28" s="94">
        <f>AC27/AC26</f>
        <v>207.17131474103584</v>
      </c>
      <c r="Y28" s="79"/>
    </row>
    <row r="29" spans="1:31" hidden="1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5"/>
      <c r="Y29" s="79"/>
    </row>
    <row r="30" spans="1:3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1252" t="s">
        <v>472</v>
      </c>
      <c r="U30" s="1253"/>
      <c r="V30" s="1253"/>
      <c r="W30" s="1254"/>
      <c r="X30" s="96">
        <f>(X27/X28)*100</f>
        <v>275.13461538461542</v>
      </c>
      <c r="Y30" s="79"/>
      <c r="Z30" s="1255" t="s">
        <v>473</v>
      </c>
      <c r="AA30" s="1255"/>
      <c r="AB30" s="1255"/>
      <c r="AC30" s="84">
        <v>6157776</v>
      </c>
      <c r="AE30" s="81">
        <v>6502512</v>
      </c>
    </row>
    <row r="31" spans="1:31">
      <c r="A31" s="98"/>
      <c r="B31" s="98"/>
      <c r="C31" s="197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97">
        <f>(AC31/AC32)*100</f>
        <v>93.832903307947547</v>
      </c>
      <c r="Y31" s="188"/>
      <c r="Z31" s="1255" t="s">
        <v>475</v>
      </c>
      <c r="AA31" s="1255"/>
      <c r="AB31" s="1255"/>
      <c r="AC31" s="84">
        <v>2302</v>
      </c>
      <c r="AE31" s="459">
        <f>AC31+I26+L26</f>
        <v>2448</v>
      </c>
    </row>
    <row r="32" spans="1:31">
      <c r="A32" s="105"/>
      <c r="B32" s="105"/>
      <c r="C32" s="106"/>
      <c r="D32" s="1239"/>
      <c r="E32" s="1240"/>
      <c r="F32" s="1241"/>
      <c r="G32" s="1239"/>
      <c r="H32" s="1240"/>
      <c r="I32" s="1241"/>
      <c r="J32" s="1239"/>
      <c r="K32" s="1240"/>
      <c r="L32" s="1241"/>
      <c r="M32" s="1239"/>
      <c r="N32" s="1240"/>
      <c r="O32" s="1241"/>
      <c r="P32" s="1239"/>
      <c r="Q32" s="1240"/>
      <c r="R32" s="1241"/>
      <c r="S32" s="1239"/>
      <c r="T32" s="1240"/>
      <c r="U32" s="1241"/>
      <c r="V32" s="1239"/>
      <c r="W32" s="1240"/>
      <c r="X32" s="1241"/>
      <c r="Y32" s="98"/>
      <c r="Z32" s="1249" t="s">
        <v>476</v>
      </c>
      <c r="AA32" s="1250"/>
      <c r="AB32" s="1251"/>
      <c r="AC32" s="97">
        <f>AC30/AC26</f>
        <v>2453.2972111553786</v>
      </c>
      <c r="AE32" s="81">
        <v>2590</v>
      </c>
    </row>
    <row r="33" spans="1:31" ht="29.25" customHeight="1">
      <c r="A33" s="105">
        <v>1</v>
      </c>
      <c r="B33" s="105"/>
      <c r="C33" s="106" t="s">
        <v>95</v>
      </c>
      <c r="D33" s="1283" t="s">
        <v>69</v>
      </c>
      <c r="E33" s="1283"/>
      <c r="F33" s="1283"/>
      <c r="G33" s="1283" t="s">
        <v>69</v>
      </c>
      <c r="H33" s="1283"/>
      <c r="I33" s="1283"/>
      <c r="J33" s="1283" t="s">
        <v>234</v>
      </c>
      <c r="K33" s="1283"/>
      <c r="L33" s="1283"/>
      <c r="M33" s="1282"/>
      <c r="N33" s="1282"/>
      <c r="O33" s="1282"/>
      <c r="P33" s="1283" t="s">
        <v>11</v>
      </c>
      <c r="Q33" s="1283"/>
      <c r="R33" s="1283"/>
      <c r="S33" s="1283" t="s">
        <v>11</v>
      </c>
      <c r="T33" s="1283"/>
      <c r="U33" s="1283"/>
      <c r="V33" s="1282"/>
      <c r="W33" s="1282"/>
      <c r="X33" s="1282"/>
      <c r="Y33" s="98"/>
      <c r="AE33" s="81">
        <f>(AE31/AE32)*100</f>
        <v>94.51737451737452</v>
      </c>
    </row>
    <row r="34" spans="1:31" ht="29.25" customHeight="1">
      <c r="A34" s="105">
        <v>3</v>
      </c>
      <c r="B34" s="105"/>
      <c r="C34" s="105" t="s">
        <v>504</v>
      </c>
      <c r="D34" s="1301" t="s">
        <v>11</v>
      </c>
      <c r="E34" s="1302"/>
      <c r="F34" s="1303"/>
      <c r="G34" s="1301" t="s">
        <v>85</v>
      </c>
      <c r="H34" s="1302"/>
      <c r="I34" s="1303"/>
      <c r="J34" s="1283" t="s">
        <v>69</v>
      </c>
      <c r="K34" s="1283"/>
      <c r="L34" s="1283"/>
      <c r="M34" s="1283" t="s">
        <v>11</v>
      </c>
      <c r="N34" s="1283"/>
      <c r="O34" s="1283"/>
      <c r="P34" s="1227"/>
      <c r="Q34" s="1228"/>
      <c r="R34" s="1229"/>
      <c r="S34" s="1283" t="s">
        <v>503</v>
      </c>
      <c r="T34" s="1283"/>
      <c r="U34" s="1283"/>
      <c r="V34" s="1239" t="s">
        <v>11</v>
      </c>
      <c r="W34" s="1240"/>
      <c r="X34" s="1241"/>
      <c r="Y34" s="202"/>
      <c r="AB34" s="203" t="s">
        <v>509</v>
      </c>
    </row>
    <row r="35" spans="1:31" ht="29.25" customHeight="1">
      <c r="A35" s="105">
        <v>4</v>
      </c>
      <c r="B35" s="105"/>
      <c r="C35" s="106" t="s">
        <v>114</v>
      </c>
      <c r="D35" s="1227"/>
      <c r="E35" s="1228"/>
      <c r="F35" s="1229"/>
      <c r="G35" s="1279"/>
      <c r="H35" s="1280"/>
      <c r="I35" s="1281"/>
      <c r="J35" s="1227"/>
      <c r="K35" s="1228"/>
      <c r="L35" s="1229"/>
      <c r="M35" s="1279"/>
      <c r="N35" s="1280"/>
      <c r="O35" s="1281"/>
      <c r="P35" s="1227"/>
      <c r="Q35" s="1228"/>
      <c r="R35" s="1229"/>
      <c r="S35" s="1227"/>
      <c r="T35" s="1228"/>
      <c r="U35" s="1229"/>
      <c r="V35" s="1227"/>
      <c r="W35" s="1228"/>
      <c r="X35" s="1229"/>
      <c r="Y35" s="202"/>
    </row>
    <row r="36" spans="1:31" ht="29.25" customHeight="1">
      <c r="A36" s="105">
        <v>5</v>
      </c>
      <c r="B36" s="105"/>
      <c r="C36" s="106" t="s">
        <v>480</v>
      </c>
      <c r="D36" s="1246" t="s">
        <v>11</v>
      </c>
      <c r="E36" s="1247"/>
      <c r="F36" s="1248"/>
      <c r="G36" s="1239" t="s">
        <v>11</v>
      </c>
      <c r="H36" s="1240"/>
      <c r="I36" s="1241"/>
      <c r="J36" s="1298" t="s">
        <v>28</v>
      </c>
      <c r="K36" s="1299"/>
      <c r="L36" s="1300"/>
      <c r="M36" s="1239" t="s">
        <v>69</v>
      </c>
      <c r="N36" s="1240"/>
      <c r="O36" s="1241"/>
      <c r="P36" s="1239" t="s">
        <v>69</v>
      </c>
      <c r="Q36" s="1240"/>
      <c r="R36" s="1241"/>
      <c r="S36" s="1279"/>
      <c r="T36" s="1280"/>
      <c r="U36" s="1281"/>
      <c r="V36" s="1246" t="s">
        <v>69</v>
      </c>
      <c r="W36" s="1247"/>
      <c r="X36" s="1248"/>
      <c r="Y36" s="98"/>
    </row>
    <row r="37" spans="1:31" ht="29.25" customHeight="1">
      <c r="A37" s="105">
        <v>6</v>
      </c>
      <c r="B37" s="105"/>
      <c r="C37" s="106" t="s">
        <v>506</v>
      </c>
      <c r="D37" s="1227"/>
      <c r="E37" s="1228"/>
      <c r="F37" s="1229"/>
      <c r="G37" s="1239" t="s">
        <v>74</v>
      </c>
      <c r="H37" s="1240"/>
      <c r="I37" s="1241"/>
      <c r="J37" s="1246" t="s">
        <v>69</v>
      </c>
      <c r="K37" s="1247"/>
      <c r="L37" s="1248"/>
      <c r="M37" s="1284" t="s">
        <v>74</v>
      </c>
      <c r="N37" s="1285"/>
      <c r="O37" s="1286"/>
      <c r="P37" s="1227"/>
      <c r="Q37" s="1228"/>
      <c r="R37" s="1229"/>
      <c r="S37" s="1290" t="s">
        <v>74</v>
      </c>
      <c r="T37" s="1291"/>
      <c r="U37" s="1292"/>
      <c r="V37" s="1246" t="s">
        <v>74</v>
      </c>
      <c r="W37" s="1247"/>
      <c r="X37" s="1248"/>
      <c r="Y37" s="98"/>
    </row>
    <row r="38" spans="1:31"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9"/>
    </row>
    <row r="39" spans="1:31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  <row r="40" spans="1:31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1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6:AB26"/>
    <mergeCell ref="A27:B27"/>
    <mergeCell ref="T27:W27"/>
    <mergeCell ref="Z27:AB27"/>
    <mergeCell ref="T28:W28"/>
    <mergeCell ref="T30:W30"/>
    <mergeCell ref="Z30:AB30"/>
    <mergeCell ref="D31:S31"/>
    <mergeCell ref="T31:W31"/>
    <mergeCell ref="Z31:AB31"/>
    <mergeCell ref="S32:U32"/>
    <mergeCell ref="V32:X32"/>
    <mergeCell ref="Z32:AB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4:X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C1:C2"/>
    <mergeCell ref="S36:U36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S34:U34"/>
  </mergeCells>
  <pageMargins left="0.7" right="0.7" top="0.75" bottom="0.75" header="0.3" footer="0.3"/>
  <pageSetup paperSize="9" scale="49"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E43"/>
  <sheetViews>
    <sheetView zoomScale="85" zoomScaleNormal="85" workbookViewId="0">
      <selection activeCell="Z30" sqref="Z30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16384" width="9.140625" style="81"/>
  </cols>
  <sheetData>
    <row r="1" spans="1:25">
      <c r="A1" s="1"/>
      <c r="B1" s="1"/>
      <c r="C1" s="1242" t="s">
        <v>0</v>
      </c>
      <c r="D1" s="1268">
        <v>45782</v>
      </c>
      <c r="E1" s="1269"/>
      <c r="F1" s="1270"/>
      <c r="G1" s="1268">
        <v>45783</v>
      </c>
      <c r="H1" s="1269"/>
      <c r="I1" s="1270"/>
      <c r="J1" s="1268">
        <v>45784</v>
      </c>
      <c r="K1" s="1269"/>
      <c r="L1" s="1270"/>
      <c r="M1" s="1304">
        <v>45785</v>
      </c>
      <c r="N1" s="1305"/>
      <c r="O1" s="1306"/>
      <c r="P1" s="1304">
        <v>45786</v>
      </c>
      <c r="Q1" s="1305"/>
      <c r="R1" s="1306"/>
      <c r="S1" s="1268">
        <v>45787</v>
      </c>
      <c r="T1" s="1269"/>
      <c r="U1" s="1270"/>
      <c r="V1" s="1268">
        <v>45788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5" si="0">E4-D4</f>
        <v>0</v>
      </c>
      <c r="G4" s="21">
        <v>14</v>
      </c>
      <c r="H4" s="20">
        <v>23</v>
      </c>
      <c r="I4" s="417">
        <f t="shared" ref="I4:I26" si="1">H4-G4</f>
        <v>9</v>
      </c>
      <c r="J4" s="10"/>
      <c r="K4" s="11"/>
      <c r="L4" s="417">
        <f t="shared" ref="L4:L25" si="2">K4-J4</f>
        <v>0</v>
      </c>
      <c r="M4" s="19">
        <v>7</v>
      </c>
      <c r="N4" s="20">
        <v>16</v>
      </c>
      <c r="O4" s="417">
        <f t="shared" ref="O4:O25" si="3">N4-M4</f>
        <v>9</v>
      </c>
      <c r="P4" s="19">
        <v>7</v>
      </c>
      <c r="Q4" s="20">
        <v>16</v>
      </c>
      <c r="R4" s="417">
        <f t="shared" ref="R4:R26" si="4">Q4-P4</f>
        <v>9</v>
      </c>
      <c r="S4" s="19">
        <v>7</v>
      </c>
      <c r="T4" s="20">
        <v>16</v>
      </c>
      <c r="U4" s="417">
        <f t="shared" ref="U4:U26" si="5">T4-S4</f>
        <v>9</v>
      </c>
      <c r="V4" s="10"/>
      <c r="W4" s="25"/>
      <c r="X4" s="417">
        <f t="shared" ref="X4:X26" si="6">W4-V4</f>
        <v>0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9">
        <v>15</v>
      </c>
      <c r="K5" s="20">
        <v>23</v>
      </c>
      <c r="L5" s="417">
        <f t="shared" si="2"/>
        <v>8</v>
      </c>
      <c r="M5" s="19">
        <v>9</v>
      </c>
      <c r="N5" s="20">
        <v>18</v>
      </c>
      <c r="O5" s="417">
        <f t="shared" si="3"/>
        <v>9</v>
      </c>
      <c r="P5" s="19">
        <v>12</v>
      </c>
      <c r="Q5" s="20">
        <v>20</v>
      </c>
      <c r="R5" s="417">
        <f t="shared" si="4"/>
        <v>8</v>
      </c>
      <c r="S5" s="10"/>
      <c r="T5" s="11"/>
      <c r="U5" s="417">
        <f t="shared" si="5"/>
        <v>0</v>
      </c>
      <c r="V5" s="10"/>
      <c r="W5" s="11"/>
      <c r="X5" s="417">
        <f t="shared" si="6"/>
        <v>0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9">
        <v>15</v>
      </c>
      <c r="E6" s="26">
        <v>24</v>
      </c>
      <c r="F6" s="417">
        <f t="shared" si="0"/>
        <v>9</v>
      </c>
      <c r="G6" s="10"/>
      <c r="H6" s="25"/>
      <c r="I6" s="417">
        <f t="shared" si="1"/>
        <v>0</v>
      </c>
      <c r="J6" s="10"/>
      <c r="K6" s="25"/>
      <c r="L6" s="417">
        <f t="shared" si="2"/>
        <v>0</v>
      </c>
      <c r="M6" s="19">
        <v>15</v>
      </c>
      <c r="N6" s="26">
        <v>24</v>
      </c>
      <c r="O6" s="417">
        <f t="shared" si="3"/>
        <v>9</v>
      </c>
      <c r="P6" s="15">
        <v>12</v>
      </c>
      <c r="Q6" s="17">
        <v>24</v>
      </c>
      <c r="R6" s="417">
        <f t="shared" si="4"/>
        <v>12</v>
      </c>
      <c r="S6" s="19">
        <v>18</v>
      </c>
      <c r="T6" s="26">
        <v>24</v>
      </c>
      <c r="U6" s="417">
        <f t="shared" si="5"/>
        <v>6</v>
      </c>
      <c r="V6" s="19">
        <v>18</v>
      </c>
      <c r="W6" s="26">
        <v>24</v>
      </c>
      <c r="X6" s="417">
        <f t="shared" si="6"/>
        <v>6</v>
      </c>
      <c r="Y6" s="188"/>
    </row>
    <row r="7" spans="1:25" ht="15" customHeight="1">
      <c r="A7" s="105">
        <v>4</v>
      </c>
      <c r="B7" s="105" t="s">
        <v>437</v>
      </c>
      <c r="C7" s="383" t="s">
        <v>324</v>
      </c>
      <c r="D7" s="10"/>
      <c r="E7" s="25"/>
      <c r="F7" s="417">
        <f t="shared" si="0"/>
        <v>0</v>
      </c>
      <c r="G7" s="13"/>
      <c r="H7" s="54"/>
      <c r="I7" s="417">
        <f t="shared" si="1"/>
        <v>0</v>
      </c>
      <c r="J7" s="13"/>
      <c r="K7" s="25"/>
      <c r="L7" s="417">
        <f t="shared" si="2"/>
        <v>0</v>
      </c>
      <c r="M7" s="13"/>
      <c r="N7" s="54"/>
      <c r="O7" s="417">
        <f t="shared" si="3"/>
        <v>0</v>
      </c>
      <c r="P7" s="13"/>
      <c r="Q7" s="54"/>
      <c r="R7" s="417">
        <f t="shared" si="4"/>
        <v>0</v>
      </c>
      <c r="S7" s="15">
        <v>16</v>
      </c>
      <c r="T7" s="17">
        <v>18</v>
      </c>
      <c r="U7" s="417">
        <f t="shared" si="5"/>
        <v>2</v>
      </c>
      <c r="V7" s="59">
        <v>17</v>
      </c>
      <c r="W7" s="157">
        <v>21</v>
      </c>
      <c r="X7" s="417">
        <f t="shared" si="6"/>
        <v>4</v>
      </c>
      <c r="Y7" s="79"/>
    </row>
    <row r="8" spans="1:25" ht="15.75" customHeight="1">
      <c r="A8" s="105">
        <v>5</v>
      </c>
      <c r="B8" s="400" t="s">
        <v>436</v>
      </c>
      <c r="C8" s="422" t="s">
        <v>179</v>
      </c>
      <c r="D8" s="10"/>
      <c r="E8" s="25"/>
      <c r="F8" s="417">
        <f t="shared" si="0"/>
        <v>0</v>
      </c>
      <c r="G8" s="10"/>
      <c r="H8" s="25"/>
      <c r="I8" s="417">
        <f t="shared" si="1"/>
        <v>0</v>
      </c>
      <c r="J8" s="10"/>
      <c r="K8" s="25"/>
      <c r="L8" s="417">
        <f t="shared" si="2"/>
        <v>0</v>
      </c>
      <c r="M8" s="19">
        <v>12</v>
      </c>
      <c r="N8" s="26">
        <v>17</v>
      </c>
      <c r="O8" s="417">
        <f t="shared" si="3"/>
        <v>5</v>
      </c>
      <c r="P8" s="19">
        <v>12</v>
      </c>
      <c r="Q8" s="26">
        <v>22</v>
      </c>
      <c r="R8" s="417">
        <f t="shared" si="4"/>
        <v>10</v>
      </c>
      <c r="S8" s="19">
        <v>18</v>
      </c>
      <c r="T8" s="26">
        <v>22</v>
      </c>
      <c r="U8" s="417">
        <f t="shared" si="5"/>
        <v>4</v>
      </c>
      <c r="V8" s="19">
        <v>12</v>
      </c>
      <c r="W8" s="26">
        <v>19</v>
      </c>
      <c r="X8" s="417">
        <f t="shared" si="6"/>
        <v>7</v>
      </c>
      <c r="Y8" s="79"/>
    </row>
    <row r="9" spans="1:25" ht="15.75" customHeight="1">
      <c r="A9" s="105">
        <v>6</v>
      </c>
      <c r="B9" s="400" t="s">
        <v>499</v>
      </c>
      <c r="C9" s="422" t="s">
        <v>442</v>
      </c>
      <c r="D9" s="10"/>
      <c r="E9" s="25"/>
      <c r="F9" s="417">
        <f t="shared" si="0"/>
        <v>0</v>
      </c>
      <c r="G9" s="19">
        <v>14</v>
      </c>
      <c r="H9" s="26">
        <v>18</v>
      </c>
      <c r="I9" s="417">
        <f t="shared" si="1"/>
        <v>4</v>
      </c>
      <c r="J9" s="19">
        <v>13</v>
      </c>
      <c r="K9" s="26">
        <v>17</v>
      </c>
      <c r="L9" s="417">
        <f t="shared" si="2"/>
        <v>4</v>
      </c>
      <c r="M9" s="10"/>
      <c r="N9" s="25"/>
      <c r="O9" s="417">
        <f t="shared" si="3"/>
        <v>0</v>
      </c>
      <c r="P9" s="10"/>
      <c r="Q9" s="25"/>
      <c r="R9" s="417">
        <f t="shared" si="4"/>
        <v>0</v>
      </c>
      <c r="S9" s="10"/>
      <c r="T9" s="25"/>
      <c r="U9" s="417">
        <f t="shared" si="5"/>
        <v>0</v>
      </c>
      <c r="V9" s="10"/>
      <c r="W9" s="25"/>
      <c r="X9" s="417">
        <f t="shared" si="6"/>
        <v>0</v>
      </c>
      <c r="Y9" s="79"/>
    </row>
    <row r="10" spans="1:25" ht="15.75" customHeight="1">
      <c r="A10" s="105">
        <v>7</v>
      </c>
      <c r="B10" s="400" t="s">
        <v>510</v>
      </c>
      <c r="C10" s="422" t="s">
        <v>188</v>
      </c>
      <c r="D10" s="10"/>
      <c r="E10" s="11"/>
      <c r="F10" s="417">
        <f t="shared" si="0"/>
        <v>0</v>
      </c>
      <c r="G10" s="10"/>
      <c r="H10" s="11"/>
      <c r="I10" s="417">
        <f t="shared" si="1"/>
        <v>0</v>
      </c>
      <c r="J10" s="35">
        <v>13</v>
      </c>
      <c r="K10" s="36">
        <v>21</v>
      </c>
      <c r="L10" s="437">
        <v>7</v>
      </c>
      <c r="M10" s="10"/>
      <c r="N10" s="11"/>
      <c r="O10" s="417">
        <f t="shared" si="3"/>
        <v>0</v>
      </c>
      <c r="P10" s="45"/>
      <c r="Q10" s="46"/>
      <c r="R10" s="417">
        <f t="shared" si="4"/>
        <v>0</v>
      </c>
      <c r="S10" s="45"/>
      <c r="T10" s="46"/>
      <c r="U10" s="417">
        <f t="shared" si="5"/>
        <v>0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8</v>
      </c>
      <c r="B11" s="400" t="s">
        <v>465</v>
      </c>
      <c r="C11" s="422" t="s">
        <v>501</v>
      </c>
      <c r="D11" s="21">
        <v>17</v>
      </c>
      <c r="E11" s="22">
        <v>23</v>
      </c>
      <c r="F11" s="417">
        <f t="shared" si="0"/>
        <v>6</v>
      </c>
      <c r="G11" s="21">
        <v>17</v>
      </c>
      <c r="H11" s="22">
        <v>21</v>
      </c>
      <c r="I11" s="417">
        <f t="shared" si="1"/>
        <v>4</v>
      </c>
      <c r="J11" s="45"/>
      <c r="K11" s="46"/>
      <c r="L11" s="417">
        <f t="shared" si="2"/>
        <v>0</v>
      </c>
      <c r="M11" s="21">
        <v>17</v>
      </c>
      <c r="N11" s="22">
        <v>21</v>
      </c>
      <c r="O11" s="417">
        <f t="shared" si="3"/>
        <v>4</v>
      </c>
      <c r="P11" s="45"/>
      <c r="Q11" s="46"/>
      <c r="R11" s="417">
        <f t="shared" si="4"/>
        <v>0</v>
      </c>
      <c r="S11" s="35">
        <v>17</v>
      </c>
      <c r="T11" s="36">
        <v>22</v>
      </c>
      <c r="U11" s="417">
        <f t="shared" si="5"/>
        <v>5</v>
      </c>
      <c r="V11" s="21">
        <v>17</v>
      </c>
      <c r="W11" s="31">
        <v>23</v>
      </c>
      <c r="X11" s="417">
        <f t="shared" si="6"/>
        <v>6</v>
      </c>
      <c r="Y11" s="79"/>
    </row>
    <row r="12" spans="1:25" ht="15.75" customHeight="1">
      <c r="A12" s="105">
        <v>9</v>
      </c>
      <c r="B12" s="400" t="s">
        <v>465</v>
      </c>
      <c r="C12" s="422" t="s">
        <v>511</v>
      </c>
      <c r="D12" s="10"/>
      <c r="E12" s="11"/>
      <c r="F12" s="417"/>
      <c r="G12" s="10"/>
      <c r="H12" s="11"/>
      <c r="I12" s="417"/>
      <c r="J12" s="45"/>
      <c r="K12" s="46"/>
      <c r="L12" s="417"/>
      <c r="M12" s="10"/>
      <c r="N12" s="11"/>
      <c r="O12" s="417"/>
      <c r="P12" s="45"/>
      <c r="Q12" s="46"/>
      <c r="R12" s="417"/>
      <c r="S12" s="35">
        <v>15</v>
      </c>
      <c r="T12" s="36">
        <v>23</v>
      </c>
      <c r="U12" s="417">
        <f t="shared" si="5"/>
        <v>8</v>
      </c>
      <c r="V12" s="21">
        <v>15</v>
      </c>
      <c r="W12" s="31">
        <v>23</v>
      </c>
      <c r="X12" s="417">
        <f t="shared" si="6"/>
        <v>8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10"/>
      <c r="E13" s="11"/>
      <c r="F13" s="417"/>
      <c r="G13" s="10"/>
      <c r="H13" s="11"/>
      <c r="I13" s="417"/>
      <c r="J13" s="45"/>
      <c r="K13" s="46"/>
      <c r="L13" s="417"/>
      <c r="M13" s="10"/>
      <c r="N13" s="11"/>
      <c r="O13" s="417"/>
      <c r="P13" s="45"/>
      <c r="Q13" s="46"/>
      <c r="R13" s="417"/>
      <c r="S13" s="41">
        <v>15</v>
      </c>
      <c r="T13" s="42">
        <v>23</v>
      </c>
      <c r="U13" s="417">
        <f t="shared" si="5"/>
        <v>8</v>
      </c>
      <c r="V13" s="19">
        <v>15</v>
      </c>
      <c r="W13" s="26">
        <v>23</v>
      </c>
      <c r="X13" s="417">
        <f t="shared" si="6"/>
        <v>8</v>
      </c>
      <c r="Y13" s="79"/>
    </row>
    <row r="14" spans="1:25" ht="15.75" customHeight="1">
      <c r="A14" s="105">
        <v>11</v>
      </c>
      <c r="B14" s="400" t="s">
        <v>444</v>
      </c>
      <c r="C14" s="422" t="s">
        <v>513</v>
      </c>
      <c r="D14" s="10"/>
      <c r="E14" s="11"/>
      <c r="F14" s="417">
        <f t="shared" si="0"/>
        <v>0</v>
      </c>
      <c r="G14" s="10"/>
      <c r="H14" s="11"/>
      <c r="I14" s="417">
        <f t="shared" si="1"/>
        <v>0</v>
      </c>
      <c r="J14" s="45"/>
      <c r="K14" s="46"/>
      <c r="L14" s="417">
        <f t="shared" si="2"/>
        <v>0</v>
      </c>
      <c r="M14" s="10"/>
      <c r="N14" s="11"/>
      <c r="O14" s="417">
        <f t="shared" si="3"/>
        <v>0</v>
      </c>
      <c r="P14" s="35">
        <v>15</v>
      </c>
      <c r="Q14" s="36">
        <v>23</v>
      </c>
      <c r="R14" s="417">
        <f t="shared" si="4"/>
        <v>8</v>
      </c>
      <c r="S14" s="45"/>
      <c r="T14" s="46"/>
      <c r="U14" s="417">
        <f t="shared" si="5"/>
        <v>0</v>
      </c>
      <c r="V14" s="10"/>
      <c r="W14" s="25"/>
      <c r="X14" s="417">
        <f t="shared" si="6"/>
        <v>0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10"/>
      <c r="E15" s="11"/>
      <c r="F15" s="417">
        <f t="shared" si="0"/>
        <v>0</v>
      </c>
      <c r="G15" s="10"/>
      <c r="H15" s="11"/>
      <c r="I15" s="417">
        <f t="shared" si="1"/>
        <v>0</v>
      </c>
      <c r="J15" s="10"/>
      <c r="K15" s="11"/>
      <c r="L15" s="417">
        <f t="shared" si="2"/>
        <v>0</v>
      </c>
      <c r="M15" s="10"/>
      <c r="N15" s="11"/>
      <c r="O15" s="417">
        <f t="shared" si="3"/>
        <v>0</v>
      </c>
      <c r="P15" s="10"/>
      <c r="Q15" s="11"/>
      <c r="R15" s="417">
        <f t="shared" si="4"/>
        <v>0</v>
      </c>
      <c r="S15" s="21">
        <v>11</v>
      </c>
      <c r="T15" s="22">
        <v>17</v>
      </c>
      <c r="U15" s="417">
        <f t="shared" si="5"/>
        <v>6</v>
      </c>
      <c r="V15" s="21">
        <v>11</v>
      </c>
      <c r="W15" s="31">
        <v>17</v>
      </c>
      <c r="X15" s="417">
        <f t="shared" si="6"/>
        <v>6</v>
      </c>
      <c r="Y15" s="79"/>
    </row>
    <row r="16" spans="1:25" ht="16.5" customHeight="1">
      <c r="A16" s="105">
        <v>13</v>
      </c>
      <c r="B16" s="400" t="s">
        <v>443</v>
      </c>
      <c r="C16" s="383" t="s">
        <v>296</v>
      </c>
      <c r="D16" s="35">
        <v>17</v>
      </c>
      <c r="E16" s="36">
        <v>21</v>
      </c>
      <c r="F16" s="417">
        <f t="shared" si="0"/>
        <v>4</v>
      </c>
      <c r="G16" s="35">
        <v>17</v>
      </c>
      <c r="H16" s="36">
        <v>21</v>
      </c>
      <c r="I16" s="417">
        <f t="shared" si="1"/>
        <v>4</v>
      </c>
      <c r="J16" s="45"/>
      <c r="K16" s="46"/>
      <c r="L16" s="417">
        <f t="shared" si="2"/>
        <v>0</v>
      </c>
      <c r="M16" s="35">
        <v>12</v>
      </c>
      <c r="N16" s="36">
        <v>18</v>
      </c>
      <c r="O16" s="417">
        <f t="shared" si="3"/>
        <v>6</v>
      </c>
      <c r="P16" s="35">
        <v>18</v>
      </c>
      <c r="Q16" s="36">
        <v>22</v>
      </c>
      <c r="R16" s="417">
        <f t="shared" si="4"/>
        <v>4</v>
      </c>
      <c r="S16" s="35">
        <v>17</v>
      </c>
      <c r="T16" s="36">
        <v>22</v>
      </c>
      <c r="U16" s="417">
        <f t="shared" si="5"/>
        <v>5</v>
      </c>
      <c r="V16" s="10"/>
      <c r="W16" s="25"/>
      <c r="X16" s="417">
        <f t="shared" si="6"/>
        <v>0</v>
      </c>
      <c r="Y16" s="79"/>
    </row>
    <row r="17" spans="1:31">
      <c r="A17" s="105">
        <v>14</v>
      </c>
      <c r="B17" s="105" t="s">
        <v>444</v>
      </c>
      <c r="C17" s="382" t="s">
        <v>482</v>
      </c>
      <c r="D17" s="45"/>
      <c r="E17" s="46"/>
      <c r="F17" s="417">
        <f t="shared" si="0"/>
        <v>0</v>
      </c>
      <c r="G17" s="35">
        <v>8</v>
      </c>
      <c r="H17" s="36">
        <v>14</v>
      </c>
      <c r="I17" s="417">
        <f t="shared" si="1"/>
        <v>6</v>
      </c>
      <c r="J17" s="35">
        <v>8</v>
      </c>
      <c r="K17" s="36">
        <v>15</v>
      </c>
      <c r="L17" s="417">
        <f t="shared" si="2"/>
        <v>7</v>
      </c>
      <c r="M17" s="45"/>
      <c r="N17" s="46"/>
      <c r="O17" s="417">
        <f t="shared" si="3"/>
        <v>0</v>
      </c>
      <c r="P17" s="35">
        <v>8</v>
      </c>
      <c r="Q17" s="36">
        <v>14</v>
      </c>
      <c r="R17" s="417">
        <f t="shared" si="4"/>
        <v>6</v>
      </c>
      <c r="S17" s="45"/>
      <c r="T17" s="46"/>
      <c r="U17" s="417">
        <f t="shared" si="5"/>
        <v>0</v>
      </c>
      <c r="V17" s="21">
        <v>8</v>
      </c>
      <c r="W17" s="31">
        <v>14</v>
      </c>
      <c r="X17" s="417">
        <f t="shared" si="6"/>
        <v>6</v>
      </c>
      <c r="Y17" s="190"/>
    </row>
    <row r="18" spans="1:31" ht="15.75" customHeight="1">
      <c r="A18" s="105">
        <v>15</v>
      </c>
      <c r="B18" s="105" t="s">
        <v>444</v>
      </c>
      <c r="C18" s="382" t="s">
        <v>379</v>
      </c>
      <c r="D18" s="10"/>
      <c r="E18" s="25"/>
      <c r="F18" s="417">
        <f t="shared" si="0"/>
        <v>0</v>
      </c>
      <c r="G18" s="21">
        <v>17</v>
      </c>
      <c r="H18" s="31">
        <v>23</v>
      </c>
      <c r="I18" s="417">
        <f t="shared" si="1"/>
        <v>6</v>
      </c>
      <c r="J18" s="10"/>
      <c r="K18" s="25"/>
      <c r="L18" s="417">
        <f t="shared" si="2"/>
        <v>0</v>
      </c>
      <c r="M18" s="21">
        <v>17</v>
      </c>
      <c r="N18" s="31">
        <v>23</v>
      </c>
      <c r="O18" s="417">
        <f t="shared" si="3"/>
        <v>6</v>
      </c>
      <c r="P18" s="10"/>
      <c r="Q18" s="25"/>
      <c r="R18" s="417">
        <f t="shared" si="4"/>
        <v>0</v>
      </c>
      <c r="S18" s="21">
        <v>17</v>
      </c>
      <c r="T18" s="31">
        <v>23</v>
      </c>
      <c r="U18" s="417">
        <f t="shared" si="5"/>
        <v>6</v>
      </c>
      <c r="V18" s="10"/>
      <c r="W18" s="25"/>
      <c r="X18" s="417">
        <f t="shared" si="6"/>
        <v>0</v>
      </c>
      <c r="Y18" s="190"/>
    </row>
    <row r="19" spans="1:31" ht="15.75" customHeight="1">
      <c r="A19" s="105">
        <v>16</v>
      </c>
      <c r="B19" s="105" t="s">
        <v>445</v>
      </c>
      <c r="C19" s="383" t="s">
        <v>304</v>
      </c>
      <c r="D19" s="21">
        <v>7</v>
      </c>
      <c r="E19" s="31">
        <v>17</v>
      </c>
      <c r="F19" s="417">
        <f t="shared" si="0"/>
        <v>10</v>
      </c>
      <c r="G19" s="10"/>
      <c r="H19" s="25"/>
      <c r="I19" s="417">
        <f t="shared" si="1"/>
        <v>0</v>
      </c>
      <c r="J19" s="10"/>
      <c r="K19" s="25"/>
      <c r="L19" s="417">
        <f t="shared" si="2"/>
        <v>0</v>
      </c>
      <c r="M19" s="21">
        <v>8</v>
      </c>
      <c r="N19" s="31">
        <v>18</v>
      </c>
      <c r="O19" s="417">
        <f t="shared" si="3"/>
        <v>10</v>
      </c>
      <c r="P19" s="21">
        <v>7</v>
      </c>
      <c r="Q19" s="31">
        <v>17</v>
      </c>
      <c r="R19" s="417">
        <f t="shared" si="4"/>
        <v>10</v>
      </c>
      <c r="S19" s="21">
        <v>7</v>
      </c>
      <c r="T19" s="31">
        <v>15</v>
      </c>
      <c r="U19" s="417">
        <f t="shared" si="5"/>
        <v>8</v>
      </c>
      <c r="V19" s="10"/>
      <c r="W19" s="25"/>
      <c r="X19" s="417">
        <f t="shared" si="6"/>
        <v>0</v>
      </c>
      <c r="Y19" s="190"/>
    </row>
    <row r="20" spans="1:31" ht="15.75" customHeight="1">
      <c r="A20" s="105">
        <v>17</v>
      </c>
      <c r="B20" s="105" t="s">
        <v>435</v>
      </c>
      <c r="C20" s="382" t="s">
        <v>314</v>
      </c>
      <c r="D20" s="168">
        <v>7</v>
      </c>
      <c r="E20" s="386">
        <v>17</v>
      </c>
      <c r="F20" s="417">
        <f t="shared" si="0"/>
        <v>10</v>
      </c>
      <c r="G20" s="168">
        <v>7</v>
      </c>
      <c r="H20" s="386">
        <v>17</v>
      </c>
      <c r="I20" s="417">
        <f t="shared" si="1"/>
        <v>10</v>
      </c>
      <c r="J20" s="45"/>
      <c r="K20" s="46"/>
      <c r="L20" s="417">
        <f t="shared" si="2"/>
        <v>0</v>
      </c>
      <c r="M20" s="168">
        <v>7</v>
      </c>
      <c r="N20" s="386">
        <v>17</v>
      </c>
      <c r="O20" s="417">
        <f t="shared" si="3"/>
        <v>10</v>
      </c>
      <c r="P20" s="168">
        <v>7</v>
      </c>
      <c r="Q20" s="386">
        <v>17</v>
      </c>
      <c r="R20" s="417">
        <f t="shared" si="4"/>
        <v>10</v>
      </c>
      <c r="S20" s="45"/>
      <c r="T20" s="46"/>
      <c r="U20" s="417">
        <f t="shared" si="5"/>
        <v>0</v>
      </c>
      <c r="V20" s="165">
        <v>7</v>
      </c>
      <c r="W20" s="166">
        <v>17</v>
      </c>
      <c r="X20" s="417">
        <f t="shared" si="6"/>
        <v>10</v>
      </c>
      <c r="Y20" s="190"/>
    </row>
    <row r="21" spans="1:31" ht="15.75" customHeight="1">
      <c r="A21" s="105">
        <v>18</v>
      </c>
      <c r="B21" s="105" t="s">
        <v>447</v>
      </c>
      <c r="C21" s="382" t="s">
        <v>344</v>
      </c>
      <c r="D21" s="10"/>
      <c r="E21" s="11"/>
      <c r="F21" s="417">
        <f t="shared" si="0"/>
        <v>0</v>
      </c>
      <c r="G21" s="10"/>
      <c r="H21" s="11"/>
      <c r="I21" s="417">
        <f t="shared" si="1"/>
        <v>0</v>
      </c>
      <c r="J21" s="10"/>
      <c r="K21" s="11"/>
      <c r="L21" s="417">
        <f t="shared" si="2"/>
        <v>0</v>
      </c>
      <c r="M21" s="10"/>
      <c r="N21" s="11"/>
      <c r="O21" s="417">
        <f t="shared" si="3"/>
        <v>0</v>
      </c>
      <c r="P21" s="165">
        <v>7</v>
      </c>
      <c r="Q21" s="158">
        <v>15</v>
      </c>
      <c r="R21" s="417">
        <f t="shared" si="4"/>
        <v>8</v>
      </c>
      <c r="S21" s="10"/>
      <c r="T21" s="11"/>
      <c r="U21" s="417">
        <f t="shared" si="5"/>
        <v>0</v>
      </c>
      <c r="V21" s="10"/>
      <c r="W21" s="25"/>
      <c r="X21" s="417">
        <f t="shared" si="6"/>
        <v>0</v>
      </c>
      <c r="Y21" s="190"/>
    </row>
    <row r="22" spans="1:31" ht="15.75" customHeight="1">
      <c r="A22" s="105">
        <v>19</v>
      </c>
      <c r="B22" s="105" t="s">
        <v>448</v>
      </c>
      <c r="C22" s="382" t="s">
        <v>361</v>
      </c>
      <c r="D22" s="19">
        <v>7</v>
      </c>
      <c r="E22" s="20">
        <v>16</v>
      </c>
      <c r="F22" s="417">
        <f t="shared" si="0"/>
        <v>9</v>
      </c>
      <c r="G22" s="19">
        <v>7</v>
      </c>
      <c r="H22" s="20">
        <v>16</v>
      </c>
      <c r="I22" s="417">
        <f t="shared" si="1"/>
        <v>9</v>
      </c>
      <c r="J22" s="19">
        <v>7</v>
      </c>
      <c r="K22" s="20">
        <v>16</v>
      </c>
      <c r="L22" s="417">
        <f t="shared" si="2"/>
        <v>9</v>
      </c>
      <c r="M22" s="10"/>
      <c r="N22" s="11"/>
      <c r="O22" s="417">
        <f t="shared" si="3"/>
        <v>0</v>
      </c>
      <c r="P22" s="19">
        <v>10</v>
      </c>
      <c r="Q22" s="20">
        <v>20</v>
      </c>
      <c r="R22" s="417">
        <f t="shared" si="4"/>
        <v>10</v>
      </c>
      <c r="S22" s="10"/>
      <c r="T22" s="11"/>
      <c r="U22" s="417">
        <f t="shared" si="5"/>
        <v>0</v>
      </c>
      <c r="V22" s="19">
        <v>7</v>
      </c>
      <c r="W22" s="20">
        <v>16</v>
      </c>
      <c r="X22" s="417">
        <f t="shared" si="6"/>
        <v>9</v>
      </c>
      <c r="Y22" s="190"/>
    </row>
    <row r="23" spans="1:31" ht="16.5" customHeight="1">
      <c r="A23" s="105">
        <v>20</v>
      </c>
      <c r="B23" s="105" t="s">
        <v>447</v>
      </c>
      <c r="C23" s="382" t="s">
        <v>358</v>
      </c>
      <c r="D23" s="165">
        <v>9</v>
      </c>
      <c r="E23" s="386">
        <v>23</v>
      </c>
      <c r="F23" s="417">
        <f t="shared" si="0"/>
        <v>14</v>
      </c>
      <c r="G23" s="165">
        <v>9</v>
      </c>
      <c r="H23" s="386">
        <v>21</v>
      </c>
      <c r="I23" s="417">
        <f t="shared" si="1"/>
        <v>12</v>
      </c>
      <c r="J23" s="165">
        <v>7</v>
      </c>
      <c r="K23" s="386">
        <v>21</v>
      </c>
      <c r="L23" s="417">
        <f t="shared" si="2"/>
        <v>14</v>
      </c>
      <c r="M23" s="10"/>
      <c r="N23" s="46"/>
      <c r="O23" s="417">
        <f t="shared" si="3"/>
        <v>0</v>
      </c>
      <c r="P23" s="165">
        <v>11</v>
      </c>
      <c r="Q23" s="386">
        <v>21</v>
      </c>
      <c r="R23" s="417">
        <f t="shared" si="4"/>
        <v>10</v>
      </c>
      <c r="S23" s="159">
        <v>7</v>
      </c>
      <c r="T23" s="423">
        <v>21</v>
      </c>
      <c r="U23" s="417">
        <f t="shared" si="5"/>
        <v>14</v>
      </c>
      <c r="V23" s="165">
        <v>11</v>
      </c>
      <c r="W23" s="166">
        <v>23</v>
      </c>
      <c r="X23" s="417">
        <f t="shared" si="6"/>
        <v>12</v>
      </c>
      <c r="Y23" s="190"/>
    </row>
    <row r="24" spans="1:31" ht="15.75" customHeight="1">
      <c r="A24" s="105">
        <v>21</v>
      </c>
      <c r="B24" s="105" t="s">
        <v>447</v>
      </c>
      <c r="C24" s="382" t="s">
        <v>267</v>
      </c>
      <c r="D24" s="25"/>
      <c r="E24" s="25"/>
      <c r="F24" s="417">
        <f t="shared" si="0"/>
        <v>0</v>
      </c>
      <c r="G24" s="166">
        <v>13</v>
      </c>
      <c r="H24" s="166">
        <v>23</v>
      </c>
      <c r="I24" s="417">
        <f t="shared" si="1"/>
        <v>10</v>
      </c>
      <c r="J24" s="166">
        <v>13</v>
      </c>
      <c r="K24" s="166">
        <v>23</v>
      </c>
      <c r="L24" s="417">
        <f t="shared" si="2"/>
        <v>10</v>
      </c>
      <c r="M24" s="166">
        <v>13</v>
      </c>
      <c r="N24" s="166">
        <v>23</v>
      </c>
      <c r="O24" s="417">
        <f t="shared" si="3"/>
        <v>10</v>
      </c>
      <c r="P24" s="166">
        <v>13</v>
      </c>
      <c r="Q24" s="166">
        <v>23</v>
      </c>
      <c r="R24" s="417">
        <f t="shared" si="4"/>
        <v>10</v>
      </c>
      <c r="S24" s="167">
        <v>13</v>
      </c>
      <c r="T24" s="167">
        <v>23</v>
      </c>
      <c r="U24" s="417">
        <f t="shared" si="5"/>
        <v>10</v>
      </c>
      <c r="V24" s="25"/>
      <c r="W24" s="25"/>
      <c r="X24" s="417">
        <f t="shared" si="6"/>
        <v>0</v>
      </c>
      <c r="Y24" s="190"/>
    </row>
    <row r="25" spans="1:31" ht="15.75" customHeight="1">
      <c r="A25" s="105">
        <v>22</v>
      </c>
      <c r="B25" s="105" t="s">
        <v>447</v>
      </c>
      <c r="C25" s="382" t="s">
        <v>183</v>
      </c>
      <c r="D25" s="25"/>
      <c r="E25" s="25"/>
      <c r="F25" s="417">
        <f t="shared" si="0"/>
        <v>0</v>
      </c>
      <c r="G25" s="166">
        <v>22</v>
      </c>
      <c r="H25" s="166">
        <v>24</v>
      </c>
      <c r="I25" s="417">
        <f t="shared" si="1"/>
        <v>2</v>
      </c>
      <c r="J25" s="25"/>
      <c r="K25" s="25"/>
      <c r="L25" s="417">
        <f t="shared" si="2"/>
        <v>0</v>
      </c>
      <c r="M25" s="166">
        <v>22</v>
      </c>
      <c r="N25" s="166">
        <v>24</v>
      </c>
      <c r="O25" s="417">
        <f t="shared" si="3"/>
        <v>2</v>
      </c>
      <c r="P25" s="25"/>
      <c r="Q25" s="25"/>
      <c r="R25" s="417">
        <f t="shared" si="4"/>
        <v>0</v>
      </c>
      <c r="S25" s="167">
        <v>22</v>
      </c>
      <c r="T25" s="167">
        <v>24</v>
      </c>
      <c r="U25" s="417">
        <f t="shared" si="5"/>
        <v>2</v>
      </c>
      <c r="V25" s="25"/>
      <c r="W25" s="25"/>
      <c r="X25" s="417">
        <f t="shared" si="6"/>
        <v>0</v>
      </c>
      <c r="Y25" s="190"/>
    </row>
    <row r="26" spans="1:31" ht="15.75" customHeight="1">
      <c r="A26" s="105"/>
      <c r="B26" s="105"/>
      <c r="C26" s="382" t="s">
        <v>508</v>
      </c>
      <c r="D26" s="25"/>
      <c r="E26" s="25"/>
      <c r="F26" s="417">
        <v>9</v>
      </c>
      <c r="G26" s="25"/>
      <c r="H26" s="25"/>
      <c r="I26" s="417">
        <f t="shared" si="1"/>
        <v>0</v>
      </c>
      <c r="J26" s="25"/>
      <c r="K26" s="25"/>
      <c r="L26" s="417">
        <v>9</v>
      </c>
      <c r="M26" s="25"/>
      <c r="N26" s="25"/>
      <c r="O26" s="417">
        <v>10</v>
      </c>
      <c r="P26" s="25"/>
      <c r="Q26" s="25"/>
      <c r="R26" s="417">
        <f t="shared" si="4"/>
        <v>0</v>
      </c>
      <c r="S26" s="25"/>
      <c r="T26" s="25"/>
      <c r="U26" s="417">
        <f t="shared" si="5"/>
        <v>0</v>
      </c>
      <c r="V26" s="25"/>
      <c r="W26" s="25"/>
      <c r="X26" s="417">
        <f t="shared" si="6"/>
        <v>0</v>
      </c>
      <c r="Y26" s="190"/>
    </row>
    <row r="27" spans="1:31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84"/>
    </row>
    <row r="28" spans="1:31">
      <c r="A28" s="80"/>
      <c r="B28" s="80"/>
      <c r="C28" s="80" t="s">
        <v>466</v>
      </c>
      <c r="D28" s="80"/>
      <c r="E28" s="80"/>
      <c r="F28" s="418">
        <f>SUM(F4:F26)</f>
        <v>71</v>
      </c>
      <c r="G28" s="80"/>
      <c r="H28" s="80"/>
      <c r="I28" s="418">
        <f>SUM(I4:I26)</f>
        <v>76</v>
      </c>
      <c r="J28" s="80"/>
      <c r="K28" s="80"/>
      <c r="L28" s="418">
        <f>SUM(L4:L26)</f>
        <v>68</v>
      </c>
      <c r="M28" s="80"/>
      <c r="N28" s="80"/>
      <c r="O28" s="418">
        <f>SUM(O4:O26)</f>
        <v>90</v>
      </c>
      <c r="P28" s="80"/>
      <c r="Q28" s="80"/>
      <c r="R28" s="418">
        <f>SUM(R4:R26)</f>
        <v>115</v>
      </c>
      <c r="S28" s="80"/>
      <c r="T28" s="80"/>
      <c r="U28" s="418">
        <f>SUM(U4:U26)</f>
        <v>93</v>
      </c>
      <c r="V28" s="80"/>
      <c r="W28" s="80"/>
      <c r="X28" s="418">
        <f>SUM(X4:X26)</f>
        <v>82</v>
      </c>
      <c r="Y28" s="84"/>
      <c r="Z28" s="1255" t="s">
        <v>467</v>
      </c>
      <c r="AA28" s="1255"/>
      <c r="AB28" s="1255"/>
      <c r="AC28" s="84">
        <v>2640</v>
      </c>
    </row>
    <row r="29" spans="1:31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595</v>
      </c>
      <c r="Y29" s="79"/>
      <c r="Z29" s="1255" t="s">
        <v>470</v>
      </c>
      <c r="AA29" s="1255"/>
      <c r="AB29" s="1255"/>
      <c r="AC29" s="84">
        <v>1678000</v>
      </c>
    </row>
    <row r="30" spans="1:3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635.60606060606062</v>
      </c>
      <c r="Y30" s="79"/>
    </row>
    <row r="31" spans="1:31" hidden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3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93.611442193087001</v>
      </c>
      <c r="Y32" s="79"/>
      <c r="Z32" s="1255" t="s">
        <v>473</v>
      </c>
      <c r="AA32" s="1255"/>
      <c r="AB32" s="1255"/>
      <c r="AC32" s="84">
        <v>1043909</v>
      </c>
      <c r="AE32" s="81">
        <v>6502512</v>
      </c>
    </row>
    <row r="33" spans="1:31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97.617704225176709</v>
      </c>
      <c r="Y33" s="188"/>
      <c r="Z33" s="1255" t="s">
        <v>475</v>
      </c>
      <c r="AA33" s="1255"/>
      <c r="AB33" s="1255"/>
      <c r="AC33" s="84">
        <v>386</v>
      </c>
      <c r="AE33" s="81">
        <v>2451</v>
      </c>
    </row>
    <row r="34" spans="1:31">
      <c r="A34" s="105"/>
      <c r="B34" s="105"/>
      <c r="C34" s="106"/>
      <c r="D34" s="1239"/>
      <c r="E34" s="1240"/>
      <c r="F34" s="1241"/>
      <c r="G34" s="1239"/>
      <c r="H34" s="1240"/>
      <c r="I34" s="1241"/>
      <c r="J34" s="1239"/>
      <c r="K34" s="1240"/>
      <c r="L34" s="1241"/>
      <c r="M34" s="1239"/>
      <c r="N34" s="1240"/>
      <c r="O34" s="1241"/>
      <c r="P34" s="1239"/>
      <c r="Q34" s="1240"/>
      <c r="R34" s="1241"/>
      <c r="S34" s="1239"/>
      <c r="T34" s="1240"/>
      <c r="U34" s="1241"/>
      <c r="V34" s="1239"/>
      <c r="W34" s="1240"/>
      <c r="X34" s="1241"/>
      <c r="Y34" s="98"/>
      <c r="Z34" s="1249" t="s">
        <v>476</v>
      </c>
      <c r="AA34" s="1250"/>
      <c r="AB34" s="1251"/>
      <c r="AC34" s="97">
        <f>AC32/AC28</f>
        <v>395.42007575757577</v>
      </c>
      <c r="AE34" s="81">
        <v>2590</v>
      </c>
    </row>
    <row r="35" spans="1:31" ht="30" customHeight="1">
      <c r="A35" s="105">
        <v>1</v>
      </c>
      <c r="B35" s="105"/>
      <c r="C35" s="106" t="s">
        <v>95</v>
      </c>
      <c r="D35" s="1283" t="s">
        <v>69</v>
      </c>
      <c r="E35" s="1283"/>
      <c r="F35" s="1283"/>
      <c r="G35" s="1283" t="s">
        <v>69</v>
      </c>
      <c r="H35" s="1283"/>
      <c r="I35" s="1283"/>
      <c r="J35" s="1283" t="s">
        <v>69</v>
      </c>
      <c r="K35" s="1283"/>
      <c r="L35" s="1283"/>
      <c r="M35" s="1282"/>
      <c r="N35" s="1282"/>
      <c r="O35" s="1282"/>
      <c r="P35" s="1283" t="s">
        <v>69</v>
      </c>
      <c r="Q35" s="1283"/>
      <c r="R35" s="1283"/>
      <c r="S35" s="1283" t="s">
        <v>69</v>
      </c>
      <c r="T35" s="1283"/>
      <c r="U35" s="1283"/>
      <c r="V35" s="1283" t="s">
        <v>69</v>
      </c>
      <c r="W35" s="1283"/>
      <c r="X35" s="1283"/>
      <c r="Y35" s="98"/>
      <c r="AE35" s="81">
        <v>94.6</v>
      </c>
    </row>
    <row r="36" spans="1:31" ht="31.5" customHeight="1">
      <c r="A36" s="105">
        <v>3</v>
      </c>
      <c r="B36" s="105"/>
      <c r="C36" s="105" t="s">
        <v>504</v>
      </c>
      <c r="D36" s="1287" t="s">
        <v>11</v>
      </c>
      <c r="E36" s="1288"/>
      <c r="F36" s="1289"/>
      <c r="G36" s="1279"/>
      <c r="H36" s="1280"/>
      <c r="I36" s="1281"/>
      <c r="J36" s="1293" t="s">
        <v>197</v>
      </c>
      <c r="K36" s="1293"/>
      <c r="L36" s="1293"/>
      <c r="M36" s="1293" t="s">
        <v>11</v>
      </c>
      <c r="N36" s="1293"/>
      <c r="O36" s="1293"/>
      <c r="P36" s="1284" t="s">
        <v>11</v>
      </c>
      <c r="Q36" s="1285"/>
      <c r="R36" s="1286"/>
      <c r="S36" s="1282"/>
      <c r="T36" s="1282"/>
      <c r="U36" s="1282"/>
      <c r="V36" s="1310"/>
      <c r="W36" s="1311"/>
      <c r="X36" s="1312"/>
      <c r="Y36" s="202"/>
      <c r="AB36" s="203" t="s">
        <v>509</v>
      </c>
    </row>
    <row r="37" spans="1:31" ht="25.5" customHeight="1">
      <c r="A37" s="105">
        <v>4</v>
      </c>
      <c r="B37" s="105"/>
      <c r="C37" s="106" t="s">
        <v>114</v>
      </c>
      <c r="D37" s="1227"/>
      <c r="E37" s="1228"/>
      <c r="F37" s="1229"/>
      <c r="G37" s="1279"/>
      <c r="H37" s="1280"/>
      <c r="I37" s="1281"/>
      <c r="J37" s="1227"/>
      <c r="K37" s="1228"/>
      <c r="L37" s="1229"/>
      <c r="M37" s="1279"/>
      <c r="N37" s="1280"/>
      <c r="O37" s="1281"/>
      <c r="P37" s="1227"/>
      <c r="Q37" s="1228"/>
      <c r="R37" s="1229"/>
      <c r="S37" s="1227"/>
      <c r="T37" s="1228"/>
      <c r="U37" s="1229"/>
      <c r="V37" s="1227"/>
      <c r="W37" s="1228"/>
      <c r="X37" s="1229"/>
      <c r="Y37" s="202"/>
    </row>
    <row r="38" spans="1:31" ht="30.75" customHeight="1">
      <c r="A38" s="105">
        <v>5</v>
      </c>
      <c r="B38" s="105"/>
      <c r="C38" s="106" t="s">
        <v>480</v>
      </c>
      <c r="D38" s="1227"/>
      <c r="E38" s="1228"/>
      <c r="F38" s="1229"/>
      <c r="G38" s="1239" t="s">
        <v>11</v>
      </c>
      <c r="H38" s="1240"/>
      <c r="I38" s="1241"/>
      <c r="J38" s="1307"/>
      <c r="K38" s="1308"/>
      <c r="L38" s="1309"/>
      <c r="M38" s="1239" t="s">
        <v>69</v>
      </c>
      <c r="N38" s="1240"/>
      <c r="O38" s="1241"/>
      <c r="P38" s="1239" t="s">
        <v>11</v>
      </c>
      <c r="Q38" s="1240"/>
      <c r="R38" s="1241"/>
      <c r="S38" s="1239" t="s">
        <v>11</v>
      </c>
      <c r="T38" s="1240"/>
      <c r="U38" s="1241"/>
      <c r="V38" s="1246" t="s">
        <v>11</v>
      </c>
      <c r="W38" s="1247"/>
      <c r="X38" s="1248"/>
      <c r="Y38" s="98"/>
    </row>
    <row r="39" spans="1:31" ht="25.5" customHeight="1">
      <c r="A39" s="105">
        <v>6</v>
      </c>
      <c r="B39" s="105"/>
      <c r="C39" s="106" t="s">
        <v>506</v>
      </c>
      <c r="D39" s="1246" t="s">
        <v>11</v>
      </c>
      <c r="E39" s="1247"/>
      <c r="F39" s="1248"/>
      <c r="G39" s="1279"/>
      <c r="H39" s="1280"/>
      <c r="I39" s="1281"/>
      <c r="J39" s="1246" t="s">
        <v>11</v>
      </c>
      <c r="K39" s="1247"/>
      <c r="L39" s="1248"/>
      <c r="M39" s="1246" t="s">
        <v>11</v>
      </c>
      <c r="N39" s="1247"/>
      <c r="O39" s="1248"/>
      <c r="P39" s="1227"/>
      <c r="Q39" s="1228"/>
      <c r="R39" s="1229"/>
      <c r="S39" s="1227"/>
      <c r="T39" s="1228"/>
      <c r="U39" s="1229"/>
      <c r="V39" s="1227"/>
      <c r="W39" s="1228"/>
      <c r="X39" s="1229"/>
      <c r="Y39" s="98"/>
    </row>
    <row r="40" spans="1:31"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9"/>
    </row>
    <row r="41" spans="1:31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1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  <row r="43" spans="1:31"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C1:C2"/>
    <mergeCell ref="S38:U38"/>
    <mergeCell ref="V38:X38"/>
    <mergeCell ref="D39:F39"/>
    <mergeCell ref="G39:I39"/>
    <mergeCell ref="J39:L39"/>
    <mergeCell ref="M39:O39"/>
    <mergeCell ref="P39:R39"/>
    <mergeCell ref="S39:U39"/>
    <mergeCell ref="V39:X39"/>
    <mergeCell ref="D38:F38"/>
    <mergeCell ref="G38:I38"/>
    <mergeCell ref="J38:L38"/>
    <mergeCell ref="M38:O38"/>
    <mergeCell ref="P38:R38"/>
    <mergeCell ref="S36:U36"/>
  </mergeCells>
  <pageMargins left="0.7" right="0.7" top="0.75" bottom="0.75" header="0.3" footer="0.3"/>
  <pageSetup paperSize="9" orientation="portrait"/>
  <drawing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G43"/>
  <sheetViews>
    <sheetView zoomScale="85" zoomScaleNormal="85" workbookViewId="0">
      <selection activeCell="Z16" sqref="Z16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45789</v>
      </c>
      <c r="E1" s="1269"/>
      <c r="F1" s="1270"/>
      <c r="G1" s="1268">
        <v>45790</v>
      </c>
      <c r="H1" s="1269"/>
      <c r="I1" s="1270"/>
      <c r="J1" s="1268">
        <v>45791</v>
      </c>
      <c r="K1" s="1269"/>
      <c r="L1" s="1270"/>
      <c r="M1" s="1268">
        <v>45792</v>
      </c>
      <c r="N1" s="1269"/>
      <c r="O1" s="1270"/>
      <c r="P1" s="1268">
        <v>45793</v>
      </c>
      <c r="Q1" s="1269"/>
      <c r="R1" s="1270"/>
      <c r="S1" s="1268">
        <v>45794</v>
      </c>
      <c r="T1" s="1269"/>
      <c r="U1" s="1270"/>
      <c r="V1" s="1268">
        <v>45795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9">
        <v>16</v>
      </c>
      <c r="E4" s="20">
        <v>23</v>
      </c>
      <c r="F4" s="417">
        <f t="shared" ref="F4:F26" si="0">E4-D4</f>
        <v>7</v>
      </c>
      <c r="G4" s="21">
        <v>13</v>
      </c>
      <c r="H4" s="22">
        <v>19</v>
      </c>
      <c r="I4" s="417">
        <f t="shared" ref="I4:I26" si="1">H4-G4</f>
        <v>6</v>
      </c>
      <c r="J4" s="10"/>
      <c r="K4" s="11"/>
      <c r="L4" s="417">
        <f t="shared" ref="L4:L26" si="2">K4-J4</f>
        <v>0</v>
      </c>
      <c r="M4" s="19">
        <v>7</v>
      </c>
      <c r="N4" s="20">
        <v>13</v>
      </c>
      <c r="O4" s="417">
        <f t="shared" ref="O4:O26" si="3">N4-M4</f>
        <v>6</v>
      </c>
      <c r="P4" s="10"/>
      <c r="Q4" s="11"/>
      <c r="R4" s="417">
        <f t="shared" ref="R4:R26" si="4">Q4-P4</f>
        <v>0</v>
      </c>
      <c r="S4" s="19">
        <v>7</v>
      </c>
      <c r="T4" s="20">
        <v>16</v>
      </c>
      <c r="U4" s="417">
        <f t="shared" ref="U4:U26" si="5">T4-S4</f>
        <v>9</v>
      </c>
      <c r="V4" s="21">
        <v>7</v>
      </c>
      <c r="W4" s="31">
        <v>15</v>
      </c>
      <c r="X4" s="417">
        <f t="shared" ref="X4:X26" si="6">W4-V4</f>
        <v>8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9">
        <v>15</v>
      </c>
      <c r="K5" s="20">
        <v>18</v>
      </c>
      <c r="L5" s="417">
        <f t="shared" si="2"/>
        <v>3</v>
      </c>
      <c r="M5" s="19">
        <v>13</v>
      </c>
      <c r="N5" s="20">
        <v>21</v>
      </c>
      <c r="O5" s="417">
        <f t="shared" si="3"/>
        <v>8</v>
      </c>
      <c r="P5" s="19">
        <v>12</v>
      </c>
      <c r="Q5" s="20">
        <v>20</v>
      </c>
      <c r="R5" s="417">
        <f t="shared" si="4"/>
        <v>8</v>
      </c>
      <c r="S5" s="10"/>
      <c r="T5" s="11"/>
      <c r="U5" s="417">
        <f t="shared" si="5"/>
        <v>0</v>
      </c>
      <c r="V5" s="10"/>
      <c r="W5" s="11"/>
      <c r="X5" s="417">
        <f t="shared" si="6"/>
        <v>0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9">
        <v>16</v>
      </c>
      <c r="H6" s="26">
        <v>23</v>
      </c>
      <c r="I6" s="417">
        <f t="shared" si="1"/>
        <v>7</v>
      </c>
      <c r="J6" s="19">
        <v>18</v>
      </c>
      <c r="K6" s="26">
        <v>23</v>
      </c>
      <c r="L6" s="417">
        <f t="shared" si="2"/>
        <v>5</v>
      </c>
      <c r="M6" s="19">
        <v>21</v>
      </c>
      <c r="N6" s="26">
        <v>23</v>
      </c>
      <c r="O6" s="417">
        <f t="shared" si="3"/>
        <v>2</v>
      </c>
      <c r="P6" s="15">
        <v>15</v>
      </c>
      <c r="Q6" s="17">
        <v>23</v>
      </c>
      <c r="R6" s="417">
        <f t="shared" si="4"/>
        <v>8</v>
      </c>
      <c r="S6" s="19">
        <v>15</v>
      </c>
      <c r="T6" s="26">
        <v>23</v>
      </c>
      <c r="U6" s="417">
        <f t="shared" si="5"/>
        <v>8</v>
      </c>
      <c r="V6" s="19">
        <v>15</v>
      </c>
      <c r="W6" s="26">
        <v>23</v>
      </c>
      <c r="X6" s="417">
        <f t="shared" si="6"/>
        <v>8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0"/>
      <c r="E7" s="25"/>
      <c r="F7" s="417">
        <f t="shared" si="0"/>
        <v>0</v>
      </c>
      <c r="G7" s="13"/>
      <c r="H7" s="54"/>
      <c r="I7" s="417">
        <f t="shared" si="1"/>
        <v>0</v>
      </c>
      <c r="J7" s="13"/>
      <c r="K7" s="25"/>
      <c r="L7" s="417">
        <f t="shared" si="2"/>
        <v>0</v>
      </c>
      <c r="M7" s="13"/>
      <c r="N7" s="54"/>
      <c r="O7" s="417">
        <f t="shared" si="3"/>
        <v>0</v>
      </c>
      <c r="P7" s="13"/>
      <c r="Q7" s="54"/>
      <c r="R7" s="417">
        <f t="shared" si="4"/>
        <v>0</v>
      </c>
      <c r="S7" s="13"/>
      <c r="T7" s="54"/>
      <c r="U7" s="417">
        <f t="shared" si="5"/>
        <v>0</v>
      </c>
      <c r="V7" s="13"/>
      <c r="W7" s="54"/>
      <c r="X7" s="417">
        <f t="shared" si="6"/>
        <v>0</v>
      </c>
      <c r="Y7" s="79"/>
    </row>
    <row r="8" spans="1:25" ht="15" customHeight="1">
      <c r="A8" s="105"/>
      <c r="B8" s="105" t="s">
        <v>440</v>
      </c>
      <c r="C8" s="383" t="s">
        <v>514</v>
      </c>
      <c r="D8" s="19">
        <v>17</v>
      </c>
      <c r="E8" s="20">
        <v>22</v>
      </c>
      <c r="F8" s="417">
        <f t="shared" si="0"/>
        <v>5</v>
      </c>
      <c r="G8" s="13"/>
      <c r="H8" s="14"/>
      <c r="I8" s="417">
        <f t="shared" si="1"/>
        <v>0</v>
      </c>
      <c r="J8" s="15">
        <v>17</v>
      </c>
      <c r="K8" s="20">
        <v>22</v>
      </c>
      <c r="L8" s="417">
        <f t="shared" si="2"/>
        <v>5</v>
      </c>
      <c r="M8" s="15">
        <v>17</v>
      </c>
      <c r="N8" s="16">
        <v>22</v>
      </c>
      <c r="O8" s="417">
        <f t="shared" si="3"/>
        <v>5</v>
      </c>
      <c r="P8" s="15">
        <v>17</v>
      </c>
      <c r="Q8" s="16">
        <v>22</v>
      </c>
      <c r="R8" s="417">
        <f t="shared" si="4"/>
        <v>5</v>
      </c>
      <c r="S8" s="13"/>
      <c r="T8" s="14"/>
      <c r="U8" s="417">
        <f t="shared" si="5"/>
        <v>0</v>
      </c>
      <c r="V8" s="15">
        <v>15</v>
      </c>
      <c r="W8" s="16">
        <v>22</v>
      </c>
      <c r="X8" s="417">
        <f t="shared" si="6"/>
        <v>7</v>
      </c>
      <c r="Y8" s="79"/>
    </row>
    <row r="9" spans="1:25" ht="15.75" customHeight="1">
      <c r="A9" s="105">
        <v>5</v>
      </c>
      <c r="B9" s="105" t="s">
        <v>448</v>
      </c>
      <c r="C9" s="382" t="s">
        <v>361</v>
      </c>
      <c r="D9" s="10"/>
      <c r="E9" s="11"/>
      <c r="F9" s="417">
        <f t="shared" si="0"/>
        <v>0</v>
      </c>
      <c r="G9" s="19">
        <v>7</v>
      </c>
      <c r="H9" s="20">
        <v>16</v>
      </c>
      <c r="I9" s="417">
        <f t="shared" si="1"/>
        <v>9</v>
      </c>
      <c r="J9" s="21">
        <v>7</v>
      </c>
      <c r="K9" s="22">
        <v>18</v>
      </c>
      <c r="L9" s="417">
        <f t="shared" si="2"/>
        <v>11</v>
      </c>
      <c r="M9" s="10"/>
      <c r="N9" s="11"/>
      <c r="O9" s="417">
        <f t="shared" si="3"/>
        <v>0</v>
      </c>
      <c r="P9" s="19">
        <v>7</v>
      </c>
      <c r="Q9" s="20">
        <v>16</v>
      </c>
      <c r="R9" s="417">
        <f t="shared" si="4"/>
        <v>9</v>
      </c>
      <c r="S9" s="21">
        <v>12</v>
      </c>
      <c r="T9" s="22">
        <v>20</v>
      </c>
      <c r="U9" s="417">
        <f t="shared" si="5"/>
        <v>8</v>
      </c>
      <c r="V9" s="19">
        <v>7</v>
      </c>
      <c r="W9" s="20">
        <v>16</v>
      </c>
      <c r="X9" s="417">
        <f t="shared" si="6"/>
        <v>9</v>
      </c>
      <c r="Y9" s="190"/>
    </row>
    <row r="10" spans="1:25" ht="15.75" customHeight="1">
      <c r="A10" s="105">
        <v>9</v>
      </c>
      <c r="B10" s="400" t="s">
        <v>515</v>
      </c>
      <c r="C10" s="422" t="s">
        <v>511</v>
      </c>
      <c r="D10" s="10"/>
      <c r="E10" s="11"/>
      <c r="F10" s="417">
        <f t="shared" si="0"/>
        <v>0</v>
      </c>
      <c r="G10" s="10"/>
      <c r="H10" s="11"/>
      <c r="I10" s="417">
        <f t="shared" si="1"/>
        <v>0</v>
      </c>
      <c r="J10" s="41">
        <v>15</v>
      </c>
      <c r="K10" s="42">
        <v>23</v>
      </c>
      <c r="L10" s="417">
        <f t="shared" si="2"/>
        <v>8</v>
      </c>
      <c r="M10" s="19">
        <v>15</v>
      </c>
      <c r="N10" s="20">
        <v>23</v>
      </c>
      <c r="O10" s="417">
        <f t="shared" si="3"/>
        <v>8</v>
      </c>
      <c r="P10" s="41">
        <v>15</v>
      </c>
      <c r="Q10" s="42">
        <v>23</v>
      </c>
      <c r="R10" s="417">
        <f t="shared" si="4"/>
        <v>8</v>
      </c>
      <c r="S10" s="41">
        <v>15</v>
      </c>
      <c r="T10" s="42">
        <v>23</v>
      </c>
      <c r="U10" s="417">
        <f t="shared" si="5"/>
        <v>8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6</v>
      </c>
      <c r="B11" s="400" t="s">
        <v>499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9">
        <v>8</v>
      </c>
      <c r="K11" s="26">
        <v>15</v>
      </c>
      <c r="L11" s="417">
        <f t="shared" si="2"/>
        <v>7</v>
      </c>
      <c r="M11" s="10"/>
      <c r="N11" s="25"/>
      <c r="O11" s="417">
        <f t="shared" si="3"/>
        <v>0</v>
      </c>
      <c r="P11" s="19">
        <v>9</v>
      </c>
      <c r="Q11" s="26">
        <v>15</v>
      </c>
      <c r="R11" s="417">
        <f t="shared" si="4"/>
        <v>6</v>
      </c>
      <c r="S11" s="10"/>
      <c r="T11" s="25"/>
      <c r="U11" s="417">
        <f t="shared" si="5"/>
        <v>0</v>
      </c>
      <c r="V11" s="10"/>
      <c r="W11" s="25"/>
      <c r="X11" s="417">
        <f t="shared" si="6"/>
        <v>0</v>
      </c>
      <c r="Y11" s="79"/>
    </row>
    <row r="12" spans="1:25" ht="15.75" customHeight="1">
      <c r="A12" s="105">
        <v>7</v>
      </c>
      <c r="B12" s="400" t="s">
        <v>510</v>
      </c>
      <c r="C12" s="422" t="s">
        <v>188</v>
      </c>
      <c r="D12" s="19">
        <v>13</v>
      </c>
      <c r="E12" s="20">
        <v>21</v>
      </c>
      <c r="F12" s="417">
        <f t="shared" si="0"/>
        <v>8</v>
      </c>
      <c r="G12" s="10"/>
      <c r="H12" s="11"/>
      <c r="I12" s="417">
        <f t="shared" si="1"/>
        <v>0</v>
      </c>
      <c r="J12" s="45"/>
      <c r="K12" s="46"/>
      <c r="L12" s="417">
        <f t="shared" si="2"/>
        <v>0</v>
      </c>
      <c r="M12" s="10"/>
      <c r="N12" s="11"/>
      <c r="O12" s="417">
        <f t="shared" si="3"/>
        <v>0</v>
      </c>
      <c r="P12" s="45"/>
      <c r="Q12" s="46"/>
      <c r="R12" s="417">
        <f t="shared" si="4"/>
        <v>0</v>
      </c>
      <c r="S12" s="41">
        <v>13</v>
      </c>
      <c r="T12" s="42">
        <v>21</v>
      </c>
      <c r="U12" s="417">
        <f t="shared" si="5"/>
        <v>8</v>
      </c>
      <c r="V12" s="19">
        <v>13</v>
      </c>
      <c r="W12" s="26">
        <v>21</v>
      </c>
      <c r="X12" s="417">
        <f t="shared" si="6"/>
        <v>8</v>
      </c>
      <c r="Y12" s="79"/>
    </row>
    <row r="13" spans="1:25" ht="15.75" customHeight="1">
      <c r="A13" s="105">
        <v>8</v>
      </c>
      <c r="B13" s="400" t="s">
        <v>465</v>
      </c>
      <c r="C13" s="422" t="s">
        <v>501</v>
      </c>
      <c r="D13" s="21">
        <v>17</v>
      </c>
      <c r="E13" s="22">
        <v>21</v>
      </c>
      <c r="F13" s="417">
        <f t="shared" si="0"/>
        <v>4</v>
      </c>
      <c r="G13" s="21">
        <v>17</v>
      </c>
      <c r="H13" s="22">
        <v>23</v>
      </c>
      <c r="I13" s="417">
        <f t="shared" si="1"/>
        <v>6</v>
      </c>
      <c r="J13" s="35">
        <v>18</v>
      </c>
      <c r="K13" s="36">
        <v>23</v>
      </c>
      <c r="L13" s="417">
        <f t="shared" si="2"/>
        <v>5</v>
      </c>
      <c r="M13" s="10"/>
      <c r="N13" s="11"/>
      <c r="O13" s="417">
        <f t="shared" si="3"/>
        <v>0</v>
      </c>
      <c r="P13" s="35">
        <v>18</v>
      </c>
      <c r="Q13" s="36">
        <v>22</v>
      </c>
      <c r="R13" s="417">
        <f t="shared" si="4"/>
        <v>4</v>
      </c>
      <c r="S13" s="35">
        <v>17</v>
      </c>
      <c r="T13" s="36">
        <v>23</v>
      </c>
      <c r="U13" s="417">
        <f t="shared" si="5"/>
        <v>6</v>
      </c>
      <c r="V13" s="10"/>
      <c r="W13" s="25"/>
      <c r="X13" s="417">
        <f t="shared" si="6"/>
        <v>0</v>
      </c>
      <c r="Y13" s="79"/>
    </row>
    <row r="14" spans="1:25" ht="15.75" customHeight="1">
      <c r="A14" s="105">
        <v>10</v>
      </c>
      <c r="B14" s="400" t="s">
        <v>465</v>
      </c>
      <c r="C14" s="422" t="s">
        <v>512</v>
      </c>
      <c r="D14" s="10"/>
      <c r="E14" s="11"/>
      <c r="F14" s="417">
        <f t="shared" si="0"/>
        <v>0</v>
      </c>
      <c r="G14" s="10"/>
      <c r="H14" s="11"/>
      <c r="I14" s="417">
        <f t="shared" si="1"/>
        <v>0</v>
      </c>
      <c r="J14" s="35">
        <v>15</v>
      </c>
      <c r="K14" s="36">
        <v>23</v>
      </c>
      <c r="L14" s="417">
        <f t="shared" si="2"/>
        <v>8</v>
      </c>
      <c r="M14" s="21">
        <v>15</v>
      </c>
      <c r="N14" s="22">
        <v>23</v>
      </c>
      <c r="O14" s="417">
        <f t="shared" si="3"/>
        <v>8</v>
      </c>
      <c r="P14" s="35">
        <v>15</v>
      </c>
      <c r="Q14" s="36">
        <v>23</v>
      </c>
      <c r="R14" s="417">
        <f t="shared" si="4"/>
        <v>8</v>
      </c>
      <c r="S14" s="35">
        <v>15</v>
      </c>
      <c r="T14" s="36">
        <v>23</v>
      </c>
      <c r="U14" s="417">
        <f t="shared" si="5"/>
        <v>8</v>
      </c>
      <c r="V14" s="10"/>
      <c r="W14" s="25"/>
      <c r="X14" s="417">
        <f t="shared" si="6"/>
        <v>0</v>
      </c>
      <c r="Y14" s="79"/>
    </row>
    <row r="15" spans="1:25" ht="15.75" customHeight="1">
      <c r="A15" s="105"/>
      <c r="B15" s="400" t="s">
        <v>465</v>
      </c>
      <c r="C15" s="422" t="s">
        <v>516</v>
      </c>
      <c r="D15" s="10"/>
      <c r="E15" s="11"/>
      <c r="F15" s="417">
        <f t="shared" si="0"/>
        <v>0</v>
      </c>
      <c r="G15" s="10"/>
      <c r="H15" s="11"/>
      <c r="I15" s="417">
        <f t="shared" si="1"/>
        <v>0</v>
      </c>
      <c r="J15" s="35">
        <v>16</v>
      </c>
      <c r="K15" s="36">
        <v>23</v>
      </c>
      <c r="L15" s="417">
        <f t="shared" si="2"/>
        <v>7</v>
      </c>
      <c r="M15" s="10"/>
      <c r="N15" s="11"/>
      <c r="O15" s="417">
        <f t="shared" si="3"/>
        <v>0</v>
      </c>
      <c r="P15" s="35">
        <v>16</v>
      </c>
      <c r="Q15" s="36">
        <v>23</v>
      </c>
      <c r="R15" s="417">
        <f t="shared" si="4"/>
        <v>7</v>
      </c>
      <c r="S15" s="35">
        <v>16</v>
      </c>
      <c r="T15" s="36">
        <v>23</v>
      </c>
      <c r="U15" s="417">
        <f t="shared" si="5"/>
        <v>7</v>
      </c>
      <c r="V15" s="21">
        <v>16</v>
      </c>
      <c r="W15" s="31">
        <v>23</v>
      </c>
      <c r="X15" s="417">
        <f t="shared" si="6"/>
        <v>7</v>
      </c>
      <c r="Y15" s="79"/>
    </row>
    <row r="16" spans="1:25" ht="15.75" customHeight="1">
      <c r="A16" s="105">
        <v>11</v>
      </c>
      <c r="B16" s="105" t="s">
        <v>452</v>
      </c>
      <c r="C16" s="383" t="s">
        <v>371</v>
      </c>
      <c r="D16" s="10"/>
      <c r="E16" s="11"/>
      <c r="F16" s="417">
        <f t="shared" si="0"/>
        <v>0</v>
      </c>
      <c r="G16" s="10"/>
      <c r="H16" s="11"/>
      <c r="I16" s="417">
        <f t="shared" si="1"/>
        <v>0</v>
      </c>
      <c r="J16" s="10"/>
      <c r="K16" s="11"/>
      <c r="L16" s="417">
        <f t="shared" si="2"/>
        <v>0</v>
      </c>
      <c r="M16" s="21">
        <v>14</v>
      </c>
      <c r="N16" s="22">
        <v>18</v>
      </c>
      <c r="O16" s="417">
        <f t="shared" si="3"/>
        <v>4</v>
      </c>
      <c r="P16" s="10"/>
      <c r="Q16" s="11"/>
      <c r="R16" s="417">
        <f t="shared" si="4"/>
        <v>0</v>
      </c>
      <c r="S16" s="10"/>
      <c r="T16" s="11"/>
      <c r="U16" s="417">
        <f t="shared" si="5"/>
        <v>0</v>
      </c>
      <c r="V16" s="10"/>
      <c r="W16" s="25"/>
      <c r="X16" s="417">
        <f t="shared" si="6"/>
        <v>0</v>
      </c>
      <c r="Y16" s="79"/>
    </row>
    <row r="17" spans="1:33" ht="16.5" customHeight="1">
      <c r="A17" s="105">
        <v>12</v>
      </c>
      <c r="B17" s="400" t="s">
        <v>444</v>
      </c>
      <c r="C17" s="383" t="s">
        <v>296</v>
      </c>
      <c r="D17" s="35">
        <v>8</v>
      </c>
      <c r="E17" s="36">
        <v>15</v>
      </c>
      <c r="F17" s="417">
        <f t="shared" si="0"/>
        <v>7</v>
      </c>
      <c r="G17" s="35">
        <v>17</v>
      </c>
      <c r="H17" s="36">
        <v>21</v>
      </c>
      <c r="I17" s="417">
        <f t="shared" si="1"/>
        <v>4</v>
      </c>
      <c r="J17" s="35">
        <v>18</v>
      </c>
      <c r="K17" s="36">
        <v>21</v>
      </c>
      <c r="L17" s="417">
        <f t="shared" si="2"/>
        <v>3</v>
      </c>
      <c r="M17" s="45"/>
      <c r="N17" s="46"/>
      <c r="O17" s="417">
        <f t="shared" si="3"/>
        <v>0</v>
      </c>
      <c r="P17" s="35">
        <v>18</v>
      </c>
      <c r="Q17" s="36">
        <v>22</v>
      </c>
      <c r="R17" s="417">
        <f t="shared" si="4"/>
        <v>4</v>
      </c>
      <c r="S17" s="35">
        <v>17</v>
      </c>
      <c r="T17" s="36">
        <v>22</v>
      </c>
      <c r="U17" s="417">
        <f t="shared" si="5"/>
        <v>5</v>
      </c>
      <c r="V17" s="10"/>
      <c r="W17" s="25"/>
      <c r="X17" s="417">
        <f t="shared" si="6"/>
        <v>0</v>
      </c>
      <c r="Y17" s="79"/>
    </row>
    <row r="18" spans="1:33">
      <c r="A18" s="105">
        <v>13</v>
      </c>
      <c r="B18" s="105" t="s">
        <v>444</v>
      </c>
      <c r="C18" s="382" t="s">
        <v>482</v>
      </c>
      <c r="D18" s="45"/>
      <c r="E18" s="46"/>
      <c r="F18" s="417">
        <f t="shared" si="0"/>
        <v>0</v>
      </c>
      <c r="G18" s="35">
        <v>8</v>
      </c>
      <c r="H18" s="36">
        <v>14</v>
      </c>
      <c r="I18" s="417">
        <f t="shared" si="1"/>
        <v>6</v>
      </c>
      <c r="J18" s="45"/>
      <c r="K18" s="46"/>
      <c r="L18" s="417">
        <f t="shared" si="2"/>
        <v>0</v>
      </c>
      <c r="M18" s="35">
        <v>8</v>
      </c>
      <c r="N18" s="36">
        <v>14</v>
      </c>
      <c r="O18" s="417">
        <f t="shared" si="3"/>
        <v>6</v>
      </c>
      <c r="P18" s="45"/>
      <c r="Q18" s="46"/>
      <c r="R18" s="417">
        <f t="shared" si="4"/>
        <v>0</v>
      </c>
      <c r="S18" s="45"/>
      <c r="T18" s="46"/>
      <c r="U18" s="417">
        <f t="shared" si="5"/>
        <v>0</v>
      </c>
      <c r="V18" s="21">
        <v>12</v>
      </c>
      <c r="W18" s="31">
        <v>17</v>
      </c>
      <c r="X18" s="417">
        <f t="shared" si="6"/>
        <v>5</v>
      </c>
      <c r="Y18" s="190"/>
    </row>
    <row r="19" spans="1:33" ht="15.75" customHeight="1">
      <c r="A19" s="105">
        <v>14</v>
      </c>
      <c r="B19" s="105" t="s">
        <v>444</v>
      </c>
      <c r="C19" s="382" t="s">
        <v>379</v>
      </c>
      <c r="D19" s="21">
        <v>17</v>
      </c>
      <c r="E19" s="31">
        <v>23</v>
      </c>
      <c r="F19" s="417">
        <f t="shared" si="0"/>
        <v>6</v>
      </c>
      <c r="G19" s="10"/>
      <c r="H19" s="25"/>
      <c r="I19" s="417">
        <f t="shared" si="1"/>
        <v>0</v>
      </c>
      <c r="J19" s="10"/>
      <c r="K19" s="25"/>
      <c r="L19" s="417">
        <f t="shared" si="2"/>
        <v>0</v>
      </c>
      <c r="M19" s="21">
        <v>18</v>
      </c>
      <c r="N19" s="31">
        <v>23</v>
      </c>
      <c r="O19" s="417">
        <f t="shared" si="3"/>
        <v>5</v>
      </c>
      <c r="P19" s="21">
        <v>17</v>
      </c>
      <c r="Q19" s="31">
        <v>23</v>
      </c>
      <c r="R19" s="417">
        <f t="shared" si="4"/>
        <v>6</v>
      </c>
      <c r="S19" s="10"/>
      <c r="T19" s="25"/>
      <c r="U19" s="417">
        <f t="shared" si="5"/>
        <v>0</v>
      </c>
      <c r="V19" s="21">
        <v>18</v>
      </c>
      <c r="W19" s="31">
        <v>23</v>
      </c>
      <c r="X19" s="417">
        <f t="shared" si="6"/>
        <v>5</v>
      </c>
      <c r="Y19" s="190"/>
    </row>
    <row r="20" spans="1:33" ht="15.75" customHeight="1">
      <c r="A20" s="105">
        <v>15</v>
      </c>
      <c r="B20" s="105" t="s">
        <v>445</v>
      </c>
      <c r="C20" s="383" t="s">
        <v>304</v>
      </c>
      <c r="D20" s="21">
        <v>8</v>
      </c>
      <c r="E20" s="31">
        <v>17</v>
      </c>
      <c r="F20" s="417">
        <f t="shared" si="0"/>
        <v>9</v>
      </c>
      <c r="G20" s="10"/>
      <c r="H20" s="25"/>
      <c r="I20" s="417">
        <f t="shared" si="1"/>
        <v>0</v>
      </c>
      <c r="J20" s="19">
        <v>8</v>
      </c>
      <c r="K20" s="31">
        <v>18</v>
      </c>
      <c r="L20" s="417">
        <f t="shared" si="2"/>
        <v>10</v>
      </c>
      <c r="M20" s="21">
        <v>8</v>
      </c>
      <c r="N20" s="31">
        <v>18</v>
      </c>
      <c r="O20" s="417">
        <f t="shared" si="3"/>
        <v>10</v>
      </c>
      <c r="P20" s="21">
        <v>7</v>
      </c>
      <c r="Q20" s="31">
        <v>17</v>
      </c>
      <c r="R20" s="417">
        <f t="shared" si="4"/>
        <v>10</v>
      </c>
      <c r="S20" s="21">
        <v>8</v>
      </c>
      <c r="T20" s="31">
        <v>18</v>
      </c>
      <c r="U20" s="417">
        <f t="shared" si="5"/>
        <v>10</v>
      </c>
      <c r="V20" s="10"/>
      <c r="W20" s="25"/>
      <c r="X20" s="417">
        <f t="shared" si="6"/>
        <v>0</v>
      </c>
      <c r="Y20" s="190"/>
    </row>
    <row r="21" spans="1:33" ht="15.75" customHeight="1">
      <c r="A21" s="105">
        <v>16</v>
      </c>
      <c r="B21" s="105" t="s">
        <v>435</v>
      </c>
      <c r="C21" s="382" t="s">
        <v>314</v>
      </c>
      <c r="D21" s="41">
        <v>7</v>
      </c>
      <c r="E21" s="386">
        <v>17</v>
      </c>
      <c r="F21" s="417">
        <f t="shared" si="0"/>
        <v>10</v>
      </c>
      <c r="G21" s="168">
        <v>7</v>
      </c>
      <c r="H21" s="386">
        <v>17</v>
      </c>
      <c r="I21" s="417">
        <f t="shared" si="1"/>
        <v>10</v>
      </c>
      <c r="J21" s="168">
        <v>7</v>
      </c>
      <c r="K21" s="386">
        <v>17</v>
      </c>
      <c r="L21" s="417">
        <f t="shared" si="2"/>
        <v>10</v>
      </c>
      <c r="M21" s="168">
        <v>7</v>
      </c>
      <c r="N21" s="386">
        <v>17</v>
      </c>
      <c r="O21" s="417">
        <f t="shared" si="3"/>
        <v>10</v>
      </c>
      <c r="P21" s="45"/>
      <c r="Q21" s="46"/>
      <c r="R21" s="417">
        <f t="shared" si="4"/>
        <v>0</v>
      </c>
      <c r="S21" s="45"/>
      <c r="T21" s="46"/>
      <c r="U21" s="417">
        <f t="shared" si="5"/>
        <v>0</v>
      </c>
      <c r="V21" s="10"/>
      <c r="W21" s="25"/>
      <c r="X21" s="417">
        <f t="shared" si="6"/>
        <v>0</v>
      </c>
      <c r="Y21" s="190"/>
    </row>
    <row r="22" spans="1:33" ht="15.75" customHeight="1">
      <c r="A22" s="105">
        <v>17</v>
      </c>
      <c r="B22" s="105" t="s">
        <v>447</v>
      </c>
      <c r="C22" s="382" t="s">
        <v>344</v>
      </c>
      <c r="D22" s="165">
        <v>15</v>
      </c>
      <c r="E22" s="158">
        <v>23</v>
      </c>
      <c r="F22" s="417">
        <f t="shared" si="0"/>
        <v>8</v>
      </c>
      <c r="G22" s="10"/>
      <c r="H22" s="11"/>
      <c r="I22" s="417">
        <f t="shared" si="1"/>
        <v>0</v>
      </c>
      <c r="J22" s="10"/>
      <c r="K22" s="11"/>
      <c r="L22" s="417">
        <f t="shared" si="2"/>
        <v>0</v>
      </c>
      <c r="M22" s="10"/>
      <c r="N22" s="11"/>
      <c r="O22" s="417">
        <f t="shared" si="3"/>
        <v>0</v>
      </c>
      <c r="P22" s="10"/>
      <c r="Q22" s="11"/>
      <c r="R22" s="417">
        <f t="shared" si="4"/>
        <v>0</v>
      </c>
      <c r="S22" s="10"/>
      <c r="T22" s="11"/>
      <c r="U22" s="417">
        <f t="shared" si="5"/>
        <v>0</v>
      </c>
      <c r="V22" s="10"/>
      <c r="W22" s="25"/>
      <c r="X22" s="417">
        <f t="shared" si="6"/>
        <v>0</v>
      </c>
      <c r="Y22" s="190"/>
    </row>
    <row r="23" spans="1:33" ht="16.5" customHeight="1">
      <c r="A23" s="105">
        <v>18</v>
      </c>
      <c r="B23" s="105" t="s">
        <v>447</v>
      </c>
      <c r="C23" s="382" t="s">
        <v>358</v>
      </c>
      <c r="D23" s="165">
        <v>7</v>
      </c>
      <c r="E23" s="386">
        <v>21</v>
      </c>
      <c r="F23" s="417">
        <f t="shared" si="0"/>
        <v>14</v>
      </c>
      <c r="G23" s="165">
        <v>7</v>
      </c>
      <c r="H23" s="386">
        <v>21</v>
      </c>
      <c r="I23" s="417">
        <f t="shared" si="1"/>
        <v>14</v>
      </c>
      <c r="J23" s="10"/>
      <c r="K23" s="46"/>
      <c r="L23" s="417">
        <f t="shared" si="2"/>
        <v>0</v>
      </c>
      <c r="M23" s="10"/>
      <c r="N23" s="46"/>
      <c r="O23" s="417">
        <f t="shared" si="3"/>
        <v>0</v>
      </c>
      <c r="P23" s="165">
        <v>7</v>
      </c>
      <c r="Q23" s="386">
        <v>21</v>
      </c>
      <c r="R23" s="417">
        <f t="shared" si="4"/>
        <v>14</v>
      </c>
      <c r="S23" s="159">
        <v>7</v>
      </c>
      <c r="T23" s="423">
        <v>21</v>
      </c>
      <c r="U23" s="417">
        <f t="shared" si="5"/>
        <v>14</v>
      </c>
      <c r="V23" s="165">
        <v>7</v>
      </c>
      <c r="W23" s="166">
        <v>21</v>
      </c>
      <c r="X23" s="417">
        <f t="shared" si="6"/>
        <v>14</v>
      </c>
      <c r="Y23" s="190"/>
    </row>
    <row r="24" spans="1:33" ht="15.75" customHeight="1">
      <c r="A24" s="105">
        <v>19</v>
      </c>
      <c r="B24" s="105" t="s">
        <v>447</v>
      </c>
      <c r="C24" s="382" t="s">
        <v>267</v>
      </c>
      <c r="D24" s="25"/>
      <c r="E24" s="25"/>
      <c r="F24" s="417">
        <f t="shared" si="0"/>
        <v>0</v>
      </c>
      <c r="G24" s="166">
        <v>15</v>
      </c>
      <c r="H24" s="166">
        <v>23</v>
      </c>
      <c r="I24" s="417">
        <f t="shared" si="1"/>
        <v>8</v>
      </c>
      <c r="J24" s="166">
        <v>13</v>
      </c>
      <c r="K24" s="166">
        <v>23</v>
      </c>
      <c r="L24" s="417">
        <f t="shared" si="2"/>
        <v>10</v>
      </c>
      <c r="M24" s="166">
        <v>13</v>
      </c>
      <c r="N24" s="166">
        <v>23</v>
      </c>
      <c r="O24" s="417">
        <f t="shared" si="3"/>
        <v>10</v>
      </c>
      <c r="P24" s="166">
        <v>13</v>
      </c>
      <c r="Q24" s="166">
        <v>23</v>
      </c>
      <c r="R24" s="417">
        <f t="shared" si="4"/>
        <v>10</v>
      </c>
      <c r="S24" s="167">
        <v>13</v>
      </c>
      <c r="T24" s="167">
        <v>23</v>
      </c>
      <c r="U24" s="417">
        <f t="shared" si="5"/>
        <v>10</v>
      </c>
      <c r="V24" s="166">
        <v>13</v>
      </c>
      <c r="W24" s="166">
        <v>23</v>
      </c>
      <c r="X24" s="417">
        <f t="shared" si="6"/>
        <v>10</v>
      </c>
      <c r="Y24" s="190"/>
    </row>
    <row r="25" spans="1:33" ht="15.75" customHeight="1">
      <c r="A25" s="105">
        <v>20</v>
      </c>
      <c r="B25" s="105" t="s">
        <v>447</v>
      </c>
      <c r="C25" s="382" t="s">
        <v>183</v>
      </c>
      <c r="D25" s="25"/>
      <c r="E25" s="25"/>
      <c r="F25" s="417">
        <f t="shared" si="0"/>
        <v>0</v>
      </c>
      <c r="G25" s="167">
        <v>22</v>
      </c>
      <c r="H25" s="167">
        <v>23</v>
      </c>
      <c r="I25" s="417">
        <f t="shared" si="1"/>
        <v>1</v>
      </c>
      <c r="J25" s="25"/>
      <c r="K25" s="25"/>
      <c r="L25" s="417">
        <f t="shared" si="2"/>
        <v>0</v>
      </c>
      <c r="M25" s="167">
        <v>22</v>
      </c>
      <c r="N25" s="167">
        <v>23</v>
      </c>
      <c r="O25" s="417">
        <f t="shared" si="3"/>
        <v>1</v>
      </c>
      <c r="P25" s="25"/>
      <c r="Q25" s="25"/>
      <c r="R25" s="417">
        <f t="shared" si="4"/>
        <v>0</v>
      </c>
      <c r="S25" s="167">
        <v>22</v>
      </c>
      <c r="T25" s="167">
        <v>23</v>
      </c>
      <c r="U25" s="417">
        <f t="shared" si="5"/>
        <v>1</v>
      </c>
      <c r="V25" s="25"/>
      <c r="W25" s="25"/>
      <c r="X25" s="417">
        <f t="shared" si="6"/>
        <v>0</v>
      </c>
      <c r="Y25" s="190"/>
    </row>
    <row r="26" spans="1:33" ht="15.75" customHeight="1">
      <c r="A26" s="105"/>
      <c r="B26" s="105"/>
      <c r="C26" s="382" t="s">
        <v>508</v>
      </c>
      <c r="D26" s="25"/>
      <c r="E26" s="25"/>
      <c r="F26" s="417">
        <f t="shared" si="0"/>
        <v>0</v>
      </c>
      <c r="G26" s="25"/>
      <c r="H26" s="25"/>
      <c r="I26" s="417">
        <f t="shared" si="1"/>
        <v>0</v>
      </c>
      <c r="J26" s="25"/>
      <c r="K26" s="25"/>
      <c r="L26" s="417">
        <f t="shared" si="2"/>
        <v>0</v>
      </c>
      <c r="M26" s="25"/>
      <c r="N26" s="25"/>
      <c r="O26" s="417">
        <f t="shared" si="3"/>
        <v>0</v>
      </c>
      <c r="P26" s="25"/>
      <c r="Q26" s="25"/>
      <c r="R26" s="417">
        <f t="shared" si="4"/>
        <v>0</v>
      </c>
      <c r="S26" s="25"/>
      <c r="T26" s="25"/>
      <c r="U26" s="417">
        <f t="shared" si="5"/>
        <v>0</v>
      </c>
      <c r="V26" s="25"/>
      <c r="W26" s="25"/>
      <c r="X26" s="417">
        <f t="shared" si="6"/>
        <v>0</v>
      </c>
      <c r="Y26" s="190"/>
    </row>
    <row r="27" spans="1:33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84"/>
    </row>
    <row r="28" spans="1:33">
      <c r="A28" s="80"/>
      <c r="B28" s="80"/>
      <c r="C28" s="80" t="s">
        <v>466</v>
      </c>
      <c r="D28" s="80"/>
      <c r="E28" s="80"/>
      <c r="F28" s="418">
        <f>SUM(F4:F26)</f>
        <v>78</v>
      </c>
      <c r="G28" s="80"/>
      <c r="H28" s="80"/>
      <c r="I28" s="418">
        <f>SUM(I4:I26)</f>
        <v>71</v>
      </c>
      <c r="J28" s="80"/>
      <c r="K28" s="80"/>
      <c r="L28" s="418">
        <f>SUM(L4:L26)</f>
        <v>92</v>
      </c>
      <c r="M28" s="80"/>
      <c r="N28" s="80"/>
      <c r="O28" s="418">
        <f>SUM(O4:O26)</f>
        <v>83</v>
      </c>
      <c r="P28" s="80"/>
      <c r="Q28" s="80"/>
      <c r="R28" s="418">
        <f>SUM(R4:R26)</f>
        <v>107</v>
      </c>
      <c r="S28" s="80"/>
      <c r="T28" s="80"/>
      <c r="U28" s="418">
        <f>SUM(U4:U26)</f>
        <v>102</v>
      </c>
      <c r="V28" s="80"/>
      <c r="W28" s="80"/>
      <c r="X28" s="418">
        <f>SUM(X4:X26)</f>
        <v>81</v>
      </c>
      <c r="Y28" s="84"/>
      <c r="Z28" s="1255" t="s">
        <v>467</v>
      </c>
      <c r="AA28" s="1255"/>
      <c r="AB28" s="1255"/>
      <c r="AC28" s="80">
        <v>2900</v>
      </c>
      <c r="AE28" s="82">
        <v>2790</v>
      </c>
      <c r="AG28" s="83">
        <v>2640</v>
      </c>
    </row>
    <row r="29" spans="1:33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614</v>
      </c>
      <c r="Y29" s="79"/>
      <c r="Z29" s="1255" t="s">
        <v>470</v>
      </c>
      <c r="AA29" s="1255"/>
      <c r="AB29" s="1255"/>
      <c r="AC29" s="84">
        <v>1849067</v>
      </c>
      <c r="AE29" s="84">
        <v>1849067</v>
      </c>
      <c r="AG29" s="84">
        <v>1849067</v>
      </c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637.60931034482758</v>
      </c>
      <c r="Y30" s="79"/>
    </row>
    <row r="31" spans="1:33" hidden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96.297213675870054</v>
      </c>
      <c r="Y32" s="79"/>
      <c r="Z32" s="1255" t="s">
        <v>473</v>
      </c>
      <c r="AA32" s="1255"/>
      <c r="AB32" s="1255"/>
      <c r="AC32" s="84">
        <v>2507926</v>
      </c>
      <c r="AE32" s="84">
        <f>AC32</f>
        <v>2507926</v>
      </c>
      <c r="AG32" s="84">
        <f>AE32</f>
        <v>2507926</v>
      </c>
    </row>
    <row r="33" spans="1:33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107.4234247740962</v>
      </c>
      <c r="Y33" s="188"/>
      <c r="Z33" s="1255" t="s">
        <v>475</v>
      </c>
      <c r="AA33" s="1255"/>
      <c r="AB33" s="1255"/>
      <c r="AC33" s="84">
        <v>929</v>
      </c>
      <c r="AE33" s="84">
        <f>AC33</f>
        <v>929</v>
      </c>
      <c r="AG33" s="84">
        <f>AE33</f>
        <v>929</v>
      </c>
    </row>
    <row r="34" spans="1:33">
      <c r="A34" s="105"/>
      <c r="B34" s="105"/>
      <c r="C34" s="106" t="s">
        <v>517</v>
      </c>
      <c r="D34" s="1279"/>
      <c r="E34" s="1280"/>
      <c r="F34" s="1281"/>
      <c r="G34" s="1279"/>
      <c r="H34" s="1280"/>
      <c r="I34" s="1281"/>
      <c r="J34" s="1279"/>
      <c r="K34" s="1280"/>
      <c r="L34" s="1281"/>
      <c r="M34" s="1279"/>
      <c r="N34" s="1280"/>
      <c r="O34" s="1281"/>
      <c r="P34" s="1279"/>
      <c r="Q34" s="1280"/>
      <c r="R34" s="1281"/>
      <c r="S34" s="1279"/>
      <c r="T34" s="1280"/>
      <c r="U34" s="1281"/>
      <c r="V34" s="1287" t="s">
        <v>518</v>
      </c>
      <c r="W34" s="1288"/>
      <c r="X34" s="1289"/>
      <c r="Y34" s="98"/>
      <c r="Z34" s="1249" t="s">
        <v>476</v>
      </c>
      <c r="AA34" s="1250"/>
      <c r="AB34" s="1251"/>
      <c r="AC34" s="97">
        <f>AC32/AC28</f>
        <v>864.80206896551726</v>
      </c>
      <c r="AE34" s="97">
        <f>AE32/AE28</f>
        <v>898.89820788530471</v>
      </c>
      <c r="AG34" s="97">
        <f>AG32/AG28</f>
        <v>949.97196969696972</v>
      </c>
    </row>
    <row r="35" spans="1:33" ht="30" customHeight="1">
      <c r="A35" s="105">
        <v>1</v>
      </c>
      <c r="B35" s="105"/>
      <c r="C35" s="106" t="s">
        <v>95</v>
      </c>
      <c r="D35" s="1283" t="s">
        <v>11</v>
      </c>
      <c r="E35" s="1283"/>
      <c r="F35" s="1283"/>
      <c r="G35" s="1282"/>
      <c r="H35" s="1282"/>
      <c r="I35" s="1282"/>
      <c r="J35" s="1293" t="s">
        <v>28</v>
      </c>
      <c r="K35" s="1293"/>
      <c r="L35" s="1293"/>
      <c r="M35" s="1282"/>
      <c r="N35" s="1282"/>
      <c r="O35" s="1282"/>
      <c r="P35" s="1283" t="s">
        <v>69</v>
      </c>
      <c r="Q35" s="1283"/>
      <c r="R35" s="1283"/>
      <c r="S35" s="1282"/>
      <c r="T35" s="1282"/>
      <c r="U35" s="1282"/>
      <c r="V35" s="1283" t="s">
        <v>69</v>
      </c>
      <c r="W35" s="1283"/>
      <c r="X35" s="1283"/>
      <c r="Y35" s="98"/>
      <c r="AC35" s="103">
        <f>(AC33/AC34)*100</f>
        <v>107.4234247740962</v>
      </c>
      <c r="AE35" s="104">
        <f>(AE33/AE34)*100</f>
        <v>103.34874314473393</v>
      </c>
      <c r="AG35" s="201">
        <f>(AG33/AG34)*100</f>
        <v>97.792359104694469</v>
      </c>
    </row>
    <row r="36" spans="1:33" ht="31.5" customHeight="1">
      <c r="A36" s="105">
        <v>3</v>
      </c>
      <c r="B36" s="105"/>
      <c r="C36" s="105" t="s">
        <v>504</v>
      </c>
      <c r="D36" s="1279"/>
      <c r="E36" s="1280"/>
      <c r="F36" s="1281"/>
      <c r="G36" s="1239" t="s">
        <v>11</v>
      </c>
      <c r="H36" s="1240"/>
      <c r="I36" s="1241"/>
      <c r="J36" s="1283" t="s">
        <v>11</v>
      </c>
      <c r="K36" s="1283"/>
      <c r="L36" s="1283"/>
      <c r="M36" s="1282"/>
      <c r="N36" s="1282"/>
      <c r="O36" s="1282"/>
      <c r="P36" s="1227"/>
      <c r="Q36" s="1228"/>
      <c r="R36" s="1229"/>
      <c r="S36" s="1283" t="s">
        <v>11</v>
      </c>
      <c r="T36" s="1283"/>
      <c r="U36" s="1283"/>
      <c r="V36" s="1310"/>
      <c r="W36" s="1311"/>
      <c r="X36" s="1312"/>
      <c r="Y36" s="202"/>
      <c r="AB36" s="203" t="s">
        <v>509</v>
      </c>
    </row>
    <row r="37" spans="1:33" ht="25.5" customHeight="1">
      <c r="A37" s="105">
        <v>4</v>
      </c>
      <c r="B37" s="105"/>
      <c r="C37" s="106" t="s">
        <v>114</v>
      </c>
      <c r="D37" s="1246" t="s">
        <v>69</v>
      </c>
      <c r="E37" s="1247"/>
      <c r="F37" s="1248"/>
      <c r="G37" s="1239" t="s">
        <v>69</v>
      </c>
      <c r="H37" s="1240"/>
      <c r="I37" s="1241"/>
      <c r="J37" s="1246" t="s">
        <v>69</v>
      </c>
      <c r="K37" s="1247"/>
      <c r="L37" s="1248"/>
      <c r="M37" s="1239" t="s">
        <v>11</v>
      </c>
      <c r="N37" s="1240"/>
      <c r="O37" s="1241"/>
      <c r="P37" s="1227"/>
      <c r="Q37" s="1228"/>
      <c r="R37" s="1229"/>
      <c r="S37" s="1246" t="s">
        <v>69</v>
      </c>
      <c r="T37" s="1247"/>
      <c r="U37" s="1248"/>
      <c r="V37" s="1246" t="s">
        <v>11</v>
      </c>
      <c r="W37" s="1247"/>
      <c r="X37" s="1248"/>
      <c r="Y37" s="202"/>
    </row>
    <row r="38" spans="1:33" ht="30.75" customHeight="1">
      <c r="A38" s="105">
        <v>5</v>
      </c>
      <c r="B38" s="105"/>
      <c r="C38" s="106" t="s">
        <v>480</v>
      </c>
      <c r="D38" s="1227"/>
      <c r="E38" s="1228"/>
      <c r="F38" s="1229"/>
      <c r="G38" s="1279"/>
      <c r="H38" s="1280"/>
      <c r="I38" s="1281"/>
      <c r="J38" s="1307"/>
      <c r="K38" s="1308"/>
      <c r="L38" s="1309"/>
      <c r="M38" s="1239" t="s">
        <v>69</v>
      </c>
      <c r="N38" s="1240"/>
      <c r="O38" s="1241"/>
      <c r="P38" s="1239" t="s">
        <v>11</v>
      </c>
      <c r="Q38" s="1240"/>
      <c r="R38" s="1241"/>
      <c r="S38" s="1279"/>
      <c r="T38" s="1280"/>
      <c r="U38" s="1281"/>
      <c r="V38" s="1227"/>
      <c r="W38" s="1228"/>
      <c r="X38" s="1229"/>
      <c r="Y38" s="98"/>
    </row>
    <row r="39" spans="1:33" ht="25.5" customHeight="1">
      <c r="A39" s="105">
        <v>6</v>
      </c>
      <c r="B39" s="105"/>
      <c r="C39" s="106" t="s">
        <v>506</v>
      </c>
      <c r="D39" s="1227"/>
      <c r="E39" s="1228"/>
      <c r="F39" s="1229"/>
      <c r="G39" s="1279"/>
      <c r="H39" s="1280"/>
      <c r="I39" s="1281"/>
      <c r="J39" s="1227"/>
      <c r="K39" s="1228"/>
      <c r="L39" s="1229"/>
      <c r="M39" s="1227"/>
      <c r="N39" s="1228"/>
      <c r="O39" s="1229"/>
      <c r="P39" s="1227"/>
      <c r="Q39" s="1228"/>
      <c r="R39" s="1229"/>
      <c r="S39" s="1227"/>
      <c r="T39" s="1228"/>
      <c r="U39" s="1229"/>
      <c r="V39" s="1227"/>
      <c r="W39" s="1228"/>
      <c r="X39" s="1229"/>
      <c r="Y39" s="98"/>
    </row>
    <row r="40" spans="1:33"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  <row r="43" spans="1:33"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C1:C2"/>
    <mergeCell ref="S38:U38"/>
    <mergeCell ref="V38:X38"/>
    <mergeCell ref="D39:F39"/>
    <mergeCell ref="G39:I39"/>
    <mergeCell ref="J39:L39"/>
    <mergeCell ref="M39:O39"/>
    <mergeCell ref="P39:R39"/>
    <mergeCell ref="S39:U39"/>
    <mergeCell ref="V39:X39"/>
    <mergeCell ref="D38:F38"/>
    <mergeCell ref="G38:I38"/>
    <mergeCell ref="J38:L38"/>
    <mergeCell ref="M38:O38"/>
    <mergeCell ref="P38:R38"/>
    <mergeCell ref="S36:U36"/>
  </mergeCells>
  <pageMargins left="0.7" right="0.7" top="0.75" bottom="0.75" header="0.3" footer="0.3"/>
  <pageSetup paperSize="9" orientation="portrait"/>
  <drawing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G43"/>
  <sheetViews>
    <sheetView topLeftCell="A4" zoomScale="85" zoomScaleNormal="85" workbookViewId="0">
      <selection activeCell="V37" sqref="V37:X37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45796</v>
      </c>
      <c r="E1" s="1269"/>
      <c r="F1" s="1270"/>
      <c r="G1" s="1268">
        <v>45797</v>
      </c>
      <c r="H1" s="1269"/>
      <c r="I1" s="1270"/>
      <c r="J1" s="1268">
        <v>45798</v>
      </c>
      <c r="K1" s="1269"/>
      <c r="L1" s="1270"/>
      <c r="M1" s="1268">
        <v>45799</v>
      </c>
      <c r="N1" s="1269"/>
      <c r="O1" s="1270"/>
      <c r="P1" s="1268">
        <v>45800</v>
      </c>
      <c r="Q1" s="1269"/>
      <c r="R1" s="1270"/>
      <c r="S1" s="1268">
        <v>45801</v>
      </c>
      <c r="T1" s="1269"/>
      <c r="U1" s="1270"/>
      <c r="V1" s="1268">
        <v>45802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9">
        <v>17</v>
      </c>
      <c r="E4" s="20">
        <v>22</v>
      </c>
      <c r="F4" s="417">
        <f t="shared" ref="F4:F26" si="0">E4-D4</f>
        <v>5</v>
      </c>
      <c r="G4" s="19">
        <v>11</v>
      </c>
      <c r="H4" s="20">
        <v>19</v>
      </c>
      <c r="I4" s="417">
        <f t="shared" ref="I4:I26" si="1">H4-G4</f>
        <v>8</v>
      </c>
      <c r="J4" s="10"/>
      <c r="K4" s="11"/>
      <c r="L4" s="417">
        <f t="shared" ref="L4:L26" si="2">K4-J4</f>
        <v>0</v>
      </c>
      <c r="M4" s="19">
        <v>7</v>
      </c>
      <c r="N4" s="20">
        <v>16</v>
      </c>
      <c r="O4" s="417">
        <f t="shared" ref="O4:O26" si="3">N4-M4</f>
        <v>9</v>
      </c>
      <c r="P4" s="19">
        <v>7</v>
      </c>
      <c r="Q4" s="20">
        <v>15</v>
      </c>
      <c r="R4" s="417">
        <f t="shared" ref="R4:R26" si="4">Q4-P4</f>
        <v>8</v>
      </c>
      <c r="S4" s="19">
        <v>7</v>
      </c>
      <c r="T4" s="20">
        <v>15</v>
      </c>
      <c r="U4" s="417">
        <f t="shared" ref="U4:U26" si="5">T4-S4</f>
        <v>8</v>
      </c>
      <c r="V4" s="10"/>
      <c r="W4" s="25"/>
      <c r="X4" s="417">
        <f t="shared" ref="X4:X26" si="6">W4-V4</f>
        <v>0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0"/>
      <c r="K5" s="11"/>
      <c r="L5" s="417">
        <f t="shared" si="2"/>
        <v>0</v>
      </c>
      <c r="M5" s="10"/>
      <c r="N5" s="11"/>
      <c r="O5" s="417">
        <f t="shared" si="3"/>
        <v>0</v>
      </c>
      <c r="P5" s="10"/>
      <c r="Q5" s="11"/>
      <c r="R5" s="417">
        <f t="shared" si="4"/>
        <v>0</v>
      </c>
      <c r="S5" s="10"/>
      <c r="T5" s="11"/>
      <c r="U5" s="417">
        <f t="shared" si="5"/>
        <v>0</v>
      </c>
      <c r="V5" s="10"/>
      <c r="W5" s="11"/>
      <c r="X5" s="417">
        <f t="shared" si="6"/>
        <v>0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0"/>
      <c r="H6" s="25"/>
      <c r="I6" s="417">
        <f t="shared" si="1"/>
        <v>0</v>
      </c>
      <c r="J6" s="10"/>
      <c r="K6" s="25"/>
      <c r="L6" s="417">
        <f t="shared" si="2"/>
        <v>0</v>
      </c>
      <c r="M6" s="10"/>
      <c r="N6" s="25"/>
      <c r="O6" s="417">
        <f t="shared" si="3"/>
        <v>0</v>
      </c>
      <c r="P6" s="13"/>
      <c r="Q6" s="54"/>
      <c r="R6" s="417">
        <f t="shared" si="4"/>
        <v>0</v>
      </c>
      <c r="S6" s="10"/>
      <c r="T6" s="25"/>
      <c r="U6" s="417">
        <f t="shared" si="5"/>
        <v>0</v>
      </c>
      <c r="V6" s="10"/>
      <c r="W6" s="25"/>
      <c r="X6" s="417">
        <f t="shared" si="6"/>
        <v>0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12</v>
      </c>
      <c r="F7" s="417">
        <f t="shared" si="0"/>
        <v>5</v>
      </c>
      <c r="G7" s="15">
        <v>7</v>
      </c>
      <c r="H7" s="17">
        <v>11</v>
      </c>
      <c r="I7" s="417">
        <f t="shared" si="1"/>
        <v>4</v>
      </c>
      <c r="J7" s="15">
        <v>7</v>
      </c>
      <c r="K7" s="26">
        <v>12</v>
      </c>
      <c r="L7" s="417">
        <f t="shared" si="2"/>
        <v>5</v>
      </c>
      <c r="M7" s="13"/>
      <c r="N7" s="54"/>
      <c r="O7" s="417">
        <f t="shared" si="3"/>
        <v>0</v>
      </c>
      <c r="P7" s="13"/>
      <c r="Q7" s="54"/>
      <c r="R7" s="417">
        <f t="shared" si="4"/>
        <v>0</v>
      </c>
      <c r="S7" s="13"/>
      <c r="T7" s="54"/>
      <c r="U7" s="417">
        <f t="shared" si="5"/>
        <v>0</v>
      </c>
      <c r="V7" s="15">
        <v>7</v>
      </c>
      <c r="W7" s="17">
        <v>10</v>
      </c>
      <c r="X7" s="417">
        <f t="shared" si="6"/>
        <v>3</v>
      </c>
      <c r="Y7" s="79"/>
    </row>
    <row r="8" spans="1:25" ht="15" customHeight="1">
      <c r="A8" s="105">
        <v>5</v>
      </c>
      <c r="B8" s="105" t="s">
        <v>440</v>
      </c>
      <c r="C8" s="383" t="s">
        <v>514</v>
      </c>
      <c r="D8" s="19">
        <v>17</v>
      </c>
      <c r="E8" s="20">
        <v>24</v>
      </c>
      <c r="F8" s="417">
        <f t="shared" si="0"/>
        <v>7</v>
      </c>
      <c r="G8" s="13"/>
      <c r="H8" s="14"/>
      <c r="I8" s="417">
        <f t="shared" si="1"/>
        <v>0</v>
      </c>
      <c r="J8" s="15">
        <v>17</v>
      </c>
      <c r="K8" s="20">
        <v>24</v>
      </c>
      <c r="L8" s="417">
        <f t="shared" si="2"/>
        <v>7</v>
      </c>
      <c r="M8" s="13"/>
      <c r="N8" s="14"/>
      <c r="O8" s="417">
        <f t="shared" si="3"/>
        <v>0</v>
      </c>
      <c r="P8" s="13"/>
      <c r="Q8" s="14"/>
      <c r="R8" s="417">
        <f t="shared" si="4"/>
        <v>0</v>
      </c>
      <c r="S8" s="13"/>
      <c r="T8" s="14"/>
      <c r="U8" s="417">
        <f t="shared" si="5"/>
        <v>0</v>
      </c>
      <c r="V8" s="13"/>
      <c r="W8" s="14"/>
      <c r="X8" s="417">
        <f t="shared" si="6"/>
        <v>0</v>
      </c>
      <c r="Y8" s="79"/>
    </row>
    <row r="9" spans="1:25" ht="15.75" customHeight="1">
      <c r="A9" s="105">
        <v>6</v>
      </c>
      <c r="B9" s="105" t="s">
        <v>448</v>
      </c>
      <c r="C9" s="382" t="s">
        <v>361</v>
      </c>
      <c r="D9" s="10"/>
      <c r="E9" s="11"/>
      <c r="F9" s="417">
        <f t="shared" si="0"/>
        <v>0</v>
      </c>
      <c r="G9" s="19">
        <v>16</v>
      </c>
      <c r="H9" s="20">
        <v>24</v>
      </c>
      <c r="I9" s="417">
        <f t="shared" si="1"/>
        <v>8</v>
      </c>
      <c r="J9" s="19">
        <v>12</v>
      </c>
      <c r="K9" s="20">
        <v>20</v>
      </c>
      <c r="L9" s="417">
        <f t="shared" si="2"/>
        <v>8</v>
      </c>
      <c r="M9" s="10"/>
      <c r="N9" s="11"/>
      <c r="O9" s="417">
        <f t="shared" si="3"/>
        <v>0</v>
      </c>
      <c r="P9" s="19">
        <v>15</v>
      </c>
      <c r="Q9" s="20">
        <v>20</v>
      </c>
      <c r="R9" s="417">
        <f t="shared" si="4"/>
        <v>5</v>
      </c>
      <c r="S9" s="10"/>
      <c r="T9" s="11"/>
      <c r="U9" s="417">
        <f t="shared" si="5"/>
        <v>0</v>
      </c>
      <c r="V9" s="19">
        <v>10</v>
      </c>
      <c r="W9" s="20">
        <v>16</v>
      </c>
      <c r="X9" s="417">
        <f t="shared" si="6"/>
        <v>6</v>
      </c>
      <c r="Y9" s="190"/>
    </row>
    <row r="10" spans="1:25" ht="15.75" customHeight="1">
      <c r="A10" s="105">
        <v>7</v>
      </c>
      <c r="B10" s="400" t="s">
        <v>515</v>
      </c>
      <c r="C10" s="422" t="s">
        <v>511</v>
      </c>
      <c r="D10" s="10"/>
      <c r="E10" s="11"/>
      <c r="F10" s="417">
        <f t="shared" si="0"/>
        <v>0</v>
      </c>
      <c r="G10" s="10"/>
      <c r="H10" s="11"/>
      <c r="I10" s="417">
        <f t="shared" si="1"/>
        <v>0</v>
      </c>
      <c r="J10" s="45"/>
      <c r="K10" s="46"/>
      <c r="L10" s="417">
        <f t="shared" si="2"/>
        <v>0</v>
      </c>
      <c r="M10" s="19">
        <v>16</v>
      </c>
      <c r="N10" s="20">
        <v>24</v>
      </c>
      <c r="O10" s="417">
        <f t="shared" si="3"/>
        <v>8</v>
      </c>
      <c r="P10" s="45"/>
      <c r="Q10" s="46"/>
      <c r="R10" s="417">
        <f t="shared" si="4"/>
        <v>0</v>
      </c>
      <c r="S10" s="41">
        <v>16</v>
      </c>
      <c r="T10" s="42">
        <v>24</v>
      </c>
      <c r="U10" s="417">
        <f t="shared" si="5"/>
        <v>8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8</v>
      </c>
      <c r="B11" s="400" t="s">
        <v>499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0"/>
      <c r="K11" s="25"/>
      <c r="L11" s="417">
        <f t="shared" si="2"/>
        <v>0</v>
      </c>
      <c r="M11" s="10"/>
      <c r="N11" s="25"/>
      <c r="O11" s="417">
        <f t="shared" si="3"/>
        <v>0</v>
      </c>
      <c r="P11" s="10"/>
      <c r="Q11" s="25"/>
      <c r="R11" s="417">
        <f t="shared" si="4"/>
        <v>0</v>
      </c>
      <c r="S11" s="10"/>
      <c r="T11" s="25"/>
      <c r="U11" s="417">
        <f t="shared" si="5"/>
        <v>0</v>
      </c>
      <c r="V11" s="10"/>
      <c r="W11" s="25"/>
      <c r="X11" s="417">
        <f t="shared" si="6"/>
        <v>0</v>
      </c>
      <c r="Y11" s="79"/>
    </row>
    <row r="12" spans="1:25" ht="15.75" customHeight="1">
      <c r="A12" s="105">
        <v>9</v>
      </c>
      <c r="B12" s="400" t="s">
        <v>510</v>
      </c>
      <c r="C12" s="422" t="s">
        <v>188</v>
      </c>
      <c r="D12" s="19">
        <v>13</v>
      </c>
      <c r="E12" s="20">
        <v>17</v>
      </c>
      <c r="F12" s="449">
        <v>3</v>
      </c>
      <c r="G12" s="452"/>
      <c r="H12" s="453"/>
      <c r="I12" s="417">
        <f t="shared" si="1"/>
        <v>0</v>
      </c>
      <c r="J12" s="45"/>
      <c r="K12" s="46"/>
      <c r="L12" s="417">
        <f t="shared" si="2"/>
        <v>0</v>
      </c>
      <c r="M12" s="10"/>
      <c r="N12" s="11"/>
      <c r="O12" s="417">
        <f t="shared" si="3"/>
        <v>0</v>
      </c>
      <c r="P12" s="45"/>
      <c r="Q12" s="46"/>
      <c r="R12" s="417">
        <v>7</v>
      </c>
      <c r="S12" s="45"/>
      <c r="T12" s="46"/>
      <c r="U12" s="417">
        <v>7</v>
      </c>
      <c r="V12" s="19">
        <v>13</v>
      </c>
      <c r="W12" s="26">
        <v>21</v>
      </c>
      <c r="X12" s="417">
        <v>7</v>
      </c>
      <c r="Y12" s="79"/>
    </row>
    <row r="13" spans="1:25" ht="15.75" customHeight="1">
      <c r="A13" s="105">
        <v>10</v>
      </c>
      <c r="B13" s="400" t="s">
        <v>465</v>
      </c>
      <c r="C13" s="422" t="s">
        <v>501</v>
      </c>
      <c r="D13" s="21">
        <v>17</v>
      </c>
      <c r="E13" s="22">
        <v>22</v>
      </c>
      <c r="F13" s="417">
        <f t="shared" si="0"/>
        <v>5</v>
      </c>
      <c r="G13" s="10"/>
      <c r="H13" s="11"/>
      <c r="I13" s="417">
        <f t="shared" si="1"/>
        <v>0</v>
      </c>
      <c r="J13" s="35">
        <v>18</v>
      </c>
      <c r="K13" s="36">
        <v>24</v>
      </c>
      <c r="L13" s="417">
        <f t="shared" si="2"/>
        <v>6</v>
      </c>
      <c r="M13" s="21">
        <v>18</v>
      </c>
      <c r="N13" s="22">
        <v>22</v>
      </c>
      <c r="O13" s="417">
        <f t="shared" si="3"/>
        <v>4</v>
      </c>
      <c r="P13" s="45"/>
      <c r="Q13" s="46"/>
      <c r="R13" s="417">
        <f t="shared" si="4"/>
        <v>0</v>
      </c>
      <c r="S13" s="35">
        <v>17</v>
      </c>
      <c r="T13" s="36">
        <v>22</v>
      </c>
      <c r="U13" s="417">
        <f t="shared" si="5"/>
        <v>5</v>
      </c>
      <c r="V13" s="21">
        <v>17</v>
      </c>
      <c r="W13" s="31">
        <v>24</v>
      </c>
      <c r="X13" s="417">
        <f t="shared" si="6"/>
        <v>7</v>
      </c>
      <c r="Y13" s="79"/>
    </row>
    <row r="14" spans="1:25" ht="15.75" customHeight="1">
      <c r="A14" s="105">
        <v>11</v>
      </c>
      <c r="B14" s="400" t="s">
        <v>465</v>
      </c>
      <c r="C14" s="422" t="s">
        <v>512</v>
      </c>
      <c r="D14" s="10"/>
      <c r="E14" s="11"/>
      <c r="F14" s="417">
        <f t="shared" si="0"/>
        <v>0</v>
      </c>
      <c r="G14" s="10"/>
      <c r="H14" s="11"/>
      <c r="I14" s="417">
        <f t="shared" si="1"/>
        <v>0</v>
      </c>
      <c r="J14" s="35">
        <v>18</v>
      </c>
      <c r="K14" s="36">
        <v>22</v>
      </c>
      <c r="L14" s="417">
        <f t="shared" si="2"/>
        <v>4</v>
      </c>
      <c r="M14" s="10"/>
      <c r="N14" s="11"/>
      <c r="O14" s="417">
        <f t="shared" si="3"/>
        <v>0</v>
      </c>
      <c r="P14" s="35">
        <v>17</v>
      </c>
      <c r="Q14" s="36">
        <v>24</v>
      </c>
      <c r="R14" s="417">
        <f t="shared" si="4"/>
        <v>7</v>
      </c>
      <c r="S14" s="45"/>
      <c r="T14" s="46"/>
      <c r="U14" s="417">
        <f t="shared" si="5"/>
        <v>0</v>
      </c>
      <c r="V14" s="10"/>
      <c r="W14" s="25"/>
      <c r="X14" s="417">
        <f t="shared" si="6"/>
        <v>0</v>
      </c>
      <c r="Y14" s="79"/>
    </row>
    <row r="15" spans="1:25" ht="15.75" customHeight="1">
      <c r="A15" s="105">
        <v>12</v>
      </c>
      <c r="B15" s="400" t="s">
        <v>465</v>
      </c>
      <c r="C15" s="422" t="s">
        <v>516</v>
      </c>
      <c r="D15" s="21">
        <v>17</v>
      </c>
      <c r="E15" s="22">
        <v>24</v>
      </c>
      <c r="F15" s="417">
        <f t="shared" si="0"/>
        <v>7</v>
      </c>
      <c r="G15" s="10"/>
      <c r="H15" s="11"/>
      <c r="I15" s="417">
        <f t="shared" si="1"/>
        <v>0</v>
      </c>
      <c r="J15" s="45"/>
      <c r="K15" s="46"/>
      <c r="L15" s="417">
        <f t="shared" si="2"/>
        <v>0</v>
      </c>
      <c r="M15" s="10"/>
      <c r="N15" s="11"/>
      <c r="O15" s="417">
        <f t="shared" si="3"/>
        <v>0</v>
      </c>
      <c r="P15" s="35">
        <v>17</v>
      </c>
      <c r="Q15" s="36">
        <v>22</v>
      </c>
      <c r="R15" s="417">
        <f t="shared" si="4"/>
        <v>5</v>
      </c>
      <c r="S15" s="45"/>
      <c r="T15" s="46"/>
      <c r="U15" s="417">
        <f t="shared" si="5"/>
        <v>0</v>
      </c>
      <c r="V15" s="10"/>
      <c r="W15" s="25"/>
      <c r="X15" s="417">
        <f t="shared" si="6"/>
        <v>0</v>
      </c>
      <c r="Y15" s="79"/>
    </row>
    <row r="16" spans="1:25" ht="15.75" customHeight="1">
      <c r="A16" s="105">
        <v>13</v>
      </c>
      <c r="B16" s="105" t="s">
        <v>452</v>
      </c>
      <c r="C16" s="383" t="s">
        <v>371</v>
      </c>
      <c r="D16" s="21">
        <v>13</v>
      </c>
      <c r="E16" s="22">
        <v>17</v>
      </c>
      <c r="F16" s="417">
        <f t="shared" si="0"/>
        <v>4</v>
      </c>
      <c r="G16" s="10"/>
      <c r="H16" s="11"/>
      <c r="I16" s="417">
        <f t="shared" si="1"/>
        <v>0</v>
      </c>
      <c r="J16" s="10"/>
      <c r="K16" s="11"/>
      <c r="L16" s="417">
        <f t="shared" si="2"/>
        <v>0</v>
      </c>
      <c r="M16" s="10"/>
      <c r="N16" s="11"/>
      <c r="O16" s="417">
        <f t="shared" si="3"/>
        <v>0</v>
      </c>
      <c r="P16" s="10"/>
      <c r="Q16" s="11"/>
      <c r="R16" s="417">
        <f t="shared" si="4"/>
        <v>0</v>
      </c>
      <c r="S16" s="10"/>
      <c r="T16" s="11"/>
      <c r="U16" s="417">
        <f t="shared" si="5"/>
        <v>0</v>
      </c>
      <c r="V16" s="10"/>
      <c r="W16" s="25"/>
      <c r="X16" s="417">
        <f t="shared" si="6"/>
        <v>0</v>
      </c>
      <c r="Y16" s="79"/>
    </row>
    <row r="17" spans="1:33" ht="16.5" customHeight="1">
      <c r="A17" s="105">
        <v>14</v>
      </c>
      <c r="B17" s="400" t="s">
        <v>444</v>
      </c>
      <c r="C17" s="383" t="s">
        <v>296</v>
      </c>
      <c r="D17" s="45"/>
      <c r="E17" s="46"/>
      <c r="F17" s="417">
        <f t="shared" si="0"/>
        <v>0</v>
      </c>
      <c r="G17" s="35">
        <v>17</v>
      </c>
      <c r="H17" s="36">
        <v>21</v>
      </c>
      <c r="I17" s="417">
        <f t="shared" si="1"/>
        <v>4</v>
      </c>
      <c r="J17" s="35">
        <v>18</v>
      </c>
      <c r="K17" s="36">
        <v>22</v>
      </c>
      <c r="L17" s="417">
        <f t="shared" si="2"/>
        <v>4</v>
      </c>
      <c r="M17" s="41">
        <v>18</v>
      </c>
      <c r="N17" s="42">
        <v>22</v>
      </c>
      <c r="O17" s="417">
        <f t="shared" si="3"/>
        <v>4</v>
      </c>
      <c r="P17" s="45"/>
      <c r="Q17" s="46"/>
      <c r="R17" s="417">
        <f t="shared" si="4"/>
        <v>0</v>
      </c>
      <c r="S17" s="41">
        <v>17</v>
      </c>
      <c r="T17" s="42">
        <v>21</v>
      </c>
      <c r="U17" s="417">
        <f t="shared" si="5"/>
        <v>4</v>
      </c>
      <c r="V17" s="21">
        <v>8</v>
      </c>
      <c r="W17" s="31">
        <v>15</v>
      </c>
      <c r="X17" s="417">
        <f t="shared" si="6"/>
        <v>7</v>
      </c>
      <c r="Y17" s="79"/>
    </row>
    <row r="18" spans="1:33">
      <c r="A18" s="105">
        <v>15</v>
      </c>
      <c r="B18" s="105" t="s">
        <v>444</v>
      </c>
      <c r="C18" s="382" t="s">
        <v>482</v>
      </c>
      <c r="D18" s="35">
        <v>8</v>
      </c>
      <c r="E18" s="36">
        <v>13</v>
      </c>
      <c r="F18" s="417">
        <f t="shared" si="0"/>
        <v>5</v>
      </c>
      <c r="G18" s="45"/>
      <c r="H18" s="46"/>
      <c r="I18" s="417">
        <f t="shared" si="1"/>
        <v>0</v>
      </c>
      <c r="J18" s="45"/>
      <c r="K18" s="46"/>
      <c r="L18" s="417">
        <f t="shared" si="2"/>
        <v>0</v>
      </c>
      <c r="M18" s="35">
        <v>8</v>
      </c>
      <c r="N18" s="36">
        <v>13</v>
      </c>
      <c r="O18" s="417">
        <f t="shared" si="3"/>
        <v>5</v>
      </c>
      <c r="P18" s="45"/>
      <c r="Q18" s="46"/>
      <c r="R18" s="417">
        <f t="shared" si="4"/>
        <v>0</v>
      </c>
      <c r="S18" s="35">
        <v>8</v>
      </c>
      <c r="T18" s="36">
        <v>12</v>
      </c>
      <c r="U18" s="417">
        <f t="shared" si="5"/>
        <v>4</v>
      </c>
      <c r="V18" s="10"/>
      <c r="W18" s="25"/>
      <c r="X18" s="417">
        <f t="shared" si="6"/>
        <v>0</v>
      </c>
      <c r="Y18" s="190"/>
    </row>
    <row r="19" spans="1:33" ht="15.75" customHeight="1">
      <c r="A19" s="105">
        <v>16</v>
      </c>
      <c r="B19" s="105" t="s">
        <v>444</v>
      </c>
      <c r="C19" s="382" t="s">
        <v>379</v>
      </c>
      <c r="D19" s="10"/>
      <c r="E19" s="25"/>
      <c r="F19" s="417">
        <f t="shared" si="0"/>
        <v>0</v>
      </c>
      <c r="G19" s="21">
        <v>17</v>
      </c>
      <c r="H19" s="31">
        <v>24</v>
      </c>
      <c r="I19" s="417">
        <f t="shared" si="1"/>
        <v>7</v>
      </c>
      <c r="J19" s="10"/>
      <c r="K19" s="25"/>
      <c r="L19" s="417">
        <f t="shared" si="2"/>
        <v>0</v>
      </c>
      <c r="M19" s="21">
        <v>17</v>
      </c>
      <c r="N19" s="31">
        <v>24</v>
      </c>
      <c r="O19" s="417">
        <f t="shared" si="3"/>
        <v>7</v>
      </c>
      <c r="P19" s="10"/>
      <c r="Q19" s="25"/>
      <c r="R19" s="417">
        <f t="shared" si="4"/>
        <v>0</v>
      </c>
      <c r="S19" s="21">
        <v>17</v>
      </c>
      <c r="T19" s="31">
        <v>24</v>
      </c>
      <c r="U19" s="417">
        <f t="shared" si="5"/>
        <v>7</v>
      </c>
      <c r="V19" s="10"/>
      <c r="W19" s="25"/>
      <c r="X19" s="417">
        <f t="shared" si="6"/>
        <v>0</v>
      </c>
      <c r="Y19" s="190"/>
    </row>
    <row r="20" spans="1:33" ht="15.75" customHeight="1">
      <c r="A20" s="105">
        <v>17</v>
      </c>
      <c r="B20" s="105" t="s">
        <v>445</v>
      </c>
      <c r="C20" s="383" t="s">
        <v>304</v>
      </c>
      <c r="D20" s="10"/>
      <c r="E20" s="25"/>
      <c r="F20" s="417">
        <f t="shared" si="0"/>
        <v>0</v>
      </c>
      <c r="G20" s="21">
        <v>7</v>
      </c>
      <c r="H20" s="31">
        <v>17</v>
      </c>
      <c r="I20" s="417">
        <f t="shared" si="1"/>
        <v>10</v>
      </c>
      <c r="J20" s="21">
        <v>8</v>
      </c>
      <c r="K20" s="31">
        <v>18</v>
      </c>
      <c r="L20" s="417">
        <f t="shared" si="2"/>
        <v>10</v>
      </c>
      <c r="M20" s="21">
        <v>8</v>
      </c>
      <c r="N20" s="31">
        <v>18</v>
      </c>
      <c r="O20" s="417">
        <f t="shared" si="3"/>
        <v>10</v>
      </c>
      <c r="P20" s="21">
        <v>8</v>
      </c>
      <c r="Q20" s="31">
        <v>15</v>
      </c>
      <c r="R20" s="417">
        <f t="shared" si="4"/>
        <v>7</v>
      </c>
      <c r="S20" s="10"/>
      <c r="T20" s="25"/>
      <c r="U20" s="417">
        <f t="shared" si="5"/>
        <v>0</v>
      </c>
      <c r="V20" s="10"/>
      <c r="W20" s="25"/>
      <c r="X20" s="417">
        <f t="shared" si="6"/>
        <v>0</v>
      </c>
      <c r="Y20" s="190"/>
    </row>
    <row r="21" spans="1:33" ht="15.75" customHeight="1">
      <c r="A21" s="105">
        <v>18</v>
      </c>
      <c r="B21" s="105" t="s">
        <v>435</v>
      </c>
      <c r="C21" s="382" t="s">
        <v>314</v>
      </c>
      <c r="D21" s="45"/>
      <c r="E21" s="46"/>
      <c r="F21" s="417">
        <f t="shared" si="0"/>
        <v>0</v>
      </c>
      <c r="G21" s="45"/>
      <c r="H21" s="46"/>
      <c r="I21" s="417">
        <f t="shared" si="1"/>
        <v>0</v>
      </c>
      <c r="J21" s="168">
        <v>7</v>
      </c>
      <c r="K21" s="386">
        <v>17</v>
      </c>
      <c r="L21" s="417">
        <f t="shared" si="2"/>
        <v>10</v>
      </c>
      <c r="M21" s="168">
        <v>7</v>
      </c>
      <c r="N21" s="386">
        <v>17</v>
      </c>
      <c r="O21" s="417">
        <f t="shared" si="3"/>
        <v>10</v>
      </c>
      <c r="P21" s="168">
        <v>7</v>
      </c>
      <c r="Q21" s="386">
        <v>15</v>
      </c>
      <c r="R21" s="417">
        <f t="shared" si="4"/>
        <v>8</v>
      </c>
      <c r="S21" s="45"/>
      <c r="T21" s="46"/>
      <c r="U21" s="417">
        <f t="shared" si="5"/>
        <v>0</v>
      </c>
      <c r="V21" s="168">
        <v>7</v>
      </c>
      <c r="W21" s="386">
        <v>15</v>
      </c>
      <c r="X21" s="417">
        <f t="shared" si="6"/>
        <v>8</v>
      </c>
      <c r="Y21" s="190"/>
    </row>
    <row r="22" spans="1:33" ht="15.75" customHeight="1">
      <c r="A22" s="105">
        <v>19</v>
      </c>
      <c r="B22" s="105" t="s">
        <v>447</v>
      </c>
      <c r="C22" s="382" t="s">
        <v>344</v>
      </c>
      <c r="D22" s="10"/>
      <c r="E22" s="11"/>
      <c r="F22" s="417">
        <f t="shared" si="0"/>
        <v>0</v>
      </c>
      <c r="G22" s="10"/>
      <c r="H22" s="11"/>
      <c r="I22" s="417">
        <f t="shared" si="1"/>
        <v>0</v>
      </c>
      <c r="J22" s="10"/>
      <c r="K22" s="11"/>
      <c r="L22" s="417">
        <f t="shared" si="2"/>
        <v>0</v>
      </c>
      <c r="M22" s="10"/>
      <c r="N22" s="11"/>
      <c r="O22" s="417">
        <f t="shared" si="3"/>
        <v>0</v>
      </c>
      <c r="P22" s="10"/>
      <c r="Q22" s="11"/>
      <c r="R22" s="417">
        <f t="shared" si="4"/>
        <v>0</v>
      </c>
      <c r="S22" s="165">
        <v>7</v>
      </c>
      <c r="T22" s="158">
        <v>15</v>
      </c>
      <c r="U22" s="417">
        <f t="shared" si="5"/>
        <v>8</v>
      </c>
      <c r="V22" s="10"/>
      <c r="W22" s="25"/>
      <c r="X22" s="417">
        <f t="shared" si="6"/>
        <v>0</v>
      </c>
      <c r="Y22" s="190"/>
    </row>
    <row r="23" spans="1:33" ht="16.5" customHeight="1">
      <c r="A23" s="105">
        <v>20</v>
      </c>
      <c r="B23" s="105" t="s">
        <v>447</v>
      </c>
      <c r="C23" s="382" t="s">
        <v>358</v>
      </c>
      <c r="D23" s="165">
        <v>7</v>
      </c>
      <c r="E23" s="386">
        <v>21</v>
      </c>
      <c r="F23" s="417">
        <f t="shared" si="0"/>
        <v>14</v>
      </c>
      <c r="G23" s="165">
        <v>7</v>
      </c>
      <c r="H23" s="386">
        <v>17</v>
      </c>
      <c r="I23" s="417">
        <f t="shared" si="1"/>
        <v>10</v>
      </c>
      <c r="J23" s="10"/>
      <c r="K23" s="46"/>
      <c r="L23" s="417">
        <f t="shared" si="2"/>
        <v>0</v>
      </c>
      <c r="M23" s="10"/>
      <c r="N23" s="46"/>
      <c r="O23" s="417">
        <f t="shared" si="3"/>
        <v>0</v>
      </c>
      <c r="P23" s="165">
        <v>13</v>
      </c>
      <c r="Q23" s="386">
        <v>19</v>
      </c>
      <c r="R23" s="417">
        <f t="shared" si="4"/>
        <v>6</v>
      </c>
      <c r="S23" s="159">
        <v>13</v>
      </c>
      <c r="T23" s="423">
        <v>21</v>
      </c>
      <c r="U23" s="417">
        <f t="shared" si="5"/>
        <v>8</v>
      </c>
      <c r="V23" s="165">
        <v>13</v>
      </c>
      <c r="W23" s="166">
        <v>21</v>
      </c>
      <c r="X23" s="417">
        <f t="shared" si="6"/>
        <v>8</v>
      </c>
      <c r="Y23" s="190"/>
    </row>
    <row r="24" spans="1:33" ht="15.75" customHeight="1">
      <c r="A24" s="105">
        <v>21</v>
      </c>
      <c r="B24" s="105" t="s">
        <v>447</v>
      </c>
      <c r="C24" s="382" t="s">
        <v>267</v>
      </c>
      <c r="D24" s="25"/>
      <c r="E24" s="25"/>
      <c r="F24" s="417">
        <f t="shared" si="0"/>
        <v>0</v>
      </c>
      <c r="G24" s="166">
        <v>15</v>
      </c>
      <c r="H24" s="166">
        <v>24</v>
      </c>
      <c r="I24" s="417">
        <f t="shared" si="1"/>
        <v>9</v>
      </c>
      <c r="J24" s="166">
        <v>15</v>
      </c>
      <c r="K24" s="166">
        <v>24</v>
      </c>
      <c r="L24" s="417">
        <f t="shared" si="2"/>
        <v>9</v>
      </c>
      <c r="M24" s="166">
        <v>15</v>
      </c>
      <c r="N24" s="166">
        <v>24</v>
      </c>
      <c r="O24" s="417">
        <f t="shared" si="3"/>
        <v>9</v>
      </c>
      <c r="P24" s="166">
        <v>18</v>
      </c>
      <c r="Q24" s="166">
        <v>24</v>
      </c>
      <c r="R24" s="417">
        <f t="shared" si="4"/>
        <v>6</v>
      </c>
      <c r="S24" s="54"/>
      <c r="T24" s="54"/>
      <c r="U24" s="417">
        <f t="shared" si="5"/>
        <v>0</v>
      </c>
      <c r="V24" s="166">
        <v>18</v>
      </c>
      <c r="W24" s="166">
        <v>24</v>
      </c>
      <c r="X24" s="417">
        <f t="shared" si="6"/>
        <v>6</v>
      </c>
      <c r="Y24" s="190"/>
    </row>
    <row r="25" spans="1:33" ht="15.75" customHeight="1">
      <c r="A25" s="105">
        <v>22</v>
      </c>
      <c r="B25" s="105" t="s">
        <v>447</v>
      </c>
      <c r="C25" s="382" t="s">
        <v>183</v>
      </c>
      <c r="D25" s="166">
        <v>20</v>
      </c>
      <c r="E25" s="166">
        <v>24</v>
      </c>
      <c r="F25" s="417">
        <f t="shared" si="0"/>
        <v>4</v>
      </c>
      <c r="G25" s="54"/>
      <c r="H25" s="54"/>
      <c r="I25" s="417">
        <f t="shared" si="1"/>
        <v>0</v>
      </c>
      <c r="J25" s="25"/>
      <c r="K25" s="25"/>
      <c r="L25" s="417">
        <f t="shared" si="2"/>
        <v>0</v>
      </c>
      <c r="M25" s="54"/>
      <c r="N25" s="54"/>
      <c r="O25" s="417">
        <f t="shared" si="3"/>
        <v>0</v>
      </c>
      <c r="P25" s="25"/>
      <c r="Q25" s="25"/>
      <c r="R25" s="417">
        <f t="shared" si="4"/>
        <v>0</v>
      </c>
      <c r="S25" s="167">
        <v>20</v>
      </c>
      <c r="T25" s="167">
        <v>23</v>
      </c>
      <c r="U25" s="417">
        <f t="shared" si="5"/>
        <v>3</v>
      </c>
      <c r="V25" s="26">
        <v>20</v>
      </c>
      <c r="W25" s="26">
        <v>24</v>
      </c>
      <c r="X25" s="417">
        <f t="shared" si="6"/>
        <v>4</v>
      </c>
      <c r="Y25" s="190"/>
    </row>
    <row r="26" spans="1:33" ht="15.75" customHeight="1">
      <c r="A26" s="105"/>
      <c r="B26" s="105"/>
      <c r="C26" s="382" t="s">
        <v>508</v>
      </c>
      <c r="D26" s="26">
        <v>15</v>
      </c>
      <c r="E26" s="31">
        <v>24</v>
      </c>
      <c r="F26" s="417">
        <f t="shared" si="0"/>
        <v>9</v>
      </c>
      <c r="G26" s="31">
        <v>15</v>
      </c>
      <c r="H26" s="31">
        <v>23</v>
      </c>
      <c r="I26" s="417">
        <f t="shared" si="1"/>
        <v>8</v>
      </c>
      <c r="J26" s="25">
        <v>15</v>
      </c>
      <c r="K26" s="25">
        <v>23</v>
      </c>
      <c r="L26" s="417">
        <f t="shared" si="2"/>
        <v>8</v>
      </c>
      <c r="M26" s="25"/>
      <c r="N26" s="25"/>
      <c r="O26" s="417">
        <f t="shared" si="3"/>
        <v>0</v>
      </c>
      <c r="P26" s="31">
        <v>15</v>
      </c>
      <c r="Q26" s="26">
        <v>23</v>
      </c>
      <c r="R26" s="417">
        <f t="shared" si="4"/>
        <v>8</v>
      </c>
      <c r="S26" s="157">
        <v>12</v>
      </c>
      <c r="T26" s="31">
        <v>20</v>
      </c>
      <c r="U26" s="417">
        <f t="shared" si="5"/>
        <v>8</v>
      </c>
      <c r="V26" s="31">
        <v>13</v>
      </c>
      <c r="W26" s="31">
        <v>21</v>
      </c>
      <c r="X26" s="417">
        <f t="shared" si="6"/>
        <v>8</v>
      </c>
      <c r="Y26" s="190"/>
    </row>
    <row r="27" spans="1:33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84"/>
    </row>
    <row r="28" spans="1:33">
      <c r="A28" s="80"/>
      <c r="B28" s="80"/>
      <c r="C28" s="80" t="s">
        <v>466</v>
      </c>
      <c r="D28" s="80"/>
      <c r="E28" s="80"/>
      <c r="F28" s="418">
        <f>SUM(F4:F26)</f>
        <v>68</v>
      </c>
      <c r="G28" s="80"/>
      <c r="H28" s="80"/>
      <c r="I28" s="418">
        <f>SUM(I4:I26)</f>
        <v>68</v>
      </c>
      <c r="J28" s="80"/>
      <c r="K28" s="80"/>
      <c r="L28" s="418">
        <f>SUM(L4:L26)</f>
        <v>71</v>
      </c>
      <c r="M28" s="80"/>
      <c r="N28" s="80"/>
      <c r="O28" s="418">
        <f>SUM(O4:O26)</f>
        <v>66</v>
      </c>
      <c r="P28" s="80"/>
      <c r="Q28" s="80"/>
      <c r="R28" s="418">
        <f>SUM(R4:R26)</f>
        <v>67</v>
      </c>
      <c r="S28" s="80"/>
      <c r="T28" s="80"/>
      <c r="U28" s="418">
        <f>SUM(U4:U26)</f>
        <v>70</v>
      </c>
      <c r="V28" s="80"/>
      <c r="W28" s="80"/>
      <c r="X28" s="418">
        <f>SUM(X4:X26)</f>
        <v>64</v>
      </c>
      <c r="Y28" s="84"/>
      <c r="Z28" s="1255" t="s">
        <v>467</v>
      </c>
      <c r="AA28" s="1255"/>
      <c r="AB28" s="1255"/>
      <c r="AC28" s="80">
        <v>2900</v>
      </c>
      <c r="AE28" s="82">
        <v>2790</v>
      </c>
      <c r="AG28" s="83">
        <v>2640</v>
      </c>
    </row>
    <row r="29" spans="1:33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474</v>
      </c>
      <c r="Y29" s="79"/>
      <c r="Z29" s="1255" t="s">
        <v>470</v>
      </c>
      <c r="AA29" s="1255"/>
      <c r="AB29" s="1255"/>
      <c r="AC29" s="84">
        <v>1600000</v>
      </c>
      <c r="AE29" s="84">
        <f>AC29</f>
        <v>1600000</v>
      </c>
      <c r="AG29" s="84">
        <f>AE29</f>
        <v>1600000</v>
      </c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551.72413793103453</v>
      </c>
      <c r="Y30" s="79"/>
    </row>
    <row r="31" spans="1:33" hidden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85.912499999999994</v>
      </c>
      <c r="Y32" s="79"/>
      <c r="Z32" s="1255" t="s">
        <v>473</v>
      </c>
      <c r="AA32" s="1255"/>
      <c r="AB32" s="1255"/>
      <c r="AC32" s="84">
        <v>5104056</v>
      </c>
      <c r="AE32" s="84">
        <f>AC32</f>
        <v>5104056</v>
      </c>
      <c r="AG32" s="84">
        <f>AE32</f>
        <v>5104056</v>
      </c>
    </row>
    <row r="33" spans="1:33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114.3737451156492</v>
      </c>
      <c r="Y33" s="188"/>
      <c r="Z33" s="1255" t="s">
        <v>475</v>
      </c>
      <c r="AA33" s="1255"/>
      <c r="AB33" s="1255"/>
      <c r="AC33" s="84">
        <v>2013</v>
      </c>
      <c r="AE33" s="84">
        <f>AC33</f>
        <v>2013</v>
      </c>
      <c r="AG33" s="84">
        <f>AE33</f>
        <v>2013</v>
      </c>
    </row>
    <row r="34" spans="1:33">
      <c r="A34" s="105"/>
      <c r="B34" s="105"/>
      <c r="C34" s="106" t="s">
        <v>517</v>
      </c>
      <c r="D34" s="1239" t="s">
        <v>74</v>
      </c>
      <c r="E34" s="1240"/>
      <c r="F34" s="1241"/>
      <c r="G34" s="1279"/>
      <c r="H34" s="1280"/>
      <c r="I34" s="1281"/>
      <c r="J34" s="1279"/>
      <c r="K34" s="1280"/>
      <c r="L34" s="1281"/>
      <c r="M34" s="1279"/>
      <c r="N34" s="1280"/>
      <c r="O34" s="1281"/>
      <c r="P34" s="1279"/>
      <c r="Q34" s="1280"/>
      <c r="R34" s="1281"/>
      <c r="S34" s="1279"/>
      <c r="T34" s="1280"/>
      <c r="U34" s="1281"/>
      <c r="V34" s="1279"/>
      <c r="W34" s="1280"/>
      <c r="X34" s="1281"/>
      <c r="Y34" s="98"/>
      <c r="Z34" s="1249" t="s">
        <v>476</v>
      </c>
      <c r="AA34" s="1250"/>
      <c r="AB34" s="1251"/>
      <c r="AC34" s="97">
        <f>AC32/AC28</f>
        <v>1760.0193103448275</v>
      </c>
      <c r="AE34" s="97">
        <f>AE32/AE28</f>
        <v>1829.4107526881721</v>
      </c>
      <c r="AG34" s="97">
        <f>AG32/AG28</f>
        <v>1933.3545454545454</v>
      </c>
    </row>
    <row r="35" spans="1:33" ht="30" customHeight="1">
      <c r="A35" s="105">
        <v>1</v>
      </c>
      <c r="B35" s="105"/>
      <c r="C35" s="106" t="s">
        <v>95</v>
      </c>
      <c r="D35" s="1246" t="s">
        <v>69</v>
      </c>
      <c r="E35" s="1247"/>
      <c r="F35" s="1248"/>
      <c r="G35" s="1246" t="s">
        <v>69</v>
      </c>
      <c r="H35" s="1247"/>
      <c r="I35" s="1248"/>
      <c r="J35" s="1282"/>
      <c r="K35" s="1282"/>
      <c r="L35" s="1282"/>
      <c r="M35" s="1282"/>
      <c r="N35" s="1282"/>
      <c r="O35" s="1282"/>
      <c r="P35" s="1282"/>
      <c r="Q35" s="1282"/>
      <c r="R35" s="1282"/>
      <c r="S35" s="1283" t="s">
        <v>69</v>
      </c>
      <c r="T35" s="1283"/>
      <c r="U35" s="1283"/>
      <c r="V35" s="1282"/>
      <c r="W35" s="1282"/>
      <c r="X35" s="1282"/>
      <c r="Y35" s="98"/>
      <c r="AC35" s="103">
        <f>(AC33/AC34)*100</f>
        <v>114.3737451156492</v>
      </c>
      <c r="AE35" s="104">
        <f>(AE33/AE34)*100</f>
        <v>110.03543064574527</v>
      </c>
      <c r="AG35" s="201">
        <f>(AG33/AG34)*100</f>
        <v>104.11954727769445</v>
      </c>
    </row>
    <row r="36" spans="1:33" ht="31.5" customHeight="1">
      <c r="A36" s="105">
        <v>3</v>
      </c>
      <c r="B36" s="105"/>
      <c r="C36" s="105" t="s">
        <v>504</v>
      </c>
      <c r="D36" s="1279"/>
      <c r="E36" s="1280"/>
      <c r="F36" s="1281"/>
      <c r="G36" s="1279"/>
      <c r="H36" s="1280"/>
      <c r="I36" s="1281"/>
      <c r="J36" s="1282"/>
      <c r="K36" s="1282"/>
      <c r="L36" s="1282"/>
      <c r="M36" s="1283" t="s">
        <v>69</v>
      </c>
      <c r="N36" s="1283"/>
      <c r="O36" s="1283"/>
      <c r="P36" s="1246" t="s">
        <v>69</v>
      </c>
      <c r="Q36" s="1247"/>
      <c r="R36" s="1248"/>
      <c r="S36" s="1282"/>
      <c r="T36" s="1282"/>
      <c r="U36" s="1282"/>
      <c r="V36" s="1239" t="s">
        <v>69</v>
      </c>
      <c r="W36" s="1240"/>
      <c r="X36" s="1241"/>
      <c r="Y36" s="202"/>
      <c r="AB36" s="203" t="s">
        <v>509</v>
      </c>
    </row>
    <row r="37" spans="1:33" ht="25.5" customHeight="1">
      <c r="A37" s="105">
        <v>4</v>
      </c>
      <c r="B37" s="105"/>
      <c r="C37" s="106" t="s">
        <v>114</v>
      </c>
      <c r="D37" s="1227"/>
      <c r="E37" s="1228"/>
      <c r="F37" s="1229"/>
      <c r="G37" s="1279"/>
      <c r="H37" s="1280"/>
      <c r="I37" s="1281"/>
      <c r="J37" s="1246" t="s">
        <v>69</v>
      </c>
      <c r="K37" s="1247"/>
      <c r="L37" s="1248"/>
      <c r="M37" s="1279"/>
      <c r="N37" s="1280"/>
      <c r="O37" s="1281"/>
      <c r="P37" s="1227"/>
      <c r="Q37" s="1228"/>
      <c r="R37" s="1229"/>
      <c r="S37" s="1246" t="s">
        <v>11</v>
      </c>
      <c r="T37" s="1247"/>
      <c r="U37" s="1248"/>
      <c r="V37" s="1246" t="s">
        <v>11</v>
      </c>
      <c r="W37" s="1247"/>
      <c r="X37" s="1248"/>
      <c r="Y37" s="202"/>
      <c r="AB37" s="81" t="s">
        <v>128</v>
      </c>
    </row>
    <row r="38" spans="1:33" ht="30.75" customHeight="1">
      <c r="A38" s="105">
        <v>5</v>
      </c>
      <c r="B38" s="105"/>
      <c r="C38" s="106" t="s">
        <v>480</v>
      </c>
      <c r="D38" s="1239" t="s">
        <v>11</v>
      </c>
      <c r="E38" s="1240"/>
      <c r="F38" s="1241"/>
      <c r="G38" s="1239" t="s">
        <v>11</v>
      </c>
      <c r="H38" s="1240"/>
      <c r="I38" s="1241"/>
      <c r="J38" s="1287" t="s">
        <v>11</v>
      </c>
      <c r="K38" s="1288"/>
      <c r="L38" s="1289"/>
      <c r="M38" s="1239" t="s">
        <v>11</v>
      </c>
      <c r="N38" s="1240"/>
      <c r="O38" s="1241"/>
      <c r="P38" s="1239" t="s">
        <v>11</v>
      </c>
      <c r="Q38" s="1240"/>
      <c r="R38" s="1241"/>
      <c r="S38" s="1279"/>
      <c r="T38" s="1280"/>
      <c r="U38" s="1281"/>
      <c r="V38" s="1227"/>
      <c r="W38" s="1228"/>
      <c r="X38" s="1229"/>
      <c r="Y38" s="98"/>
    </row>
    <row r="39" spans="1:33" ht="25.5" customHeight="1">
      <c r="A39" s="105">
        <v>6</v>
      </c>
      <c r="B39" s="105"/>
      <c r="C39" s="106" t="s">
        <v>506</v>
      </c>
      <c r="D39" s="1246" t="s">
        <v>11</v>
      </c>
      <c r="E39" s="1247"/>
      <c r="F39" s="1248"/>
      <c r="G39" s="1239" t="s">
        <v>11</v>
      </c>
      <c r="H39" s="1240"/>
      <c r="I39" s="1241"/>
      <c r="J39" s="1246" t="s">
        <v>11</v>
      </c>
      <c r="K39" s="1247"/>
      <c r="L39" s="1248"/>
      <c r="M39" s="1227"/>
      <c r="N39" s="1228"/>
      <c r="O39" s="1229"/>
      <c r="P39" s="1246" t="s">
        <v>11</v>
      </c>
      <c r="Q39" s="1247"/>
      <c r="R39" s="1248"/>
      <c r="S39" s="1246" t="s">
        <v>30</v>
      </c>
      <c r="T39" s="1247"/>
      <c r="U39" s="1248"/>
      <c r="V39" s="1246" t="s">
        <v>74</v>
      </c>
      <c r="W39" s="1247"/>
      <c r="X39" s="1248"/>
      <c r="Y39" s="98"/>
    </row>
    <row r="40" spans="1:33"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  <row r="43" spans="1:33"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C1:C2"/>
    <mergeCell ref="S38:U38"/>
    <mergeCell ref="V38:X38"/>
    <mergeCell ref="D39:F39"/>
    <mergeCell ref="G39:I39"/>
    <mergeCell ref="J39:L39"/>
    <mergeCell ref="M39:O39"/>
    <mergeCell ref="P39:R39"/>
    <mergeCell ref="S39:U39"/>
    <mergeCell ref="V39:X39"/>
    <mergeCell ref="D38:F38"/>
    <mergeCell ref="G38:I38"/>
    <mergeCell ref="J38:L38"/>
    <mergeCell ref="M38:O38"/>
    <mergeCell ref="P38:R38"/>
    <mergeCell ref="S36:U36"/>
  </mergeCells>
  <pageMargins left="0.7" right="0.7" top="0.75" bottom="0.75" header="0.3" footer="0.3"/>
  <pageSetup paperSize="9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G43"/>
  <sheetViews>
    <sheetView zoomScale="85" zoomScaleNormal="85" workbookViewId="0">
      <selection activeCell="L11" sqref="L11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45803</v>
      </c>
      <c r="E1" s="1269"/>
      <c r="F1" s="1270"/>
      <c r="G1" s="1268">
        <v>45804</v>
      </c>
      <c r="H1" s="1269"/>
      <c r="I1" s="1270"/>
      <c r="J1" s="1268">
        <v>45805</v>
      </c>
      <c r="K1" s="1269"/>
      <c r="L1" s="1270"/>
      <c r="M1" s="1268">
        <v>45806</v>
      </c>
      <c r="N1" s="1269"/>
      <c r="O1" s="1270"/>
      <c r="P1" s="1268">
        <v>45807</v>
      </c>
      <c r="Q1" s="1269"/>
      <c r="R1" s="1270"/>
      <c r="S1" s="1268">
        <v>45808</v>
      </c>
      <c r="T1" s="1269"/>
      <c r="U1" s="1270"/>
      <c r="V1" s="1268">
        <v>45809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6" si="0">E4-D4</f>
        <v>0</v>
      </c>
      <c r="G4" s="10"/>
      <c r="H4" s="11"/>
      <c r="I4" s="417">
        <f t="shared" ref="I4:I26" si="1">H4-G4</f>
        <v>0</v>
      </c>
      <c r="J4" s="10"/>
      <c r="K4" s="11"/>
      <c r="L4" s="417">
        <f t="shared" ref="L4:L26" si="2">K4-J4</f>
        <v>0</v>
      </c>
      <c r="M4" s="19">
        <v>7</v>
      </c>
      <c r="N4" s="20">
        <v>15</v>
      </c>
      <c r="O4" s="148">
        <f t="shared" ref="O4:O26" si="3">N4-M4</f>
        <v>8</v>
      </c>
      <c r="P4" s="10"/>
      <c r="Q4" s="11"/>
      <c r="R4" s="417">
        <f t="shared" ref="R4:R26" si="4">Q4-P4</f>
        <v>0</v>
      </c>
      <c r="S4" s="10"/>
      <c r="T4" s="11"/>
      <c r="U4" s="417">
        <f t="shared" ref="U4:U26" si="5">T4-S4</f>
        <v>0</v>
      </c>
      <c r="V4" s="19">
        <v>7</v>
      </c>
      <c r="W4" s="26">
        <v>15</v>
      </c>
      <c r="X4" s="417">
        <f t="shared" ref="X4:X26" si="6">W4-V4</f>
        <v>8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0"/>
      <c r="K5" s="11"/>
      <c r="L5" s="417">
        <f t="shared" si="2"/>
        <v>0</v>
      </c>
      <c r="M5" s="10"/>
      <c r="N5" s="11"/>
      <c r="O5" s="417">
        <f t="shared" si="3"/>
        <v>0</v>
      </c>
      <c r="P5" s="10"/>
      <c r="Q5" s="11"/>
      <c r="R5" s="417">
        <f t="shared" si="4"/>
        <v>0</v>
      </c>
      <c r="S5" s="10"/>
      <c r="T5" s="11"/>
      <c r="U5" s="417">
        <f t="shared" si="5"/>
        <v>0</v>
      </c>
      <c r="V5" s="19">
        <v>15</v>
      </c>
      <c r="W5" s="20">
        <v>20</v>
      </c>
      <c r="X5" s="417">
        <f t="shared" si="6"/>
        <v>5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0"/>
      <c r="H6" s="25"/>
      <c r="I6" s="417">
        <f t="shared" si="1"/>
        <v>0</v>
      </c>
      <c r="J6" s="10"/>
      <c r="K6" s="25"/>
      <c r="L6" s="417">
        <f t="shared" si="2"/>
        <v>0</v>
      </c>
      <c r="M6" s="10"/>
      <c r="N6" s="25"/>
      <c r="O6" s="417">
        <f t="shared" si="3"/>
        <v>0</v>
      </c>
      <c r="P6" s="13"/>
      <c r="Q6" s="54"/>
      <c r="R6" s="417">
        <f t="shared" si="4"/>
        <v>0</v>
      </c>
      <c r="S6" s="10"/>
      <c r="T6" s="25"/>
      <c r="U6" s="417">
        <f t="shared" si="5"/>
        <v>0</v>
      </c>
      <c r="V6" s="10"/>
      <c r="W6" s="25"/>
      <c r="X6" s="417">
        <f t="shared" si="6"/>
        <v>0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0"/>
      <c r="E7" s="25"/>
      <c r="F7" s="417">
        <f t="shared" si="0"/>
        <v>0</v>
      </c>
      <c r="G7" s="13"/>
      <c r="H7" s="54"/>
      <c r="I7" s="417">
        <f t="shared" si="1"/>
        <v>0</v>
      </c>
      <c r="J7" s="13"/>
      <c r="K7" s="25"/>
      <c r="L7" s="417">
        <f t="shared" si="2"/>
        <v>0</v>
      </c>
      <c r="M7" s="13"/>
      <c r="N7" s="54"/>
      <c r="O7" s="417">
        <f t="shared" si="3"/>
        <v>0</v>
      </c>
      <c r="P7" s="15">
        <v>7</v>
      </c>
      <c r="Q7" s="17">
        <v>13</v>
      </c>
      <c r="R7" s="417">
        <f t="shared" si="4"/>
        <v>6</v>
      </c>
      <c r="S7" s="15">
        <v>7</v>
      </c>
      <c r="T7" s="17">
        <v>12</v>
      </c>
      <c r="U7" s="417">
        <f t="shared" si="5"/>
        <v>5</v>
      </c>
      <c r="V7" s="13"/>
      <c r="W7" s="54"/>
      <c r="X7" s="417">
        <f t="shared" si="6"/>
        <v>0</v>
      </c>
      <c r="Y7" s="79"/>
    </row>
    <row r="8" spans="1:25" ht="15" customHeight="1">
      <c r="A8" s="105">
        <v>5</v>
      </c>
      <c r="B8" s="105" t="s">
        <v>440</v>
      </c>
      <c r="C8" s="383" t="s">
        <v>514</v>
      </c>
      <c r="D8" s="10"/>
      <c r="E8" s="11"/>
      <c r="F8" s="417">
        <f t="shared" si="0"/>
        <v>0</v>
      </c>
      <c r="G8" s="13"/>
      <c r="H8" s="14"/>
      <c r="I8" s="417">
        <f t="shared" si="1"/>
        <v>0</v>
      </c>
      <c r="J8" s="13"/>
      <c r="K8" s="11"/>
      <c r="L8" s="417">
        <f t="shared" si="2"/>
        <v>0</v>
      </c>
      <c r="M8" s="13"/>
      <c r="N8" s="14"/>
      <c r="O8" s="417">
        <f t="shared" si="3"/>
        <v>0</v>
      </c>
      <c r="P8" s="13"/>
      <c r="Q8" s="14"/>
      <c r="R8" s="417">
        <f t="shared" si="4"/>
        <v>0</v>
      </c>
      <c r="S8" s="13"/>
      <c r="T8" s="14"/>
      <c r="U8" s="417">
        <f t="shared" si="5"/>
        <v>0</v>
      </c>
      <c r="V8" s="15">
        <v>17</v>
      </c>
      <c r="W8" s="16">
        <v>22</v>
      </c>
      <c r="X8" s="417">
        <f t="shared" si="6"/>
        <v>5</v>
      </c>
      <c r="Y8" s="79"/>
    </row>
    <row r="9" spans="1:25" ht="15.75" customHeight="1">
      <c r="A9" s="105">
        <v>6</v>
      </c>
      <c r="B9" s="105" t="s">
        <v>448</v>
      </c>
      <c r="C9" s="382" t="s">
        <v>361</v>
      </c>
      <c r="D9" s="10"/>
      <c r="E9" s="11"/>
      <c r="F9" s="417">
        <f t="shared" si="0"/>
        <v>0</v>
      </c>
      <c r="G9" s="19">
        <v>15</v>
      </c>
      <c r="H9" s="20">
        <v>21</v>
      </c>
      <c r="I9" s="417">
        <f t="shared" si="1"/>
        <v>6</v>
      </c>
      <c r="J9" s="19">
        <v>15</v>
      </c>
      <c r="K9" s="20">
        <v>20</v>
      </c>
      <c r="L9" s="148">
        <f t="shared" si="2"/>
        <v>5</v>
      </c>
      <c r="M9" s="10"/>
      <c r="N9" s="11"/>
      <c r="O9" s="417">
        <f t="shared" si="3"/>
        <v>0</v>
      </c>
      <c r="P9" s="10"/>
      <c r="Q9" s="11"/>
      <c r="R9" s="417">
        <f t="shared" si="4"/>
        <v>0</v>
      </c>
      <c r="S9" s="10"/>
      <c r="T9" s="11"/>
      <c r="U9" s="417">
        <f t="shared" si="5"/>
        <v>0</v>
      </c>
      <c r="V9" s="19">
        <v>15</v>
      </c>
      <c r="W9" s="20">
        <v>24</v>
      </c>
      <c r="X9" s="417">
        <f t="shared" si="6"/>
        <v>9</v>
      </c>
      <c r="Y9" s="190"/>
    </row>
    <row r="10" spans="1:25" ht="15.75" customHeight="1">
      <c r="A10" s="105">
        <v>7</v>
      </c>
      <c r="B10" s="400" t="s">
        <v>515</v>
      </c>
      <c r="C10" s="422" t="s">
        <v>511</v>
      </c>
      <c r="D10" s="10"/>
      <c r="E10" s="11"/>
      <c r="F10" s="417">
        <f t="shared" si="0"/>
        <v>0</v>
      </c>
      <c r="G10" s="10"/>
      <c r="H10" s="11"/>
      <c r="I10" s="417">
        <f t="shared" si="1"/>
        <v>0</v>
      </c>
      <c r="J10" s="45"/>
      <c r="K10" s="46"/>
      <c r="L10" s="417">
        <f t="shared" si="2"/>
        <v>0</v>
      </c>
      <c r="M10" s="19">
        <v>18</v>
      </c>
      <c r="N10" s="20">
        <v>23</v>
      </c>
      <c r="O10" s="417">
        <f t="shared" si="3"/>
        <v>5</v>
      </c>
      <c r="P10" s="41">
        <v>18</v>
      </c>
      <c r="Q10" s="42">
        <v>23</v>
      </c>
      <c r="R10" s="417">
        <f t="shared" si="4"/>
        <v>5</v>
      </c>
      <c r="S10" s="41">
        <v>18</v>
      </c>
      <c r="T10" s="42">
        <v>23</v>
      </c>
      <c r="U10" s="417">
        <f t="shared" si="5"/>
        <v>5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8</v>
      </c>
      <c r="B11" s="400" t="s">
        <v>499</v>
      </c>
      <c r="C11" s="422" t="s">
        <v>442</v>
      </c>
      <c r="D11" s="10"/>
      <c r="E11" s="25"/>
      <c r="F11" s="417">
        <f t="shared" si="0"/>
        <v>0</v>
      </c>
      <c r="G11" s="10"/>
      <c r="H11" s="25"/>
      <c r="I11" s="417">
        <f t="shared" si="1"/>
        <v>0</v>
      </c>
      <c r="J11" s="10"/>
      <c r="K11" s="25"/>
      <c r="L11" s="417">
        <f t="shared" si="2"/>
        <v>0</v>
      </c>
      <c r="M11" s="10"/>
      <c r="N11" s="25"/>
      <c r="O11" s="417">
        <f t="shared" si="3"/>
        <v>0</v>
      </c>
      <c r="P11" s="10"/>
      <c r="Q11" s="25"/>
      <c r="R11" s="417">
        <f t="shared" si="4"/>
        <v>0</v>
      </c>
      <c r="S11" s="10"/>
      <c r="T11" s="25"/>
      <c r="U11" s="417">
        <f t="shared" si="5"/>
        <v>0</v>
      </c>
      <c r="V11" s="10"/>
      <c r="W11" s="25"/>
      <c r="X11" s="417">
        <f t="shared" si="6"/>
        <v>0</v>
      </c>
      <c r="Y11" s="79"/>
    </row>
    <row r="12" spans="1:25" ht="15.75" customHeight="1">
      <c r="A12" s="105">
        <v>9</v>
      </c>
      <c r="B12" s="400" t="s">
        <v>510</v>
      </c>
      <c r="C12" s="422" t="s">
        <v>188</v>
      </c>
      <c r="D12" s="19">
        <v>13</v>
      </c>
      <c r="E12" s="20">
        <v>21</v>
      </c>
      <c r="F12" s="449">
        <v>7</v>
      </c>
      <c r="G12" s="10"/>
      <c r="H12" s="11"/>
      <c r="I12" s="417">
        <f t="shared" si="1"/>
        <v>0</v>
      </c>
      <c r="J12" s="45"/>
      <c r="K12" s="46"/>
      <c r="L12" s="417">
        <f t="shared" si="2"/>
        <v>0</v>
      </c>
      <c r="M12" s="10"/>
      <c r="N12" s="11"/>
      <c r="O12" s="417">
        <f t="shared" si="3"/>
        <v>0</v>
      </c>
      <c r="P12" s="19">
        <v>13</v>
      </c>
      <c r="Q12" s="20">
        <v>19</v>
      </c>
      <c r="R12" s="148">
        <v>5</v>
      </c>
      <c r="S12" s="19">
        <v>13</v>
      </c>
      <c r="T12" s="20">
        <v>21</v>
      </c>
      <c r="U12" s="148">
        <v>7</v>
      </c>
      <c r="V12" s="10"/>
      <c r="W12" s="11"/>
      <c r="X12" s="417">
        <v>7</v>
      </c>
      <c r="Y12" s="79"/>
    </row>
    <row r="13" spans="1:25" ht="15.75" customHeight="1">
      <c r="A13" s="105">
        <v>10</v>
      </c>
      <c r="B13" s="400" t="s">
        <v>465</v>
      </c>
      <c r="C13" s="422" t="s">
        <v>501</v>
      </c>
      <c r="D13" s="10"/>
      <c r="E13" s="11"/>
      <c r="F13" s="417">
        <f t="shared" si="0"/>
        <v>0</v>
      </c>
      <c r="G13" s="10"/>
      <c r="H13" s="11"/>
      <c r="I13" s="417">
        <f t="shared" si="1"/>
        <v>0</v>
      </c>
      <c r="J13" s="35">
        <v>18</v>
      </c>
      <c r="K13" s="36">
        <v>24</v>
      </c>
      <c r="L13" s="417">
        <f t="shared" si="2"/>
        <v>6</v>
      </c>
      <c r="M13" s="10"/>
      <c r="N13" s="11"/>
      <c r="O13" s="417">
        <f t="shared" si="3"/>
        <v>0</v>
      </c>
      <c r="P13" s="45"/>
      <c r="Q13" s="46"/>
      <c r="R13" s="417">
        <f t="shared" si="4"/>
        <v>0</v>
      </c>
      <c r="S13" s="45"/>
      <c r="T13" s="46"/>
      <c r="U13" s="417">
        <f t="shared" si="5"/>
        <v>0</v>
      </c>
      <c r="V13" s="21">
        <v>11</v>
      </c>
      <c r="W13" s="31">
        <v>17</v>
      </c>
      <c r="X13" s="417">
        <f t="shared" si="6"/>
        <v>6</v>
      </c>
      <c r="Y13" s="79"/>
    </row>
    <row r="14" spans="1:25" ht="15.75" customHeight="1">
      <c r="A14" s="105">
        <v>11</v>
      </c>
      <c r="B14" s="400" t="s">
        <v>465</v>
      </c>
      <c r="C14" s="422" t="s">
        <v>512</v>
      </c>
      <c r="D14" s="10"/>
      <c r="E14" s="11"/>
      <c r="F14" s="417">
        <f t="shared" si="0"/>
        <v>0</v>
      </c>
      <c r="G14" s="10"/>
      <c r="H14" s="11"/>
      <c r="I14" s="417">
        <f t="shared" si="1"/>
        <v>0</v>
      </c>
      <c r="J14" s="45"/>
      <c r="K14" s="46"/>
      <c r="L14" s="417">
        <f t="shared" si="2"/>
        <v>0</v>
      </c>
      <c r="M14" s="10"/>
      <c r="N14" s="11"/>
      <c r="O14" s="417">
        <f t="shared" si="3"/>
        <v>0</v>
      </c>
      <c r="P14" s="35">
        <v>17</v>
      </c>
      <c r="Q14" s="36">
        <v>22</v>
      </c>
      <c r="R14" s="417">
        <f t="shared" si="4"/>
        <v>5</v>
      </c>
      <c r="S14" s="35">
        <v>18</v>
      </c>
      <c r="T14" s="36">
        <v>22</v>
      </c>
      <c r="U14" s="417">
        <f t="shared" si="5"/>
        <v>4</v>
      </c>
      <c r="V14" s="21">
        <v>17</v>
      </c>
      <c r="W14" s="31">
        <v>22</v>
      </c>
      <c r="X14" s="417">
        <f t="shared" si="6"/>
        <v>5</v>
      </c>
      <c r="Y14" s="79"/>
    </row>
    <row r="15" spans="1:25" ht="15.75" customHeight="1">
      <c r="A15" s="105">
        <v>12</v>
      </c>
      <c r="B15" s="400" t="s">
        <v>465</v>
      </c>
      <c r="C15" s="422" t="s">
        <v>516</v>
      </c>
      <c r="D15" s="21">
        <v>18</v>
      </c>
      <c r="E15" s="22">
        <v>24</v>
      </c>
      <c r="F15" s="417">
        <f t="shared" si="0"/>
        <v>6</v>
      </c>
      <c r="G15" s="10"/>
      <c r="H15" s="11"/>
      <c r="I15" s="417">
        <f t="shared" si="1"/>
        <v>0</v>
      </c>
      <c r="J15" s="45"/>
      <c r="K15" s="46"/>
      <c r="L15" s="417">
        <f t="shared" si="2"/>
        <v>0</v>
      </c>
      <c r="M15" s="10"/>
      <c r="N15" s="11"/>
      <c r="O15" s="417">
        <f t="shared" si="3"/>
        <v>0</v>
      </c>
      <c r="P15" s="35">
        <v>18</v>
      </c>
      <c r="Q15" s="36">
        <v>24</v>
      </c>
      <c r="R15" s="417">
        <f t="shared" si="4"/>
        <v>6</v>
      </c>
      <c r="S15" s="35">
        <v>15</v>
      </c>
      <c r="T15" s="36">
        <v>22</v>
      </c>
      <c r="U15" s="417">
        <f t="shared" si="5"/>
        <v>7</v>
      </c>
      <c r="V15" s="10"/>
      <c r="W15" s="25"/>
      <c r="X15" s="417">
        <f t="shared" si="6"/>
        <v>0</v>
      </c>
      <c r="Y15" s="79"/>
    </row>
    <row r="16" spans="1:25" ht="15.75" customHeight="1">
      <c r="A16" s="105">
        <v>13</v>
      </c>
      <c r="B16" s="105" t="s">
        <v>452</v>
      </c>
      <c r="C16" s="383" t="s">
        <v>371</v>
      </c>
      <c r="D16" s="10"/>
      <c r="E16" s="11"/>
      <c r="F16" s="417">
        <f t="shared" si="0"/>
        <v>0</v>
      </c>
      <c r="G16" s="10"/>
      <c r="H16" s="11"/>
      <c r="I16" s="417">
        <f t="shared" si="1"/>
        <v>0</v>
      </c>
      <c r="J16" s="10"/>
      <c r="K16" s="11"/>
      <c r="L16" s="417">
        <f t="shared" si="2"/>
        <v>0</v>
      </c>
      <c r="M16" s="10"/>
      <c r="N16" s="11"/>
      <c r="O16" s="417">
        <f t="shared" si="3"/>
        <v>0</v>
      </c>
      <c r="P16" s="10"/>
      <c r="Q16" s="11"/>
      <c r="R16" s="417">
        <f t="shared" si="4"/>
        <v>0</v>
      </c>
      <c r="S16" s="21">
        <v>9</v>
      </c>
      <c r="T16" s="22">
        <v>17</v>
      </c>
      <c r="U16" s="148">
        <f t="shared" si="5"/>
        <v>8</v>
      </c>
      <c r="V16" s="10"/>
      <c r="W16" s="25"/>
      <c r="X16" s="417">
        <f t="shared" si="6"/>
        <v>0</v>
      </c>
      <c r="Y16" s="79"/>
    </row>
    <row r="17" spans="1:33" ht="16.5" customHeight="1">
      <c r="A17" s="105">
        <v>14</v>
      </c>
      <c r="B17" s="400" t="s">
        <v>444</v>
      </c>
      <c r="C17" s="383" t="s">
        <v>296</v>
      </c>
      <c r="D17" s="35">
        <v>18</v>
      </c>
      <c r="E17" s="36">
        <v>22</v>
      </c>
      <c r="F17" s="417">
        <f t="shared" si="0"/>
        <v>4</v>
      </c>
      <c r="G17" s="45"/>
      <c r="H17" s="46"/>
      <c r="I17" s="417">
        <f t="shared" si="1"/>
        <v>0</v>
      </c>
      <c r="J17" s="45"/>
      <c r="K17" s="46"/>
      <c r="L17" s="417">
        <f t="shared" si="2"/>
        <v>0</v>
      </c>
      <c r="M17" s="35">
        <v>18</v>
      </c>
      <c r="N17" s="36">
        <v>21</v>
      </c>
      <c r="O17" s="417">
        <f t="shared" si="3"/>
        <v>3</v>
      </c>
      <c r="P17" s="35">
        <v>18</v>
      </c>
      <c r="Q17" s="36">
        <v>22</v>
      </c>
      <c r="R17" s="417">
        <f t="shared" si="4"/>
        <v>4</v>
      </c>
      <c r="S17" s="45"/>
      <c r="T17" s="46"/>
      <c r="U17" s="417">
        <f t="shared" si="5"/>
        <v>0</v>
      </c>
      <c r="V17" s="21">
        <v>8</v>
      </c>
      <c r="W17" s="31">
        <v>17</v>
      </c>
      <c r="X17" s="417">
        <f t="shared" si="6"/>
        <v>9</v>
      </c>
      <c r="Y17" s="79"/>
    </row>
    <row r="18" spans="1:33">
      <c r="A18" s="105">
        <v>15</v>
      </c>
      <c r="B18" s="105" t="s">
        <v>444</v>
      </c>
      <c r="C18" s="382" t="s">
        <v>482</v>
      </c>
      <c r="D18" s="10"/>
      <c r="E18" s="11"/>
      <c r="F18" s="417">
        <f t="shared" si="0"/>
        <v>0</v>
      </c>
      <c r="G18" s="10"/>
      <c r="H18" s="11"/>
      <c r="I18" s="417">
        <f t="shared" si="1"/>
        <v>0</v>
      </c>
      <c r="J18" s="45"/>
      <c r="K18" s="46"/>
      <c r="L18" s="417">
        <f t="shared" si="2"/>
        <v>0</v>
      </c>
      <c r="M18" s="10"/>
      <c r="N18" s="11"/>
      <c r="O18" s="417">
        <f t="shared" si="3"/>
        <v>0</v>
      </c>
      <c r="P18" s="45"/>
      <c r="Q18" s="46"/>
      <c r="R18" s="417">
        <f t="shared" si="4"/>
        <v>0</v>
      </c>
      <c r="S18" s="45"/>
      <c r="T18" s="46"/>
      <c r="U18" s="417">
        <f t="shared" si="5"/>
        <v>0</v>
      </c>
      <c r="V18" s="10"/>
      <c r="W18" s="25"/>
      <c r="X18" s="417">
        <f t="shared" si="6"/>
        <v>0</v>
      </c>
      <c r="Y18" s="190"/>
    </row>
    <row r="19" spans="1:33" ht="15.75" customHeight="1">
      <c r="A19" s="105">
        <v>16</v>
      </c>
      <c r="B19" s="105" t="s">
        <v>444</v>
      </c>
      <c r="C19" s="382" t="s">
        <v>379</v>
      </c>
      <c r="D19" s="10"/>
      <c r="E19" s="25"/>
      <c r="F19" s="417">
        <f t="shared" si="0"/>
        <v>0</v>
      </c>
      <c r="G19" s="10"/>
      <c r="H19" s="25"/>
      <c r="I19" s="417">
        <f t="shared" si="1"/>
        <v>0</v>
      </c>
      <c r="J19" s="10"/>
      <c r="K19" s="25"/>
      <c r="L19" s="417">
        <f t="shared" si="2"/>
        <v>0</v>
      </c>
      <c r="M19" s="10"/>
      <c r="N19" s="25"/>
      <c r="O19" s="417">
        <f t="shared" si="3"/>
        <v>0</v>
      </c>
      <c r="P19" s="10"/>
      <c r="Q19" s="25"/>
      <c r="R19" s="417">
        <f t="shared" si="4"/>
        <v>0</v>
      </c>
      <c r="S19" s="10"/>
      <c r="T19" s="25"/>
      <c r="U19" s="417">
        <f t="shared" si="5"/>
        <v>0</v>
      </c>
      <c r="V19" s="21">
        <v>17</v>
      </c>
      <c r="W19" s="31">
        <v>24</v>
      </c>
      <c r="X19" s="417">
        <f t="shared" si="6"/>
        <v>7</v>
      </c>
      <c r="Y19" s="190"/>
    </row>
    <row r="20" spans="1:33" ht="15.75" customHeight="1">
      <c r="A20" s="105">
        <v>17</v>
      </c>
      <c r="B20" s="105" t="s">
        <v>445</v>
      </c>
      <c r="C20" s="383" t="s">
        <v>304</v>
      </c>
      <c r="D20" s="21">
        <v>8</v>
      </c>
      <c r="E20" s="31">
        <v>15</v>
      </c>
      <c r="F20" s="417">
        <f t="shared" si="0"/>
        <v>7</v>
      </c>
      <c r="G20" s="21">
        <v>8</v>
      </c>
      <c r="H20" s="31">
        <v>15</v>
      </c>
      <c r="I20" s="417">
        <f t="shared" si="1"/>
        <v>7</v>
      </c>
      <c r="J20" s="21">
        <v>8</v>
      </c>
      <c r="K20" s="31">
        <v>15</v>
      </c>
      <c r="L20" s="417">
        <f t="shared" si="2"/>
        <v>7</v>
      </c>
      <c r="M20" s="10"/>
      <c r="N20" s="25"/>
      <c r="O20" s="417">
        <f t="shared" si="3"/>
        <v>0</v>
      </c>
      <c r="P20" s="10"/>
      <c r="Q20" s="25"/>
      <c r="R20" s="417">
        <f t="shared" si="4"/>
        <v>0</v>
      </c>
      <c r="S20" s="21">
        <v>8</v>
      </c>
      <c r="T20" s="31">
        <v>15</v>
      </c>
      <c r="U20" s="148">
        <f t="shared" si="5"/>
        <v>7</v>
      </c>
      <c r="V20" s="10"/>
      <c r="W20" s="25"/>
      <c r="X20" s="417">
        <f t="shared" si="6"/>
        <v>0</v>
      </c>
      <c r="Y20" s="190"/>
    </row>
    <row r="21" spans="1:33" ht="15.75" customHeight="1">
      <c r="A21" s="105">
        <v>18</v>
      </c>
      <c r="B21" s="105" t="s">
        <v>435</v>
      </c>
      <c r="C21" s="382" t="s">
        <v>314</v>
      </c>
      <c r="D21" s="45"/>
      <c r="E21" s="46"/>
      <c r="F21" s="417">
        <f t="shared" si="0"/>
        <v>0</v>
      </c>
      <c r="G21" s="165">
        <v>7</v>
      </c>
      <c r="H21" s="386">
        <v>17</v>
      </c>
      <c r="I21" s="417">
        <f t="shared" si="1"/>
        <v>10</v>
      </c>
      <c r="J21" s="45"/>
      <c r="K21" s="46"/>
      <c r="L21" s="417">
        <f t="shared" si="2"/>
        <v>0</v>
      </c>
      <c r="M21" s="168">
        <v>7</v>
      </c>
      <c r="N21" s="386">
        <v>17</v>
      </c>
      <c r="O21" s="417">
        <f t="shared" si="3"/>
        <v>10</v>
      </c>
      <c r="P21" s="168">
        <v>7</v>
      </c>
      <c r="Q21" s="386">
        <v>16</v>
      </c>
      <c r="R21" s="417">
        <f t="shared" si="4"/>
        <v>9</v>
      </c>
      <c r="S21" s="45"/>
      <c r="T21" s="46"/>
      <c r="U21" s="417">
        <f t="shared" si="5"/>
        <v>0</v>
      </c>
      <c r="V21" s="168">
        <v>7</v>
      </c>
      <c r="W21" s="386">
        <v>17</v>
      </c>
      <c r="X21" s="417">
        <f t="shared" si="6"/>
        <v>10</v>
      </c>
      <c r="Y21" s="190"/>
    </row>
    <row r="22" spans="1:33" ht="15.75" customHeight="1">
      <c r="A22" s="105">
        <v>19</v>
      </c>
      <c r="B22" s="105" t="s">
        <v>447</v>
      </c>
      <c r="C22" s="382" t="s">
        <v>344</v>
      </c>
      <c r="D22" s="10"/>
      <c r="E22" s="11"/>
      <c r="F22" s="417">
        <f t="shared" si="0"/>
        <v>0</v>
      </c>
      <c r="G22" s="270"/>
      <c r="H22" s="273"/>
      <c r="I22" s="417">
        <f t="shared" si="1"/>
        <v>0</v>
      </c>
      <c r="J22" s="10"/>
      <c r="K22" s="11"/>
      <c r="L22" s="417">
        <f t="shared" si="2"/>
        <v>0</v>
      </c>
      <c r="M22" s="10"/>
      <c r="N22" s="11"/>
      <c r="O22" s="417">
        <f t="shared" si="3"/>
        <v>0</v>
      </c>
      <c r="P22" s="10"/>
      <c r="Q22" s="11"/>
      <c r="R22" s="417">
        <f t="shared" si="4"/>
        <v>0</v>
      </c>
      <c r="S22" s="10"/>
      <c r="T22" s="11"/>
      <c r="U22" s="417">
        <f t="shared" si="5"/>
        <v>0</v>
      </c>
      <c r="V22" s="10"/>
      <c r="W22" s="25"/>
      <c r="X22" s="417">
        <f t="shared" si="6"/>
        <v>0</v>
      </c>
      <c r="Y22" s="190"/>
    </row>
    <row r="23" spans="1:33" ht="16.5" customHeight="1">
      <c r="A23" s="105">
        <v>20</v>
      </c>
      <c r="B23" s="105" t="s">
        <v>447</v>
      </c>
      <c r="C23" s="382" t="s">
        <v>358</v>
      </c>
      <c r="D23" s="165">
        <v>7</v>
      </c>
      <c r="E23" s="386">
        <v>20</v>
      </c>
      <c r="F23" s="417">
        <f t="shared" si="0"/>
        <v>13</v>
      </c>
      <c r="G23" s="270"/>
      <c r="H23" s="273"/>
      <c r="I23" s="417">
        <f t="shared" si="1"/>
        <v>0</v>
      </c>
      <c r="J23" s="165">
        <v>7</v>
      </c>
      <c r="K23" s="386">
        <v>17</v>
      </c>
      <c r="L23" s="417">
        <f t="shared" si="2"/>
        <v>10</v>
      </c>
      <c r="M23" s="10"/>
      <c r="N23" s="46"/>
      <c r="O23" s="417">
        <f t="shared" si="3"/>
        <v>0</v>
      </c>
      <c r="P23" s="10"/>
      <c r="Q23" s="46"/>
      <c r="R23" s="417">
        <f t="shared" si="4"/>
        <v>0</v>
      </c>
      <c r="S23" s="159">
        <v>7</v>
      </c>
      <c r="T23" s="423">
        <v>21</v>
      </c>
      <c r="U23" s="417">
        <f t="shared" si="5"/>
        <v>14</v>
      </c>
      <c r="V23" s="165">
        <v>12</v>
      </c>
      <c r="W23" s="166">
        <v>20</v>
      </c>
      <c r="X23" s="417">
        <f t="shared" si="6"/>
        <v>8</v>
      </c>
      <c r="Y23" s="190"/>
    </row>
    <row r="24" spans="1:33" ht="15.75" customHeight="1">
      <c r="A24" s="105">
        <v>21</v>
      </c>
      <c r="B24" s="105" t="s">
        <v>447</v>
      </c>
      <c r="C24" s="382" t="s">
        <v>267</v>
      </c>
      <c r="D24" s="25"/>
      <c r="E24" s="25"/>
      <c r="F24" s="417">
        <f t="shared" si="0"/>
        <v>0</v>
      </c>
      <c r="G24" s="166">
        <v>17</v>
      </c>
      <c r="H24" s="166">
        <v>23</v>
      </c>
      <c r="I24" s="417">
        <f t="shared" si="1"/>
        <v>6</v>
      </c>
      <c r="J24" s="166">
        <v>17</v>
      </c>
      <c r="K24" s="166">
        <v>23</v>
      </c>
      <c r="L24" s="417">
        <f t="shared" si="2"/>
        <v>6</v>
      </c>
      <c r="M24" s="166">
        <v>17</v>
      </c>
      <c r="N24" s="166">
        <v>23</v>
      </c>
      <c r="O24" s="417">
        <f t="shared" si="3"/>
        <v>6</v>
      </c>
      <c r="P24" s="166">
        <v>16</v>
      </c>
      <c r="Q24" s="166">
        <v>23</v>
      </c>
      <c r="R24" s="417">
        <f t="shared" si="4"/>
        <v>7</v>
      </c>
      <c r="S24" s="25"/>
      <c r="T24" s="25"/>
      <c r="U24" s="417">
        <f t="shared" si="5"/>
        <v>0</v>
      </c>
      <c r="V24" s="166">
        <v>16</v>
      </c>
      <c r="W24" s="166">
        <v>23</v>
      </c>
      <c r="X24" s="417">
        <f t="shared" si="6"/>
        <v>7</v>
      </c>
      <c r="Y24" s="190"/>
    </row>
    <row r="25" spans="1:33" ht="15.75" customHeight="1">
      <c r="A25" s="105">
        <v>22</v>
      </c>
      <c r="B25" s="105" t="s">
        <v>447</v>
      </c>
      <c r="C25" s="382" t="s">
        <v>183</v>
      </c>
      <c r="D25" s="166">
        <v>20</v>
      </c>
      <c r="E25" s="166">
        <v>24</v>
      </c>
      <c r="F25" s="417">
        <f t="shared" si="0"/>
        <v>4</v>
      </c>
      <c r="G25" s="54"/>
      <c r="H25" s="54"/>
      <c r="I25" s="417">
        <f t="shared" si="1"/>
        <v>0</v>
      </c>
      <c r="J25" s="25"/>
      <c r="K25" s="25"/>
      <c r="L25" s="417">
        <f t="shared" si="2"/>
        <v>0</v>
      </c>
      <c r="M25" s="54"/>
      <c r="N25" s="54"/>
      <c r="O25" s="417">
        <f t="shared" si="3"/>
        <v>0</v>
      </c>
      <c r="P25" s="25"/>
      <c r="Q25" s="25"/>
      <c r="R25" s="417">
        <f t="shared" si="4"/>
        <v>0</v>
      </c>
      <c r="S25" s="167">
        <v>20</v>
      </c>
      <c r="T25" s="167">
        <v>24</v>
      </c>
      <c r="U25" s="417">
        <f t="shared" si="5"/>
        <v>4</v>
      </c>
      <c r="V25" s="25"/>
      <c r="W25" s="25"/>
      <c r="X25" s="417">
        <f t="shared" si="6"/>
        <v>0</v>
      </c>
      <c r="Y25" s="190"/>
    </row>
    <row r="26" spans="1:33" ht="15.75" customHeight="1">
      <c r="A26" s="105"/>
      <c r="B26" s="105"/>
      <c r="C26" s="382" t="s">
        <v>508</v>
      </c>
      <c r="D26" s="25"/>
      <c r="E26" s="25"/>
      <c r="F26" s="417">
        <f t="shared" si="0"/>
        <v>0</v>
      </c>
      <c r="G26" s="31">
        <v>15</v>
      </c>
      <c r="H26" s="31">
        <v>23</v>
      </c>
      <c r="I26" s="417">
        <f t="shared" si="1"/>
        <v>8</v>
      </c>
      <c r="J26" s="31">
        <v>15</v>
      </c>
      <c r="K26" s="26">
        <v>23</v>
      </c>
      <c r="L26" s="148">
        <f t="shared" si="2"/>
        <v>8</v>
      </c>
      <c r="M26" s="31">
        <v>15</v>
      </c>
      <c r="N26" s="31">
        <v>23</v>
      </c>
      <c r="O26" s="417">
        <f t="shared" si="3"/>
        <v>8</v>
      </c>
      <c r="P26" s="25"/>
      <c r="Q26" s="25"/>
      <c r="R26" s="417">
        <f t="shared" si="4"/>
        <v>0</v>
      </c>
      <c r="S26" s="157">
        <v>13</v>
      </c>
      <c r="T26" s="31">
        <v>21</v>
      </c>
      <c r="U26" s="417">
        <f t="shared" si="5"/>
        <v>8</v>
      </c>
      <c r="V26" s="25"/>
      <c r="W26" s="25"/>
      <c r="X26" s="417">
        <f t="shared" si="6"/>
        <v>0</v>
      </c>
      <c r="Y26" s="190"/>
    </row>
    <row r="27" spans="1:33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84"/>
    </row>
    <row r="28" spans="1:33">
      <c r="A28" s="80"/>
      <c r="B28" s="80"/>
      <c r="C28" s="80" t="s">
        <v>466</v>
      </c>
      <c r="D28" s="80"/>
      <c r="E28" s="80"/>
      <c r="F28" s="418">
        <f>SUM(F4:F26)</f>
        <v>41</v>
      </c>
      <c r="G28" s="80"/>
      <c r="H28" s="80"/>
      <c r="I28" s="418">
        <f>SUM(I4:I26)</f>
        <v>37</v>
      </c>
      <c r="J28" s="80"/>
      <c r="K28" s="80"/>
      <c r="L28" s="418">
        <f>SUM(L4:L26)</f>
        <v>42</v>
      </c>
      <c r="M28" s="80"/>
      <c r="N28" s="80"/>
      <c r="O28" s="418">
        <f>SUM(O4:O26)</f>
        <v>40</v>
      </c>
      <c r="P28" s="80"/>
      <c r="Q28" s="80"/>
      <c r="R28" s="418">
        <f>SUM(R4:R26)</f>
        <v>47</v>
      </c>
      <c r="S28" s="80"/>
      <c r="T28" s="80"/>
      <c r="U28" s="418">
        <f>SUM(U4:U26)</f>
        <v>69</v>
      </c>
      <c r="V28" s="80"/>
      <c r="W28" s="80"/>
      <c r="X28" s="418">
        <f>SUM(X4:X26)</f>
        <v>86</v>
      </c>
      <c r="Y28" s="84"/>
      <c r="Z28" s="1255" t="s">
        <v>467</v>
      </c>
      <c r="AA28" s="1255"/>
      <c r="AB28" s="1255"/>
      <c r="AC28" s="80">
        <v>2900</v>
      </c>
      <c r="AE28" s="82">
        <v>2790</v>
      </c>
      <c r="AG28" s="83">
        <v>2640</v>
      </c>
    </row>
    <row r="29" spans="1:33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362</v>
      </c>
      <c r="Y29" s="79"/>
      <c r="Z29" s="1255" t="s">
        <v>470</v>
      </c>
      <c r="AA29" s="1255"/>
      <c r="AB29" s="1255"/>
      <c r="AC29" s="84">
        <v>1600000</v>
      </c>
      <c r="AE29" s="84">
        <f>AC29</f>
        <v>1600000</v>
      </c>
      <c r="AG29" s="84">
        <f>AE29</f>
        <v>1600000</v>
      </c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551.72413793103453</v>
      </c>
      <c r="Y30" s="79"/>
    </row>
    <row r="31" spans="1:33" hidden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65.612499999999997</v>
      </c>
      <c r="Y32" s="79"/>
      <c r="Z32" s="1255" t="s">
        <v>473</v>
      </c>
      <c r="AA32" s="1255"/>
      <c r="AB32" s="1255"/>
      <c r="AC32" s="84">
        <v>5588138</v>
      </c>
      <c r="AE32" s="84">
        <f>AC32</f>
        <v>5588138</v>
      </c>
      <c r="AG32" s="84">
        <f>AE32</f>
        <v>5588138</v>
      </c>
    </row>
    <row r="33" spans="1:33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111.21235731830532</v>
      </c>
      <c r="Y33" s="188"/>
      <c r="Z33" s="1255" t="s">
        <v>475</v>
      </c>
      <c r="AA33" s="1255"/>
      <c r="AB33" s="1255"/>
      <c r="AC33" s="84">
        <v>2143</v>
      </c>
      <c r="AE33" s="84">
        <f>AC33</f>
        <v>2143</v>
      </c>
      <c r="AG33" s="84">
        <f>AE33</f>
        <v>2143</v>
      </c>
    </row>
    <row r="34" spans="1:33">
      <c r="A34" s="105"/>
      <c r="B34" s="105"/>
      <c r="C34" s="106" t="s">
        <v>517</v>
      </c>
      <c r="D34" s="1287" t="s">
        <v>519</v>
      </c>
      <c r="E34" s="1288"/>
      <c r="F34" s="1289"/>
      <c r="G34" s="1279"/>
      <c r="H34" s="1280"/>
      <c r="I34" s="1281"/>
      <c r="J34" s="1287" t="s">
        <v>520</v>
      </c>
      <c r="K34" s="1288"/>
      <c r="L34" s="1289"/>
      <c r="M34" s="1279"/>
      <c r="N34" s="1280"/>
      <c r="O34" s="1281"/>
      <c r="P34" s="1287" t="s">
        <v>519</v>
      </c>
      <c r="Q34" s="1288"/>
      <c r="R34" s="1289"/>
      <c r="S34" s="1279"/>
      <c r="T34" s="1280"/>
      <c r="U34" s="1281"/>
      <c r="V34" s="1279"/>
      <c r="W34" s="1280"/>
      <c r="X34" s="1281"/>
      <c r="Y34" s="98"/>
      <c r="Z34" s="1249" t="s">
        <v>476</v>
      </c>
      <c r="AA34" s="1250"/>
      <c r="AB34" s="1251"/>
      <c r="AC34" s="97">
        <f>AC32/AC28</f>
        <v>1926.9441379310344</v>
      </c>
      <c r="AE34" s="97">
        <f>AE32/AE28</f>
        <v>2002.9168458781362</v>
      </c>
      <c r="AG34" s="97">
        <f>AG32/AG28</f>
        <v>2116.7189393939393</v>
      </c>
    </row>
    <row r="35" spans="1:33" ht="30" customHeight="1">
      <c r="A35" s="105">
        <v>1</v>
      </c>
      <c r="B35" s="105"/>
      <c r="C35" s="106" t="s">
        <v>95</v>
      </c>
      <c r="D35" s="1246" t="s">
        <v>69</v>
      </c>
      <c r="E35" s="1247"/>
      <c r="F35" s="1248"/>
      <c r="G35" s="1246" t="s">
        <v>69</v>
      </c>
      <c r="H35" s="1247"/>
      <c r="I35" s="1248"/>
      <c r="J35" s="1282"/>
      <c r="K35" s="1282"/>
      <c r="L35" s="1282"/>
      <c r="M35" s="1282"/>
      <c r="N35" s="1282"/>
      <c r="O35" s="1282"/>
      <c r="P35" s="1293" t="s">
        <v>69</v>
      </c>
      <c r="Q35" s="1293"/>
      <c r="R35" s="1293"/>
      <c r="S35" s="1282"/>
      <c r="T35" s="1282"/>
      <c r="U35" s="1282"/>
      <c r="V35" s="1293" t="s">
        <v>74</v>
      </c>
      <c r="W35" s="1293"/>
      <c r="X35" s="1293"/>
      <c r="Y35" s="98"/>
      <c r="AC35" s="103">
        <f>(AC33/AC34)*100</f>
        <v>111.21235731830532</v>
      </c>
      <c r="AE35" s="104">
        <f>(AE33/AE34)*100</f>
        <v>106.9939575579558</v>
      </c>
      <c r="AG35" s="201">
        <f>(AG33/AG34)*100</f>
        <v>101.24159424838828</v>
      </c>
    </row>
    <row r="36" spans="1:33" ht="31.5" customHeight="1">
      <c r="A36" s="105">
        <v>3</v>
      </c>
      <c r="B36" s="105"/>
      <c r="C36" s="105" t="s">
        <v>504</v>
      </c>
      <c r="D36" s="1239" t="s">
        <v>11</v>
      </c>
      <c r="E36" s="1240"/>
      <c r="F36" s="1241"/>
      <c r="G36" s="1287" t="s">
        <v>11</v>
      </c>
      <c r="H36" s="1288"/>
      <c r="I36" s="1289"/>
      <c r="J36" s="1239" t="s">
        <v>11</v>
      </c>
      <c r="K36" s="1240"/>
      <c r="L36" s="1241"/>
      <c r="M36" s="1282"/>
      <c r="N36" s="1282"/>
      <c r="O36" s="1282"/>
      <c r="P36" s="1227"/>
      <c r="Q36" s="1228"/>
      <c r="R36" s="1229"/>
      <c r="S36" s="1283" t="s">
        <v>69</v>
      </c>
      <c r="T36" s="1283"/>
      <c r="U36" s="1283"/>
      <c r="V36" s="1279"/>
      <c r="W36" s="1280"/>
      <c r="X36" s="1281"/>
      <c r="Y36" s="202"/>
      <c r="AB36" s="203" t="s">
        <v>509</v>
      </c>
    </row>
    <row r="37" spans="1:33" ht="25.5" customHeight="1">
      <c r="A37" s="105">
        <v>4</v>
      </c>
      <c r="B37" s="105"/>
      <c r="C37" s="106" t="s">
        <v>114</v>
      </c>
      <c r="D37" s="1239" t="s">
        <v>11</v>
      </c>
      <c r="E37" s="1240"/>
      <c r="F37" s="1241"/>
      <c r="G37" s="1279"/>
      <c r="H37" s="1280"/>
      <c r="I37" s="1281"/>
      <c r="J37" s="1227"/>
      <c r="K37" s="1228"/>
      <c r="L37" s="1229"/>
      <c r="M37" s="1239" t="s">
        <v>11</v>
      </c>
      <c r="N37" s="1240"/>
      <c r="O37" s="1241"/>
      <c r="P37" s="1227"/>
      <c r="Q37" s="1228"/>
      <c r="R37" s="1229"/>
      <c r="S37" s="1227"/>
      <c r="T37" s="1228"/>
      <c r="U37" s="1229"/>
      <c r="V37" s="1227"/>
      <c r="W37" s="1228"/>
      <c r="X37" s="1229"/>
      <c r="Y37" s="202"/>
    </row>
    <row r="38" spans="1:33" ht="30.75" customHeight="1">
      <c r="A38" s="105">
        <v>5</v>
      </c>
      <c r="B38" s="105"/>
      <c r="C38" s="106" t="s">
        <v>480</v>
      </c>
      <c r="D38" s="1279"/>
      <c r="E38" s="1280"/>
      <c r="F38" s="1281"/>
      <c r="G38" s="1279"/>
      <c r="H38" s="1280"/>
      <c r="I38" s="1281"/>
      <c r="J38" s="1290" t="s">
        <v>69</v>
      </c>
      <c r="K38" s="1291"/>
      <c r="L38" s="1292"/>
      <c r="M38" s="1284" t="s">
        <v>69</v>
      </c>
      <c r="N38" s="1285"/>
      <c r="O38" s="1286"/>
      <c r="P38" s="1239" t="s">
        <v>11</v>
      </c>
      <c r="Q38" s="1240"/>
      <c r="R38" s="1241"/>
      <c r="S38" s="1239" t="s">
        <v>11</v>
      </c>
      <c r="T38" s="1240"/>
      <c r="U38" s="1241"/>
      <c r="V38" s="1227"/>
      <c r="W38" s="1228"/>
      <c r="X38" s="1229"/>
      <c r="Y38" s="98"/>
    </row>
    <row r="39" spans="1:33" ht="25.5" customHeight="1">
      <c r="A39" s="105">
        <v>6</v>
      </c>
      <c r="B39" s="105"/>
      <c r="C39" s="106" t="s">
        <v>506</v>
      </c>
      <c r="D39" s="1227"/>
      <c r="E39" s="1228"/>
      <c r="F39" s="1229"/>
      <c r="G39" s="1294" t="s">
        <v>11</v>
      </c>
      <c r="H39" s="1295"/>
      <c r="I39" s="1296"/>
      <c r="J39" s="1239" t="s">
        <v>11</v>
      </c>
      <c r="K39" s="1240"/>
      <c r="L39" s="1241"/>
      <c r="M39" s="1239" t="s">
        <v>11</v>
      </c>
      <c r="N39" s="1240"/>
      <c r="O39" s="1241"/>
      <c r="P39" s="1227"/>
      <c r="Q39" s="1228"/>
      <c r="R39" s="1229"/>
      <c r="S39" s="1246" t="s">
        <v>30</v>
      </c>
      <c r="T39" s="1247"/>
      <c r="U39" s="1248"/>
      <c r="V39" s="1227"/>
      <c r="W39" s="1228"/>
      <c r="X39" s="1229"/>
      <c r="Y39" s="98"/>
    </row>
    <row r="40" spans="1:33"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  <row r="43" spans="1:33"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C1:C2"/>
    <mergeCell ref="S38:U38"/>
    <mergeCell ref="V38:X38"/>
    <mergeCell ref="D39:F39"/>
    <mergeCell ref="G39:I39"/>
    <mergeCell ref="J39:L39"/>
    <mergeCell ref="M39:O39"/>
    <mergeCell ref="P39:R39"/>
    <mergeCell ref="S39:U39"/>
    <mergeCell ref="V39:X39"/>
    <mergeCell ref="D38:F38"/>
    <mergeCell ref="G38:I38"/>
    <mergeCell ref="J38:L38"/>
    <mergeCell ref="M38:O38"/>
    <mergeCell ref="P38:R38"/>
    <mergeCell ref="S36:U36"/>
  </mergeCells>
  <pageMargins left="0.7" right="0.7" top="0.75" bottom="0.75" header="0.3" footer="0.3"/>
  <pageSetup paperSize="9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G44"/>
  <sheetViews>
    <sheetView zoomScale="85" zoomScaleNormal="85" workbookViewId="0">
      <selection activeCell="D16" sqref="D16:W16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313">
        <v>45810</v>
      </c>
      <c r="E1" s="1314"/>
      <c r="F1" s="1315"/>
      <c r="G1" s="1313">
        <v>45811</v>
      </c>
      <c r="H1" s="1314"/>
      <c r="I1" s="1315"/>
      <c r="J1" s="1313">
        <v>45812</v>
      </c>
      <c r="K1" s="1314"/>
      <c r="L1" s="1315"/>
      <c r="M1" s="1313">
        <v>45813</v>
      </c>
      <c r="N1" s="1314"/>
      <c r="O1" s="1315"/>
      <c r="P1" s="1313">
        <v>45814</v>
      </c>
      <c r="Q1" s="1314"/>
      <c r="R1" s="1315"/>
      <c r="S1" s="1313">
        <v>45815</v>
      </c>
      <c r="T1" s="1314"/>
      <c r="U1" s="1315"/>
      <c r="V1" s="1313">
        <v>45816</v>
      </c>
      <c r="W1" s="1314"/>
      <c r="X1" s="1315"/>
      <c r="Y1" s="187"/>
    </row>
    <row r="2" spans="1:25">
      <c r="A2" s="1"/>
      <c r="B2" s="1"/>
      <c r="C2" s="1243"/>
      <c r="D2" s="1316" t="s">
        <v>199</v>
      </c>
      <c r="E2" s="1317"/>
      <c r="F2" s="1318"/>
      <c r="G2" s="1316" t="s">
        <v>200</v>
      </c>
      <c r="H2" s="1317"/>
      <c r="I2" s="1318"/>
      <c r="J2" s="1316" t="s">
        <v>201</v>
      </c>
      <c r="K2" s="1317"/>
      <c r="L2" s="1318"/>
      <c r="M2" s="1316" t="s">
        <v>202</v>
      </c>
      <c r="N2" s="1317"/>
      <c r="O2" s="1318"/>
      <c r="P2" s="1316" t="s">
        <v>203</v>
      </c>
      <c r="Q2" s="1317"/>
      <c r="R2" s="1318"/>
      <c r="S2" s="1316" t="s">
        <v>204</v>
      </c>
      <c r="T2" s="1317"/>
      <c r="U2" s="1318"/>
      <c r="V2" s="1316" t="s">
        <v>205</v>
      </c>
      <c r="W2" s="1317"/>
      <c r="X2" s="1318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25"/>
      <c r="F4" s="444">
        <f t="shared" ref="F4:F25" si="0">E4-D4</f>
        <v>0</v>
      </c>
      <c r="G4" s="10"/>
      <c r="H4" s="25"/>
      <c r="I4" s="444">
        <f t="shared" ref="I4:I25" si="1">H4-G4</f>
        <v>0</v>
      </c>
      <c r="J4" s="19">
        <v>7</v>
      </c>
      <c r="K4" s="31">
        <v>15</v>
      </c>
      <c r="L4" s="444">
        <f t="shared" ref="L4:L25" si="2">K4-J4</f>
        <v>8</v>
      </c>
      <c r="M4" s="19">
        <v>7</v>
      </c>
      <c r="N4" s="26">
        <v>15</v>
      </c>
      <c r="O4" s="444">
        <f t="shared" ref="O4:O25" si="3">N4-M4</f>
        <v>8</v>
      </c>
      <c r="P4" s="10"/>
      <c r="Q4" s="25"/>
      <c r="R4" s="444">
        <f t="shared" ref="R4:R25" si="4">Q4-P4</f>
        <v>0</v>
      </c>
      <c r="S4" s="21">
        <v>7</v>
      </c>
      <c r="T4" s="31">
        <v>17</v>
      </c>
      <c r="U4" s="444">
        <f t="shared" ref="U4:U25" si="5">T4-S4</f>
        <v>10</v>
      </c>
      <c r="V4" s="21">
        <v>7</v>
      </c>
      <c r="W4" s="31">
        <v>15</v>
      </c>
      <c r="X4" s="444">
        <f t="shared" ref="X4:X26" si="6">W4-V4</f>
        <v>8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25"/>
      <c r="F5" s="444">
        <f t="shared" si="0"/>
        <v>0</v>
      </c>
      <c r="G5" s="10"/>
      <c r="H5" s="25"/>
      <c r="I5" s="444">
        <f t="shared" si="1"/>
        <v>0</v>
      </c>
      <c r="J5" s="19">
        <v>12</v>
      </c>
      <c r="K5" s="26">
        <v>19</v>
      </c>
      <c r="L5" s="444">
        <f t="shared" si="2"/>
        <v>7</v>
      </c>
      <c r="M5" s="10"/>
      <c r="N5" s="25"/>
      <c r="O5" s="444">
        <f t="shared" si="3"/>
        <v>0</v>
      </c>
      <c r="P5" s="19">
        <v>13</v>
      </c>
      <c r="Q5" s="26">
        <v>18</v>
      </c>
      <c r="R5" s="444">
        <f t="shared" si="4"/>
        <v>5</v>
      </c>
      <c r="S5" s="19">
        <v>12</v>
      </c>
      <c r="T5" s="26">
        <v>19</v>
      </c>
      <c r="U5" s="444">
        <f t="shared" si="5"/>
        <v>7</v>
      </c>
      <c r="V5" s="19">
        <v>12</v>
      </c>
      <c r="W5" s="26">
        <v>20</v>
      </c>
      <c r="X5" s="444">
        <f t="shared" si="6"/>
        <v>8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44">
        <f t="shared" si="0"/>
        <v>0</v>
      </c>
      <c r="G6" s="10"/>
      <c r="H6" s="25"/>
      <c r="I6" s="444">
        <f t="shared" si="1"/>
        <v>0</v>
      </c>
      <c r="J6" s="10"/>
      <c r="K6" s="25"/>
      <c r="L6" s="444">
        <f t="shared" si="2"/>
        <v>0</v>
      </c>
      <c r="M6" s="10"/>
      <c r="N6" s="25"/>
      <c r="O6" s="444">
        <f t="shared" si="3"/>
        <v>0</v>
      </c>
      <c r="P6" s="13"/>
      <c r="Q6" s="54"/>
      <c r="R6" s="444">
        <f t="shared" si="4"/>
        <v>0</v>
      </c>
      <c r="S6" s="10"/>
      <c r="T6" s="25"/>
      <c r="U6" s="444">
        <f t="shared" si="5"/>
        <v>0</v>
      </c>
      <c r="V6" s="10"/>
      <c r="W6" s="25"/>
      <c r="X6" s="444">
        <f t="shared" si="6"/>
        <v>0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0"/>
      <c r="E7" s="25"/>
      <c r="F7" s="444">
        <f t="shared" si="0"/>
        <v>0</v>
      </c>
      <c r="G7" s="15">
        <v>7</v>
      </c>
      <c r="H7" s="17">
        <v>13</v>
      </c>
      <c r="I7" s="444">
        <f t="shared" si="1"/>
        <v>6</v>
      </c>
      <c r="J7" s="59">
        <v>7</v>
      </c>
      <c r="K7" s="31">
        <v>12</v>
      </c>
      <c r="L7" s="444">
        <f t="shared" si="2"/>
        <v>5</v>
      </c>
      <c r="M7" s="13"/>
      <c r="N7" s="54"/>
      <c r="O7" s="444">
        <f t="shared" si="3"/>
        <v>0</v>
      </c>
      <c r="P7" s="15">
        <v>7</v>
      </c>
      <c r="Q7" s="17">
        <v>12</v>
      </c>
      <c r="R7" s="444">
        <f t="shared" si="4"/>
        <v>5</v>
      </c>
      <c r="S7" s="15">
        <v>7</v>
      </c>
      <c r="T7" s="17">
        <v>12</v>
      </c>
      <c r="U7" s="444">
        <f t="shared" si="5"/>
        <v>5</v>
      </c>
      <c r="V7" s="13"/>
      <c r="W7" s="54"/>
      <c r="X7" s="444">
        <f t="shared" si="6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9">
        <v>7</v>
      </c>
      <c r="E8" s="26">
        <v>17</v>
      </c>
      <c r="F8" s="444">
        <f t="shared" si="0"/>
        <v>10</v>
      </c>
      <c r="G8" s="21">
        <v>7</v>
      </c>
      <c r="H8" s="31">
        <v>16</v>
      </c>
      <c r="I8" s="444">
        <f t="shared" si="1"/>
        <v>9</v>
      </c>
      <c r="J8" s="10"/>
      <c r="K8" s="25"/>
      <c r="L8" s="444">
        <f t="shared" si="2"/>
        <v>0</v>
      </c>
      <c r="M8" s="10"/>
      <c r="N8" s="25"/>
      <c r="O8" s="444">
        <f t="shared" si="3"/>
        <v>0</v>
      </c>
      <c r="P8" s="19">
        <v>12</v>
      </c>
      <c r="Q8" s="26">
        <v>20</v>
      </c>
      <c r="R8" s="444">
        <f t="shared" si="4"/>
        <v>8</v>
      </c>
      <c r="S8" s="10"/>
      <c r="T8" s="25"/>
      <c r="U8" s="444">
        <f t="shared" si="5"/>
        <v>0</v>
      </c>
      <c r="V8" s="19">
        <v>7</v>
      </c>
      <c r="W8" s="26">
        <v>15</v>
      </c>
      <c r="X8" s="444">
        <f t="shared" si="6"/>
        <v>8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25"/>
      <c r="F9" s="444">
        <f t="shared" si="0"/>
        <v>0</v>
      </c>
      <c r="G9" s="10"/>
      <c r="H9" s="25"/>
      <c r="I9" s="444">
        <f t="shared" si="1"/>
        <v>0</v>
      </c>
      <c r="J9" s="19">
        <v>16</v>
      </c>
      <c r="K9" s="26">
        <v>23</v>
      </c>
      <c r="L9" s="444">
        <f t="shared" si="2"/>
        <v>7</v>
      </c>
      <c r="M9" s="19">
        <v>16</v>
      </c>
      <c r="N9" s="26">
        <v>24</v>
      </c>
      <c r="O9" s="444">
        <f t="shared" si="3"/>
        <v>8</v>
      </c>
      <c r="P9" s="19">
        <v>18</v>
      </c>
      <c r="Q9" s="26">
        <v>24</v>
      </c>
      <c r="R9" s="444">
        <f t="shared" si="4"/>
        <v>6</v>
      </c>
      <c r="S9" s="19">
        <v>16</v>
      </c>
      <c r="T9" s="26">
        <v>24</v>
      </c>
      <c r="U9" s="444">
        <f t="shared" si="5"/>
        <v>8</v>
      </c>
      <c r="V9" s="10"/>
      <c r="W9" s="25"/>
      <c r="X9" s="444">
        <f t="shared" si="6"/>
        <v>0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0"/>
      <c r="E10" s="25"/>
      <c r="F10" s="444">
        <f t="shared" si="0"/>
        <v>0</v>
      </c>
      <c r="G10" s="19">
        <v>14</v>
      </c>
      <c r="H10" s="26">
        <v>19</v>
      </c>
      <c r="I10" s="444">
        <f t="shared" si="1"/>
        <v>5</v>
      </c>
      <c r="J10" s="19">
        <v>12</v>
      </c>
      <c r="K10" s="26">
        <v>19</v>
      </c>
      <c r="L10" s="444">
        <f t="shared" si="2"/>
        <v>7</v>
      </c>
      <c r="M10" s="19">
        <v>12</v>
      </c>
      <c r="N10" s="26">
        <v>20</v>
      </c>
      <c r="O10" s="444">
        <f t="shared" si="3"/>
        <v>8</v>
      </c>
      <c r="P10" s="10"/>
      <c r="Q10" s="25"/>
      <c r="R10" s="444">
        <f t="shared" si="4"/>
        <v>0</v>
      </c>
      <c r="S10" s="10"/>
      <c r="T10" s="25"/>
      <c r="U10" s="444">
        <f t="shared" si="5"/>
        <v>0</v>
      </c>
      <c r="V10" s="10"/>
      <c r="W10" s="25"/>
      <c r="X10" s="444">
        <f t="shared" si="6"/>
        <v>0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9">
        <v>13</v>
      </c>
      <c r="E11" s="26">
        <v>21</v>
      </c>
      <c r="F11" s="445">
        <v>7</v>
      </c>
      <c r="G11" s="19">
        <v>13</v>
      </c>
      <c r="H11" s="26">
        <v>21</v>
      </c>
      <c r="I11" s="445">
        <v>7</v>
      </c>
      <c r="J11" s="10"/>
      <c r="K11" s="25"/>
      <c r="L11" s="444">
        <f t="shared" si="2"/>
        <v>0</v>
      </c>
      <c r="M11" s="10"/>
      <c r="N11" s="25"/>
      <c r="O11" s="444">
        <f t="shared" si="3"/>
        <v>0</v>
      </c>
      <c r="P11" s="10"/>
      <c r="Q11" s="25"/>
      <c r="R11" s="444">
        <f t="shared" si="4"/>
        <v>0</v>
      </c>
      <c r="S11" s="19">
        <v>13</v>
      </c>
      <c r="T11" s="26">
        <v>21</v>
      </c>
      <c r="U11" s="445">
        <v>7</v>
      </c>
      <c r="V11" s="19">
        <v>13</v>
      </c>
      <c r="W11" s="26">
        <v>21</v>
      </c>
      <c r="X11" s="444">
        <f t="shared" si="6"/>
        <v>8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21">
        <v>17</v>
      </c>
      <c r="E12" s="31">
        <v>21</v>
      </c>
      <c r="F12" s="444">
        <f t="shared" si="0"/>
        <v>4</v>
      </c>
      <c r="G12" s="10"/>
      <c r="H12" s="25"/>
      <c r="I12" s="444">
        <f t="shared" si="1"/>
        <v>0</v>
      </c>
      <c r="J12" s="10"/>
      <c r="K12" s="25"/>
      <c r="L12" s="444">
        <f t="shared" si="2"/>
        <v>0</v>
      </c>
      <c r="M12" s="10"/>
      <c r="N12" s="25"/>
      <c r="O12" s="444">
        <f t="shared" si="3"/>
        <v>0</v>
      </c>
      <c r="P12" s="21">
        <v>17</v>
      </c>
      <c r="Q12" s="31">
        <v>22</v>
      </c>
      <c r="R12" s="444">
        <f t="shared" si="4"/>
        <v>5</v>
      </c>
      <c r="S12" s="21">
        <v>17</v>
      </c>
      <c r="T12" s="31">
        <v>24</v>
      </c>
      <c r="U12" s="444">
        <f t="shared" si="5"/>
        <v>7</v>
      </c>
      <c r="V12" s="21">
        <v>17</v>
      </c>
      <c r="W12" s="31">
        <v>22</v>
      </c>
      <c r="X12" s="444">
        <f t="shared" si="6"/>
        <v>5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10"/>
      <c r="E13" s="25"/>
      <c r="F13" s="444">
        <f t="shared" si="0"/>
        <v>0</v>
      </c>
      <c r="G13" s="10"/>
      <c r="H13" s="25"/>
      <c r="I13" s="444">
        <f t="shared" si="1"/>
        <v>0</v>
      </c>
      <c r="J13" s="21">
        <v>18</v>
      </c>
      <c r="K13" s="31">
        <v>22</v>
      </c>
      <c r="L13" s="444">
        <f t="shared" si="2"/>
        <v>4</v>
      </c>
      <c r="M13" s="21">
        <v>18</v>
      </c>
      <c r="N13" s="31">
        <v>24</v>
      </c>
      <c r="O13" s="444">
        <f t="shared" si="3"/>
        <v>6</v>
      </c>
      <c r="P13" s="21">
        <v>18</v>
      </c>
      <c r="Q13" s="31">
        <v>23</v>
      </c>
      <c r="R13" s="444">
        <f t="shared" si="4"/>
        <v>5</v>
      </c>
      <c r="S13" s="21">
        <v>18</v>
      </c>
      <c r="T13" s="31">
        <v>22</v>
      </c>
      <c r="U13" s="444">
        <f t="shared" si="5"/>
        <v>4</v>
      </c>
      <c r="V13" s="10"/>
      <c r="W13" s="25"/>
      <c r="X13" s="444">
        <f t="shared" si="6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21">
        <v>19</v>
      </c>
      <c r="E14" s="31">
        <v>23</v>
      </c>
      <c r="F14" s="444">
        <f t="shared" si="0"/>
        <v>4</v>
      </c>
      <c r="G14" s="21">
        <v>16</v>
      </c>
      <c r="H14" s="31">
        <v>24</v>
      </c>
      <c r="I14" s="444">
        <f t="shared" si="1"/>
        <v>8</v>
      </c>
      <c r="J14" s="21">
        <v>16</v>
      </c>
      <c r="K14" s="31">
        <v>23</v>
      </c>
      <c r="L14" s="444">
        <f t="shared" si="2"/>
        <v>7</v>
      </c>
      <c r="M14" s="10"/>
      <c r="N14" s="25"/>
      <c r="O14" s="444">
        <f t="shared" si="3"/>
        <v>0</v>
      </c>
      <c r="P14" s="21">
        <v>18</v>
      </c>
      <c r="Q14" s="31">
        <v>22</v>
      </c>
      <c r="R14" s="444">
        <f t="shared" si="4"/>
        <v>4</v>
      </c>
      <c r="S14" s="10"/>
      <c r="T14" s="25"/>
      <c r="U14" s="444">
        <f t="shared" si="5"/>
        <v>0</v>
      </c>
      <c r="V14" s="10"/>
      <c r="W14" s="25"/>
      <c r="X14" s="444">
        <f t="shared" si="6"/>
        <v>0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21">
        <v>11</v>
      </c>
      <c r="E15" s="31">
        <v>17</v>
      </c>
      <c r="F15" s="445">
        <v>5</v>
      </c>
      <c r="G15" s="10"/>
      <c r="H15" s="25"/>
      <c r="I15" s="444">
        <f t="shared" si="1"/>
        <v>0</v>
      </c>
      <c r="J15" s="10"/>
      <c r="K15" s="25"/>
      <c r="L15" s="444">
        <f t="shared" si="2"/>
        <v>0</v>
      </c>
      <c r="M15" s="21">
        <v>11</v>
      </c>
      <c r="N15" s="31">
        <v>17</v>
      </c>
      <c r="O15" s="445">
        <v>5</v>
      </c>
      <c r="P15" s="21">
        <v>11</v>
      </c>
      <c r="Q15" s="31">
        <v>17</v>
      </c>
      <c r="R15" s="445">
        <v>5</v>
      </c>
      <c r="S15" s="10"/>
      <c r="T15" s="25"/>
      <c r="U15" s="444">
        <f t="shared" si="5"/>
        <v>0</v>
      </c>
      <c r="V15" s="21">
        <v>10</v>
      </c>
      <c r="W15" s="31">
        <v>17</v>
      </c>
      <c r="X15" s="444">
        <f t="shared" si="6"/>
        <v>7</v>
      </c>
      <c r="Y15" s="79"/>
    </row>
    <row r="16" spans="1:25" ht="16.5" customHeight="1">
      <c r="A16" s="105">
        <v>13</v>
      </c>
      <c r="B16" s="400" t="s">
        <v>444</v>
      </c>
      <c r="C16" s="383" t="s">
        <v>296</v>
      </c>
      <c r="D16" s="21">
        <v>17</v>
      </c>
      <c r="E16" s="31">
        <v>21</v>
      </c>
      <c r="F16" s="444">
        <f t="shared" si="0"/>
        <v>4</v>
      </c>
      <c r="G16" s="21">
        <v>18</v>
      </c>
      <c r="H16" s="31">
        <v>21</v>
      </c>
      <c r="I16" s="444">
        <f t="shared" si="1"/>
        <v>3</v>
      </c>
      <c r="J16" s="10"/>
      <c r="K16" s="25"/>
      <c r="L16" s="444">
        <f t="shared" si="2"/>
        <v>0</v>
      </c>
      <c r="M16" s="21">
        <v>18</v>
      </c>
      <c r="N16" s="31">
        <v>21</v>
      </c>
      <c r="O16" s="444">
        <f t="shared" si="3"/>
        <v>3</v>
      </c>
      <c r="P16" s="10"/>
      <c r="Q16" s="25"/>
      <c r="R16" s="444">
        <f t="shared" si="4"/>
        <v>0</v>
      </c>
      <c r="S16" s="21">
        <v>17</v>
      </c>
      <c r="T16" s="31">
        <v>22</v>
      </c>
      <c r="U16" s="444">
        <f t="shared" si="5"/>
        <v>5</v>
      </c>
      <c r="V16" s="10"/>
      <c r="W16" s="25"/>
      <c r="X16" s="444">
        <f t="shared" si="6"/>
        <v>0</v>
      </c>
      <c r="Y16" s="79"/>
    </row>
    <row r="17" spans="1:33" ht="15.75" customHeight="1">
      <c r="A17" s="105">
        <v>14</v>
      </c>
      <c r="B17" s="105" t="s">
        <v>444</v>
      </c>
      <c r="C17" s="382" t="s">
        <v>379</v>
      </c>
      <c r="D17" s="10"/>
      <c r="E17" s="25"/>
      <c r="F17" s="444">
        <f t="shared" si="0"/>
        <v>0</v>
      </c>
      <c r="G17" s="21">
        <v>17</v>
      </c>
      <c r="H17" s="26">
        <v>24</v>
      </c>
      <c r="I17" s="444">
        <f t="shared" si="1"/>
        <v>7</v>
      </c>
      <c r="J17" s="10"/>
      <c r="K17" s="25"/>
      <c r="L17" s="444">
        <f t="shared" si="2"/>
        <v>0</v>
      </c>
      <c r="M17" s="21">
        <v>17</v>
      </c>
      <c r="N17" s="26">
        <v>24</v>
      </c>
      <c r="O17" s="444">
        <f t="shared" si="3"/>
        <v>7</v>
      </c>
      <c r="P17" s="10"/>
      <c r="Q17" s="25"/>
      <c r="R17" s="444">
        <f t="shared" si="4"/>
        <v>0</v>
      </c>
      <c r="S17" s="21">
        <v>17</v>
      </c>
      <c r="T17" s="26">
        <v>24</v>
      </c>
      <c r="U17" s="444">
        <f t="shared" si="5"/>
        <v>7</v>
      </c>
      <c r="V17" s="21">
        <v>17</v>
      </c>
      <c r="W17" s="26">
        <v>24</v>
      </c>
      <c r="X17" s="444">
        <f t="shared" si="6"/>
        <v>7</v>
      </c>
      <c r="Y17" s="190"/>
    </row>
    <row r="18" spans="1:33" ht="15.75" customHeight="1">
      <c r="A18" s="105">
        <v>15</v>
      </c>
      <c r="B18" s="105" t="s">
        <v>445</v>
      </c>
      <c r="C18" s="383" t="s">
        <v>304</v>
      </c>
      <c r="D18" s="21">
        <v>7</v>
      </c>
      <c r="E18" s="31">
        <v>15</v>
      </c>
      <c r="F18" s="444">
        <f t="shared" si="0"/>
        <v>8</v>
      </c>
      <c r="G18" s="10"/>
      <c r="H18" s="25"/>
      <c r="I18" s="444">
        <f t="shared" si="1"/>
        <v>0</v>
      </c>
      <c r="J18" s="10"/>
      <c r="K18" s="25"/>
      <c r="L18" s="444">
        <f t="shared" si="2"/>
        <v>0</v>
      </c>
      <c r="M18" s="21">
        <v>8</v>
      </c>
      <c r="N18" s="31">
        <v>15</v>
      </c>
      <c r="O18" s="444">
        <f t="shared" si="3"/>
        <v>7</v>
      </c>
      <c r="P18" s="21">
        <v>8</v>
      </c>
      <c r="Q18" s="31">
        <v>15</v>
      </c>
      <c r="R18" s="444">
        <f t="shared" si="4"/>
        <v>7</v>
      </c>
      <c r="S18" s="10"/>
      <c r="T18" s="25"/>
      <c r="U18" s="444">
        <f t="shared" si="5"/>
        <v>0</v>
      </c>
      <c r="V18" s="10"/>
      <c r="W18" s="25"/>
      <c r="X18" s="444">
        <f t="shared" si="6"/>
        <v>0</v>
      </c>
      <c r="Y18" s="190"/>
    </row>
    <row r="19" spans="1:33" ht="15.75" customHeight="1">
      <c r="A19" s="105">
        <v>16</v>
      </c>
      <c r="B19" s="105" t="s">
        <v>435</v>
      </c>
      <c r="C19" s="382" t="s">
        <v>314</v>
      </c>
      <c r="D19" s="165">
        <v>7</v>
      </c>
      <c r="E19" s="166">
        <v>17</v>
      </c>
      <c r="F19" s="444">
        <f t="shared" si="0"/>
        <v>10</v>
      </c>
      <c r="G19" s="165">
        <v>7</v>
      </c>
      <c r="H19" s="166">
        <v>16</v>
      </c>
      <c r="I19" s="444">
        <f t="shared" si="1"/>
        <v>9</v>
      </c>
      <c r="J19" s="10"/>
      <c r="K19" s="25"/>
      <c r="L19" s="444">
        <f t="shared" si="2"/>
        <v>0</v>
      </c>
      <c r="M19" s="165">
        <v>7</v>
      </c>
      <c r="N19" s="166">
        <v>16</v>
      </c>
      <c r="O19" s="444">
        <f t="shared" si="3"/>
        <v>9</v>
      </c>
      <c r="P19" s="165">
        <v>7</v>
      </c>
      <c r="Q19" s="166">
        <v>16</v>
      </c>
      <c r="R19" s="444">
        <f t="shared" si="4"/>
        <v>9</v>
      </c>
      <c r="S19" s="10"/>
      <c r="T19" s="25"/>
      <c r="U19" s="444">
        <f t="shared" si="5"/>
        <v>0</v>
      </c>
      <c r="V19" s="10"/>
      <c r="W19" s="25"/>
      <c r="X19" s="444">
        <f t="shared" si="6"/>
        <v>0</v>
      </c>
      <c r="Y19" s="190"/>
    </row>
    <row r="20" spans="1:33" ht="15.75" customHeight="1">
      <c r="A20" s="105">
        <v>17</v>
      </c>
      <c r="B20" s="105" t="s">
        <v>447</v>
      </c>
      <c r="C20" s="382" t="s">
        <v>344</v>
      </c>
      <c r="D20" s="10"/>
      <c r="E20" s="25"/>
      <c r="F20" s="444">
        <f t="shared" si="0"/>
        <v>0</v>
      </c>
      <c r="G20" s="270"/>
      <c r="H20" s="282"/>
      <c r="I20" s="444">
        <f t="shared" si="1"/>
        <v>0</v>
      </c>
      <c r="J20" s="10"/>
      <c r="K20" s="25"/>
      <c r="L20" s="444">
        <f t="shared" si="2"/>
        <v>0</v>
      </c>
      <c r="M20" s="10"/>
      <c r="N20" s="25"/>
      <c r="O20" s="444">
        <f t="shared" si="3"/>
        <v>0</v>
      </c>
      <c r="P20" s="10"/>
      <c r="Q20" s="25"/>
      <c r="R20" s="444">
        <f t="shared" si="4"/>
        <v>0</v>
      </c>
      <c r="S20" s="10"/>
      <c r="T20" s="25"/>
      <c r="U20" s="444">
        <f t="shared" si="5"/>
        <v>0</v>
      </c>
      <c r="V20" s="10"/>
      <c r="W20" s="25"/>
      <c r="X20" s="444">
        <f t="shared" si="6"/>
        <v>0</v>
      </c>
      <c r="Y20" s="190"/>
    </row>
    <row r="21" spans="1:33" ht="16.5" customHeight="1">
      <c r="A21" s="105">
        <v>18</v>
      </c>
      <c r="B21" s="105" t="s">
        <v>447</v>
      </c>
      <c r="C21" s="382" t="s">
        <v>358</v>
      </c>
      <c r="D21" s="165">
        <v>14</v>
      </c>
      <c r="E21" s="166">
        <v>23</v>
      </c>
      <c r="F21" s="444">
        <f t="shared" si="0"/>
        <v>9</v>
      </c>
      <c r="G21" s="165">
        <v>12</v>
      </c>
      <c r="H21" s="166">
        <v>21</v>
      </c>
      <c r="I21" s="444">
        <f t="shared" si="1"/>
        <v>9</v>
      </c>
      <c r="J21" s="165">
        <v>7</v>
      </c>
      <c r="K21" s="166">
        <v>18</v>
      </c>
      <c r="L21" s="444">
        <f t="shared" si="2"/>
        <v>11</v>
      </c>
      <c r="M21" s="10"/>
      <c r="N21" s="25"/>
      <c r="O21" s="444">
        <f t="shared" si="3"/>
        <v>0</v>
      </c>
      <c r="P21" s="10"/>
      <c r="Q21" s="25"/>
      <c r="R21" s="444">
        <f t="shared" si="4"/>
        <v>0</v>
      </c>
      <c r="S21" s="159">
        <v>7</v>
      </c>
      <c r="T21" s="167">
        <v>21</v>
      </c>
      <c r="U21" s="444">
        <f t="shared" si="5"/>
        <v>14</v>
      </c>
      <c r="V21" s="165">
        <v>7</v>
      </c>
      <c r="W21" s="166">
        <v>20</v>
      </c>
      <c r="X21" s="444">
        <f t="shared" si="6"/>
        <v>13</v>
      </c>
      <c r="Y21" s="190"/>
    </row>
    <row r="22" spans="1:33" ht="15.75" customHeight="1">
      <c r="A22" s="105">
        <v>19</v>
      </c>
      <c r="B22" s="105" t="s">
        <v>447</v>
      </c>
      <c r="C22" s="382" t="s">
        <v>267</v>
      </c>
      <c r="D22" s="10"/>
      <c r="E22" s="25"/>
      <c r="F22" s="444">
        <f t="shared" si="0"/>
        <v>0</v>
      </c>
      <c r="G22" s="165">
        <v>16</v>
      </c>
      <c r="H22" s="166">
        <v>23</v>
      </c>
      <c r="I22" s="444">
        <f t="shared" si="1"/>
        <v>7</v>
      </c>
      <c r="J22" s="165">
        <v>16</v>
      </c>
      <c r="K22" s="166">
        <v>23</v>
      </c>
      <c r="L22" s="444">
        <f t="shared" si="2"/>
        <v>7</v>
      </c>
      <c r="M22" s="165">
        <v>16</v>
      </c>
      <c r="N22" s="166">
        <v>23</v>
      </c>
      <c r="O22" s="444">
        <f t="shared" si="3"/>
        <v>7</v>
      </c>
      <c r="P22" s="165">
        <v>16</v>
      </c>
      <c r="Q22" s="166">
        <v>23</v>
      </c>
      <c r="R22" s="444">
        <f t="shared" si="4"/>
        <v>7</v>
      </c>
      <c r="S22" s="10"/>
      <c r="T22" s="25"/>
      <c r="U22" s="444">
        <f t="shared" si="5"/>
        <v>0</v>
      </c>
      <c r="V22" s="165">
        <v>16</v>
      </c>
      <c r="W22" s="166">
        <v>23</v>
      </c>
      <c r="X22" s="444">
        <f t="shared" si="6"/>
        <v>7</v>
      </c>
      <c r="Y22" s="190"/>
    </row>
    <row r="23" spans="1:33" ht="15.75" customHeight="1">
      <c r="A23" s="105">
        <v>20</v>
      </c>
      <c r="B23" s="105" t="s">
        <v>447</v>
      </c>
      <c r="C23" s="382" t="s">
        <v>521</v>
      </c>
      <c r="D23" s="159">
        <v>16</v>
      </c>
      <c r="E23" s="167">
        <v>23</v>
      </c>
      <c r="F23" s="444">
        <f t="shared" si="0"/>
        <v>7</v>
      </c>
      <c r="G23" s="10"/>
      <c r="H23" s="25"/>
      <c r="I23" s="444">
        <f t="shared" si="1"/>
        <v>0</v>
      </c>
      <c r="J23" s="165">
        <v>15</v>
      </c>
      <c r="K23" s="166">
        <v>22</v>
      </c>
      <c r="L23" s="444">
        <f t="shared" si="2"/>
        <v>7</v>
      </c>
      <c r="M23" s="165">
        <v>16</v>
      </c>
      <c r="N23" s="166">
        <v>23</v>
      </c>
      <c r="O23" s="444">
        <f t="shared" si="3"/>
        <v>7</v>
      </c>
      <c r="P23" s="10"/>
      <c r="Q23" s="25"/>
      <c r="R23" s="444">
        <f t="shared" si="4"/>
        <v>0</v>
      </c>
      <c r="S23" s="165">
        <v>15</v>
      </c>
      <c r="T23" s="166">
        <v>24</v>
      </c>
      <c r="U23" s="444">
        <f t="shared" si="5"/>
        <v>9</v>
      </c>
      <c r="V23" s="10"/>
      <c r="W23" s="25"/>
      <c r="X23" s="444">
        <f t="shared" si="6"/>
        <v>0</v>
      </c>
      <c r="Y23" s="190"/>
    </row>
    <row r="24" spans="1:33" ht="15.75" customHeight="1">
      <c r="A24" s="105">
        <v>22</v>
      </c>
      <c r="B24" s="105" t="s">
        <v>447</v>
      </c>
      <c r="C24" s="382" t="s">
        <v>183</v>
      </c>
      <c r="D24" s="10"/>
      <c r="E24" s="25"/>
      <c r="F24" s="444">
        <f t="shared" si="0"/>
        <v>0</v>
      </c>
      <c r="G24" s="13"/>
      <c r="H24" s="54"/>
      <c r="I24" s="444">
        <f t="shared" si="1"/>
        <v>0</v>
      </c>
      <c r="J24" s="10"/>
      <c r="K24" s="25"/>
      <c r="L24" s="444">
        <f t="shared" si="2"/>
        <v>0</v>
      </c>
      <c r="M24" s="13"/>
      <c r="N24" s="54"/>
      <c r="O24" s="444">
        <f t="shared" si="3"/>
        <v>0</v>
      </c>
      <c r="P24" s="10"/>
      <c r="Q24" s="25"/>
      <c r="R24" s="444">
        <f t="shared" si="4"/>
        <v>0</v>
      </c>
      <c r="S24" s="159">
        <v>20</v>
      </c>
      <c r="T24" s="167">
        <v>24</v>
      </c>
      <c r="U24" s="444">
        <f t="shared" si="5"/>
        <v>4</v>
      </c>
      <c r="V24" s="10"/>
      <c r="W24" s="25"/>
      <c r="X24" s="444">
        <f t="shared" si="6"/>
        <v>0</v>
      </c>
      <c r="Y24" s="190"/>
    </row>
    <row r="25" spans="1:33" ht="15.75" customHeight="1">
      <c r="A25" s="105"/>
      <c r="B25" s="105"/>
      <c r="C25" s="382" t="s">
        <v>508</v>
      </c>
      <c r="D25" s="21">
        <v>15</v>
      </c>
      <c r="E25" s="26">
        <v>23</v>
      </c>
      <c r="F25" s="444">
        <f t="shared" si="0"/>
        <v>8</v>
      </c>
      <c r="G25" s="10"/>
      <c r="H25" s="25"/>
      <c r="I25" s="444">
        <f t="shared" si="1"/>
        <v>0</v>
      </c>
      <c r="J25" s="21">
        <v>15</v>
      </c>
      <c r="K25" s="26">
        <v>23</v>
      </c>
      <c r="L25" s="444">
        <f t="shared" si="2"/>
        <v>8</v>
      </c>
      <c r="M25" s="21">
        <v>15</v>
      </c>
      <c r="N25" s="31">
        <v>23</v>
      </c>
      <c r="O25" s="444">
        <f t="shared" si="3"/>
        <v>8</v>
      </c>
      <c r="P25" s="21">
        <v>15</v>
      </c>
      <c r="Q25" s="31">
        <v>23</v>
      </c>
      <c r="R25" s="444">
        <f t="shared" si="4"/>
        <v>8</v>
      </c>
      <c r="S25" s="10"/>
      <c r="T25" s="25"/>
      <c r="U25" s="444">
        <f t="shared" si="5"/>
        <v>0</v>
      </c>
      <c r="V25" s="21">
        <v>15</v>
      </c>
      <c r="W25" s="31">
        <v>23</v>
      </c>
      <c r="X25" s="444">
        <f t="shared" si="6"/>
        <v>8</v>
      </c>
      <c r="Y25" s="190"/>
    </row>
    <row r="26" spans="1:33" ht="15.75" customHeight="1">
      <c r="A26" s="105"/>
      <c r="B26" s="105"/>
      <c r="C26" s="382" t="s">
        <v>522</v>
      </c>
      <c r="D26" s="234"/>
      <c r="E26" s="235"/>
      <c r="F26" s="441"/>
      <c r="G26" s="234"/>
      <c r="H26" s="235"/>
      <c r="I26" s="441"/>
      <c r="J26" s="234"/>
      <c r="K26" s="235"/>
      <c r="L26" s="441"/>
      <c r="M26" s="234"/>
      <c r="N26" s="235"/>
      <c r="O26" s="441"/>
      <c r="P26" s="234"/>
      <c r="Q26" s="235"/>
      <c r="R26" s="441"/>
      <c r="S26" s="234"/>
      <c r="T26" s="235"/>
      <c r="U26" s="441"/>
      <c r="V26" s="234">
        <v>7</v>
      </c>
      <c r="W26" s="235">
        <v>16</v>
      </c>
      <c r="X26" s="444">
        <f t="shared" si="6"/>
        <v>9</v>
      </c>
      <c r="Y26" s="190"/>
    </row>
    <row r="27" spans="1:33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84"/>
    </row>
    <row r="28" spans="1:33">
      <c r="A28" s="80"/>
      <c r="B28" s="80"/>
      <c r="C28" s="80" t="s">
        <v>466</v>
      </c>
      <c r="D28" s="80"/>
      <c r="E28" s="80"/>
      <c r="F28" s="418">
        <f>SUM(F4:F25)</f>
        <v>76</v>
      </c>
      <c r="G28" s="80"/>
      <c r="H28" s="80"/>
      <c r="I28" s="418">
        <f>SUM(I4:I25)</f>
        <v>70</v>
      </c>
      <c r="J28" s="80"/>
      <c r="K28" s="80"/>
      <c r="L28" s="418">
        <f>SUM(L4:L25)</f>
        <v>78</v>
      </c>
      <c r="M28" s="80"/>
      <c r="N28" s="80"/>
      <c r="O28" s="418">
        <f>SUM(O4:O25)</f>
        <v>83</v>
      </c>
      <c r="P28" s="80"/>
      <c r="Q28" s="80"/>
      <c r="R28" s="418">
        <f>SUM(R4:R25)</f>
        <v>74</v>
      </c>
      <c r="S28" s="80"/>
      <c r="T28" s="80"/>
      <c r="U28" s="418">
        <f>SUM(U4:U25)</f>
        <v>87</v>
      </c>
      <c r="V28" s="80"/>
      <c r="W28" s="80"/>
      <c r="X28" s="418">
        <f>SUM(X4:X25)</f>
        <v>79</v>
      </c>
      <c r="Y28" s="84"/>
      <c r="Z28" s="1255" t="s">
        <v>467</v>
      </c>
      <c r="AA28" s="1255"/>
      <c r="AB28" s="1255"/>
      <c r="AC28" s="80">
        <v>2900</v>
      </c>
      <c r="AE28" s="82">
        <v>2790</v>
      </c>
      <c r="AG28" s="83">
        <v>2640</v>
      </c>
    </row>
    <row r="29" spans="1:33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547</v>
      </c>
      <c r="Y29" s="79"/>
      <c r="Z29" s="1255" t="s">
        <v>470</v>
      </c>
      <c r="AA29" s="1255"/>
      <c r="AB29" s="1255"/>
      <c r="AC29" s="84">
        <v>1600000</v>
      </c>
      <c r="AE29" s="84">
        <f>AC29</f>
        <v>1600000</v>
      </c>
      <c r="AG29" s="84">
        <f>AE29</f>
        <v>1600000</v>
      </c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551.72413793103453</v>
      </c>
      <c r="Y30" s="79"/>
    </row>
    <row r="31" spans="1:33" hidden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99.143749999999983</v>
      </c>
      <c r="Y32" s="79"/>
      <c r="Z32" s="1255" t="s">
        <v>473</v>
      </c>
      <c r="AA32" s="1255"/>
      <c r="AB32" s="1255"/>
      <c r="AC32" s="84">
        <v>320241</v>
      </c>
      <c r="AE32" s="84">
        <f>AC32</f>
        <v>320241</v>
      </c>
      <c r="AG32" s="84">
        <f>AE32</f>
        <v>320241</v>
      </c>
    </row>
    <row r="33" spans="1:33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87.840095428130695</v>
      </c>
      <c r="Y33" s="188"/>
      <c r="Z33" s="1255" t="s">
        <v>475</v>
      </c>
      <c r="AA33" s="1255"/>
      <c r="AB33" s="1255"/>
      <c r="AC33" s="84">
        <v>97</v>
      </c>
      <c r="AE33" s="84">
        <f>AC33</f>
        <v>97</v>
      </c>
      <c r="AG33" s="84">
        <f>AE33</f>
        <v>97</v>
      </c>
    </row>
    <row r="34" spans="1:33">
      <c r="A34" s="105"/>
      <c r="B34" s="105"/>
      <c r="C34" s="106" t="s">
        <v>517</v>
      </c>
      <c r="D34" s="1239"/>
      <c r="E34" s="1240"/>
      <c r="F34" s="1241"/>
      <c r="G34" s="1239"/>
      <c r="H34" s="1240"/>
      <c r="I34" s="1241"/>
      <c r="J34" s="1239"/>
      <c r="K34" s="1240"/>
      <c r="L34" s="1241"/>
      <c r="M34" s="1239"/>
      <c r="N34" s="1240"/>
      <c r="O34" s="1241"/>
      <c r="P34" s="1239"/>
      <c r="Q34" s="1240"/>
      <c r="R34" s="1241"/>
      <c r="S34" s="1239"/>
      <c r="T34" s="1240"/>
      <c r="U34" s="1241"/>
      <c r="V34" s="1239"/>
      <c r="W34" s="1240"/>
      <c r="X34" s="1241"/>
      <c r="Y34" s="98"/>
      <c r="Z34" s="1249" t="s">
        <v>476</v>
      </c>
      <c r="AA34" s="1250"/>
      <c r="AB34" s="1251"/>
      <c r="AC34" s="97">
        <f>AC32/AC28</f>
        <v>110.42793103448275</v>
      </c>
      <c r="AE34" s="97">
        <f>AE32/AE28</f>
        <v>114.78172043010753</v>
      </c>
      <c r="AG34" s="97">
        <f>AG32/AG28</f>
        <v>121.30340909090908</v>
      </c>
    </row>
    <row r="35" spans="1:33" ht="30" customHeight="1">
      <c r="A35" s="105">
        <v>1</v>
      </c>
      <c r="B35" s="105"/>
      <c r="C35" s="106" t="s">
        <v>95</v>
      </c>
      <c r="D35" s="1246" t="s">
        <v>69</v>
      </c>
      <c r="E35" s="1247"/>
      <c r="F35" s="1248"/>
      <c r="G35" s="1227"/>
      <c r="H35" s="1228"/>
      <c r="I35" s="1229"/>
      <c r="J35" s="1282"/>
      <c r="K35" s="1282"/>
      <c r="L35" s="1282"/>
      <c r="M35" s="1282"/>
      <c r="N35" s="1282"/>
      <c r="O35" s="1282"/>
      <c r="P35" s="1282"/>
      <c r="Q35" s="1282"/>
      <c r="R35" s="1282"/>
      <c r="S35" s="1246" t="s">
        <v>69</v>
      </c>
      <c r="T35" s="1247"/>
      <c r="U35" s="1248"/>
      <c r="V35" s="1246" t="s">
        <v>69</v>
      </c>
      <c r="W35" s="1247"/>
      <c r="X35" s="1248"/>
      <c r="Y35" s="98"/>
      <c r="AC35" s="103">
        <f>(AC33/AC34)*100</f>
        <v>87.840095428130695</v>
      </c>
      <c r="AE35" s="104">
        <f>(AE33/AE34)*100</f>
        <v>84.508229739477457</v>
      </c>
      <c r="AG35" s="201">
        <f>(AG33/AG34)*100</f>
        <v>79.9647765276776</v>
      </c>
    </row>
    <row r="36" spans="1:33" ht="30" customHeight="1">
      <c r="A36" s="105"/>
      <c r="B36" s="105"/>
      <c r="C36" s="106" t="s">
        <v>523</v>
      </c>
      <c r="D36" s="112"/>
      <c r="E36" s="113"/>
      <c r="F36" s="114"/>
      <c r="G36" s="112"/>
      <c r="H36" s="113"/>
      <c r="I36" s="114"/>
      <c r="J36" s="112"/>
      <c r="K36" s="113"/>
      <c r="L36" s="114"/>
      <c r="M36" s="1227"/>
      <c r="N36" s="1228"/>
      <c r="O36" s="1229"/>
      <c r="P36" s="112"/>
      <c r="Q36" s="113"/>
      <c r="R36" s="114"/>
      <c r="S36" s="112"/>
      <c r="T36" s="113"/>
      <c r="U36" s="114"/>
      <c r="V36" s="1246" t="s">
        <v>69</v>
      </c>
      <c r="W36" s="1247"/>
      <c r="X36" s="1248"/>
      <c r="Y36" s="98"/>
      <c r="AC36" s="446"/>
      <c r="AE36" s="447"/>
      <c r="AG36" s="448"/>
    </row>
    <row r="37" spans="1:33" ht="31.5" customHeight="1">
      <c r="A37" s="105">
        <v>3</v>
      </c>
      <c r="B37" s="105"/>
      <c r="C37" s="105" t="s">
        <v>504</v>
      </c>
      <c r="D37" s="1239" t="s">
        <v>11</v>
      </c>
      <c r="E37" s="1240"/>
      <c r="F37" s="1241"/>
      <c r="G37" s="1239" t="s">
        <v>524</v>
      </c>
      <c r="H37" s="1240"/>
      <c r="I37" s="1241"/>
      <c r="J37" s="1239" t="s">
        <v>11</v>
      </c>
      <c r="K37" s="1240"/>
      <c r="L37" s="1241"/>
      <c r="M37" s="1282"/>
      <c r="N37" s="1282"/>
      <c r="O37" s="1282"/>
      <c r="P37" s="1227"/>
      <c r="Q37" s="1228"/>
      <c r="R37" s="1229"/>
      <c r="S37" s="1239" t="s">
        <v>11</v>
      </c>
      <c r="T37" s="1240"/>
      <c r="U37" s="1241"/>
      <c r="V37" s="1239" t="s">
        <v>11</v>
      </c>
      <c r="W37" s="1240"/>
      <c r="X37" s="1241"/>
      <c r="Y37" s="202"/>
      <c r="AB37" s="203" t="s">
        <v>509</v>
      </c>
    </row>
    <row r="38" spans="1:33" ht="25.5" customHeight="1">
      <c r="A38" s="105">
        <v>4</v>
      </c>
      <c r="B38" s="105"/>
      <c r="C38" s="106" t="s">
        <v>114</v>
      </c>
      <c r="D38" s="1239" t="s">
        <v>74</v>
      </c>
      <c r="E38" s="1240"/>
      <c r="F38" s="1241"/>
      <c r="G38" s="1239" t="s">
        <v>69</v>
      </c>
      <c r="H38" s="1240"/>
      <c r="I38" s="1241"/>
      <c r="J38" s="1227"/>
      <c r="K38" s="1228"/>
      <c r="L38" s="1229"/>
      <c r="M38" s="1239" t="s">
        <v>69</v>
      </c>
      <c r="N38" s="1240"/>
      <c r="O38" s="1241"/>
      <c r="P38" s="1239" t="s">
        <v>69</v>
      </c>
      <c r="Q38" s="1240"/>
      <c r="R38" s="1241"/>
      <c r="S38" s="1227"/>
      <c r="T38" s="1228"/>
      <c r="U38" s="1229"/>
      <c r="V38" s="1287" t="s">
        <v>74</v>
      </c>
      <c r="W38" s="1288"/>
      <c r="X38" s="1289"/>
      <c r="Y38" s="202"/>
    </row>
    <row r="39" spans="1:33" ht="30.75" customHeight="1">
      <c r="A39" s="105">
        <v>5</v>
      </c>
      <c r="B39" s="105"/>
      <c r="C39" s="106" t="s">
        <v>480</v>
      </c>
      <c r="D39" s="1279"/>
      <c r="E39" s="1280"/>
      <c r="F39" s="1281"/>
      <c r="G39" s="1279"/>
      <c r="H39" s="1280"/>
      <c r="I39" s="1281"/>
      <c r="J39" s="1246" t="s">
        <v>69</v>
      </c>
      <c r="K39" s="1247"/>
      <c r="L39" s="1248"/>
      <c r="M39" s="1239" t="s">
        <v>11</v>
      </c>
      <c r="N39" s="1240"/>
      <c r="O39" s="1241"/>
      <c r="P39" s="1239" t="s">
        <v>11</v>
      </c>
      <c r="Q39" s="1240"/>
      <c r="R39" s="1241"/>
      <c r="S39" s="1239" t="s">
        <v>11</v>
      </c>
      <c r="T39" s="1240"/>
      <c r="U39" s="1241"/>
      <c r="V39" s="1279"/>
      <c r="W39" s="1280"/>
      <c r="X39" s="1281"/>
      <c r="Y39" s="98"/>
    </row>
    <row r="40" spans="1:33" ht="25.5" customHeight="1">
      <c r="A40" s="105">
        <v>6</v>
      </c>
      <c r="B40" s="105"/>
      <c r="C40" s="106" t="s">
        <v>506</v>
      </c>
      <c r="D40" s="1239" t="s">
        <v>11</v>
      </c>
      <c r="E40" s="1240"/>
      <c r="F40" s="1241"/>
      <c r="G40" s="1279"/>
      <c r="H40" s="1280"/>
      <c r="I40" s="1281"/>
      <c r="J40" s="1287" t="s">
        <v>11</v>
      </c>
      <c r="K40" s="1288"/>
      <c r="L40" s="1289"/>
      <c r="M40" s="1239" t="s">
        <v>11</v>
      </c>
      <c r="N40" s="1240"/>
      <c r="O40" s="1241"/>
      <c r="P40" s="1239" t="s">
        <v>11</v>
      </c>
      <c r="Q40" s="1240"/>
      <c r="R40" s="1241"/>
      <c r="S40" s="1227"/>
      <c r="T40" s="1228"/>
      <c r="U40" s="1229"/>
      <c r="V40" s="1239" t="s">
        <v>11</v>
      </c>
      <c r="W40" s="1240"/>
      <c r="X40" s="1241"/>
      <c r="Y40" s="98"/>
    </row>
    <row r="41" spans="1:33"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  <row r="43" spans="1:33"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</row>
    <row r="44" spans="1:33"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</row>
  </sheetData>
  <mergeCells count="70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M36:O36"/>
    <mergeCell ref="V36:X36"/>
    <mergeCell ref="D37:F37"/>
    <mergeCell ref="G37:I37"/>
    <mergeCell ref="J37:L37"/>
    <mergeCell ref="M37:O37"/>
    <mergeCell ref="P37:R37"/>
    <mergeCell ref="S37:U37"/>
    <mergeCell ref="V37:X37"/>
    <mergeCell ref="V39:X39"/>
    <mergeCell ref="D38:F38"/>
    <mergeCell ref="G38:I38"/>
    <mergeCell ref="J38:L38"/>
    <mergeCell ref="M38:O38"/>
    <mergeCell ref="P38:R38"/>
    <mergeCell ref="S40:U40"/>
    <mergeCell ref="V40:X40"/>
    <mergeCell ref="C1:C2"/>
    <mergeCell ref="D40:F40"/>
    <mergeCell ref="G40:I40"/>
    <mergeCell ref="J40:L40"/>
    <mergeCell ref="M40:O40"/>
    <mergeCell ref="P40:R40"/>
    <mergeCell ref="S38:U38"/>
    <mergeCell ref="V38:X38"/>
    <mergeCell ref="D39:F39"/>
    <mergeCell ref="G39:I39"/>
    <mergeCell ref="J39:L39"/>
    <mergeCell ref="M39:O39"/>
    <mergeCell ref="P39:R39"/>
    <mergeCell ref="S39:U39"/>
  </mergeCells>
  <pageMargins left="0.7" right="0.7" top="0.75" bottom="0.75" header="0.3" footer="0.3"/>
  <pageSetup paperSize="9" orientation="portrait"/>
  <drawing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G41"/>
  <sheetViews>
    <sheetView topLeftCell="C1" zoomScale="85" zoomScaleNormal="85" workbookViewId="0">
      <selection activeCell="J9" sqref="J9"/>
    </sheetView>
  </sheetViews>
  <sheetFormatPr defaultColWidth="9.140625" defaultRowHeight="15"/>
  <cols>
    <col min="1" max="1" width="9.140625" style="81"/>
    <col min="2" max="2" width="14.28515625" style="81" customWidth="1"/>
    <col min="3" max="3" width="26.2851562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45452</v>
      </c>
      <c r="E1" s="1269"/>
      <c r="F1" s="1270"/>
      <c r="G1" s="1268">
        <v>45453</v>
      </c>
      <c r="H1" s="1269"/>
      <c r="I1" s="1270"/>
      <c r="J1" s="1268">
        <v>45454</v>
      </c>
      <c r="K1" s="1269"/>
      <c r="L1" s="1270"/>
      <c r="M1" s="1268">
        <v>45455</v>
      </c>
      <c r="N1" s="1269"/>
      <c r="O1" s="1270"/>
      <c r="P1" s="1268">
        <v>45456</v>
      </c>
      <c r="Q1" s="1269"/>
      <c r="R1" s="1270"/>
      <c r="S1" s="1268">
        <v>45457</v>
      </c>
      <c r="T1" s="1269"/>
      <c r="U1" s="1270"/>
      <c r="V1" s="1268">
        <v>45458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4" si="0">E4-D4</f>
        <v>0</v>
      </c>
      <c r="G4" s="19">
        <v>7</v>
      </c>
      <c r="H4" s="20">
        <v>18</v>
      </c>
      <c r="I4" s="417">
        <f t="shared" ref="I4:I24" si="1">H4-G4</f>
        <v>11</v>
      </c>
      <c r="J4" s="19">
        <v>7</v>
      </c>
      <c r="K4" s="20">
        <v>18</v>
      </c>
      <c r="L4" s="417">
        <f t="shared" ref="L4:L24" si="2">K4-J4</f>
        <v>11</v>
      </c>
      <c r="M4" s="19">
        <v>7</v>
      </c>
      <c r="N4" s="22">
        <v>18</v>
      </c>
      <c r="O4" s="417">
        <f t="shared" ref="O4:O24" si="3">N4-M4</f>
        <v>11</v>
      </c>
      <c r="P4" s="10"/>
      <c r="Q4" s="11"/>
      <c r="R4" s="417">
        <f t="shared" ref="R4:R24" si="4">Q4-P4</f>
        <v>0</v>
      </c>
      <c r="S4" s="19">
        <v>7</v>
      </c>
      <c r="T4" s="20">
        <v>18</v>
      </c>
      <c r="U4" s="417">
        <f t="shared" ref="U4:U24" si="5">T4-S4</f>
        <v>11</v>
      </c>
      <c r="V4" s="19">
        <v>7</v>
      </c>
      <c r="W4" s="26">
        <v>18</v>
      </c>
      <c r="X4" s="417">
        <f t="shared" ref="X4:X24" si="6">W4-V4</f>
        <v>11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9">
        <v>17</v>
      </c>
      <c r="E5" s="20">
        <v>24</v>
      </c>
      <c r="F5" s="417">
        <f t="shared" si="0"/>
        <v>7</v>
      </c>
      <c r="G5" s="10"/>
      <c r="H5" s="11"/>
      <c r="I5" s="417">
        <f t="shared" si="1"/>
        <v>0</v>
      </c>
      <c r="J5" s="10"/>
      <c r="K5" s="11"/>
      <c r="L5" s="417">
        <f t="shared" si="2"/>
        <v>0</v>
      </c>
      <c r="M5" s="10"/>
      <c r="N5" s="11"/>
      <c r="O5" s="417">
        <f t="shared" si="3"/>
        <v>0</v>
      </c>
      <c r="P5" s="10"/>
      <c r="Q5" s="11"/>
      <c r="R5" s="417">
        <f t="shared" si="4"/>
        <v>0</v>
      </c>
      <c r="S5" s="19">
        <v>16</v>
      </c>
      <c r="T5" s="20">
        <v>21</v>
      </c>
      <c r="U5" s="417">
        <f t="shared" si="5"/>
        <v>5</v>
      </c>
      <c r="V5" s="19">
        <v>15</v>
      </c>
      <c r="W5" s="20">
        <v>24</v>
      </c>
      <c r="X5" s="417">
        <f t="shared" si="6"/>
        <v>9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0"/>
      <c r="H6" s="25"/>
      <c r="I6" s="417">
        <f t="shared" si="1"/>
        <v>0</v>
      </c>
      <c r="J6" s="10"/>
      <c r="K6" s="25"/>
      <c r="L6" s="417">
        <f t="shared" si="2"/>
        <v>0</v>
      </c>
      <c r="M6" s="10"/>
      <c r="N6" s="25"/>
      <c r="O6" s="417">
        <f t="shared" si="3"/>
        <v>0</v>
      </c>
      <c r="P6" s="13"/>
      <c r="Q6" s="54"/>
      <c r="R6" s="417">
        <f t="shared" si="4"/>
        <v>0</v>
      </c>
      <c r="S6" s="19">
        <v>18</v>
      </c>
      <c r="T6" s="26">
        <v>24</v>
      </c>
      <c r="U6" s="417">
        <f t="shared" si="5"/>
        <v>6</v>
      </c>
      <c r="V6" s="10"/>
      <c r="W6" s="25"/>
      <c r="X6" s="417">
        <f t="shared" si="6"/>
        <v>0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12</v>
      </c>
      <c r="F7" s="417">
        <f t="shared" si="0"/>
        <v>5</v>
      </c>
      <c r="G7" s="13"/>
      <c r="H7" s="54"/>
      <c r="I7" s="417">
        <f t="shared" si="1"/>
        <v>0</v>
      </c>
      <c r="J7" s="59">
        <v>7</v>
      </c>
      <c r="K7" s="31">
        <v>12</v>
      </c>
      <c r="L7" s="417">
        <f t="shared" si="2"/>
        <v>5</v>
      </c>
      <c r="M7" s="59">
        <v>7</v>
      </c>
      <c r="N7" s="157">
        <v>12</v>
      </c>
      <c r="O7" s="417">
        <f t="shared" si="3"/>
        <v>5</v>
      </c>
      <c r="P7" s="15">
        <v>7</v>
      </c>
      <c r="Q7" s="17">
        <v>12</v>
      </c>
      <c r="R7" s="417">
        <f t="shared" si="4"/>
        <v>5</v>
      </c>
      <c r="S7" s="13"/>
      <c r="T7" s="54"/>
      <c r="U7" s="417">
        <f t="shared" si="5"/>
        <v>0</v>
      </c>
      <c r="V7" s="13"/>
      <c r="W7" s="54"/>
      <c r="X7" s="417">
        <f t="shared" si="6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0"/>
      <c r="E8" s="11"/>
      <c r="F8" s="417">
        <f t="shared" si="0"/>
        <v>0</v>
      </c>
      <c r="G8" s="10"/>
      <c r="H8" s="11"/>
      <c r="I8" s="417">
        <f t="shared" si="1"/>
        <v>0</v>
      </c>
      <c r="J8" s="19">
        <v>15</v>
      </c>
      <c r="K8" s="20">
        <v>22</v>
      </c>
      <c r="L8" s="417">
        <f t="shared" si="2"/>
        <v>7</v>
      </c>
      <c r="M8" s="10"/>
      <c r="N8" s="11"/>
      <c r="O8" s="417">
        <f t="shared" si="3"/>
        <v>0</v>
      </c>
      <c r="P8" s="19">
        <v>12</v>
      </c>
      <c r="Q8" s="20">
        <v>20</v>
      </c>
      <c r="R8" s="417">
        <f t="shared" si="4"/>
        <v>8</v>
      </c>
      <c r="S8" s="10"/>
      <c r="T8" s="11"/>
      <c r="U8" s="417">
        <f t="shared" si="5"/>
        <v>0</v>
      </c>
      <c r="V8" s="19">
        <v>11</v>
      </c>
      <c r="W8" s="20">
        <v>17</v>
      </c>
      <c r="X8" s="417">
        <f t="shared" si="6"/>
        <v>6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11"/>
      <c r="F9" s="417">
        <f t="shared" si="0"/>
        <v>0</v>
      </c>
      <c r="G9" s="10"/>
      <c r="H9" s="11"/>
      <c r="I9" s="417">
        <f t="shared" si="1"/>
        <v>0</v>
      </c>
      <c r="J9" s="41">
        <v>18</v>
      </c>
      <c r="K9" s="42">
        <v>23</v>
      </c>
      <c r="L9" s="417">
        <f t="shared" si="2"/>
        <v>5</v>
      </c>
      <c r="M9" s="19">
        <v>18</v>
      </c>
      <c r="N9" s="20">
        <v>24</v>
      </c>
      <c r="O9" s="417">
        <f t="shared" si="3"/>
        <v>6</v>
      </c>
      <c r="P9" s="41">
        <v>18</v>
      </c>
      <c r="Q9" s="42">
        <v>24</v>
      </c>
      <c r="R9" s="417">
        <f t="shared" si="4"/>
        <v>6</v>
      </c>
      <c r="S9" s="45"/>
      <c r="T9" s="46"/>
      <c r="U9" s="417">
        <f t="shared" si="5"/>
        <v>0</v>
      </c>
      <c r="V9" s="10"/>
      <c r="W9" s="25"/>
      <c r="X9" s="417">
        <f t="shared" si="6"/>
        <v>0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9">
        <v>12</v>
      </c>
      <c r="E10" s="26">
        <v>19</v>
      </c>
      <c r="F10" s="417">
        <f t="shared" si="0"/>
        <v>7</v>
      </c>
      <c r="G10" s="19">
        <v>15</v>
      </c>
      <c r="H10" s="26">
        <v>20</v>
      </c>
      <c r="I10" s="417">
        <f t="shared" si="1"/>
        <v>5</v>
      </c>
      <c r="J10" s="10"/>
      <c r="K10" s="25"/>
      <c r="L10" s="417">
        <f t="shared" si="2"/>
        <v>0</v>
      </c>
      <c r="M10" s="19">
        <v>12</v>
      </c>
      <c r="N10" s="26">
        <v>19</v>
      </c>
      <c r="O10" s="417">
        <f t="shared" si="3"/>
        <v>7</v>
      </c>
      <c r="P10" s="10"/>
      <c r="Q10" s="25"/>
      <c r="R10" s="417">
        <f t="shared" si="4"/>
        <v>0</v>
      </c>
      <c r="S10" s="19">
        <v>12</v>
      </c>
      <c r="T10" s="26">
        <v>17</v>
      </c>
      <c r="U10" s="417">
        <f t="shared" si="5"/>
        <v>5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0"/>
      <c r="E11" s="11"/>
      <c r="F11" s="437">
        <v>0</v>
      </c>
      <c r="G11" s="10"/>
      <c r="H11" s="11"/>
      <c r="I11" s="437">
        <v>5</v>
      </c>
      <c r="J11" s="45"/>
      <c r="K11" s="46"/>
      <c r="L11" s="417">
        <f t="shared" si="2"/>
        <v>0</v>
      </c>
      <c r="M11" s="10"/>
      <c r="N11" s="11"/>
      <c r="O11" s="417">
        <f t="shared" si="3"/>
        <v>0</v>
      </c>
      <c r="P11" s="10"/>
      <c r="Q11" s="11"/>
      <c r="R11" s="417">
        <f t="shared" si="4"/>
        <v>0</v>
      </c>
      <c r="S11" s="19">
        <v>13</v>
      </c>
      <c r="T11" s="20">
        <v>21</v>
      </c>
      <c r="U11" s="437">
        <v>7</v>
      </c>
      <c r="V11" s="19">
        <v>13</v>
      </c>
      <c r="W11" s="20">
        <v>21</v>
      </c>
      <c r="X11" s="437">
        <v>7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10"/>
      <c r="E12" s="11"/>
      <c r="F12" s="417">
        <f t="shared" si="0"/>
        <v>0</v>
      </c>
      <c r="G12" s="10"/>
      <c r="H12" s="11"/>
      <c r="I12" s="417">
        <f t="shared" si="1"/>
        <v>0</v>
      </c>
      <c r="J12" s="45"/>
      <c r="K12" s="46"/>
      <c r="L12" s="417">
        <f t="shared" si="2"/>
        <v>0</v>
      </c>
      <c r="M12" s="21">
        <v>17</v>
      </c>
      <c r="N12" s="22">
        <v>21</v>
      </c>
      <c r="O12" s="417">
        <f t="shared" si="3"/>
        <v>4</v>
      </c>
      <c r="P12" s="45"/>
      <c r="Q12" s="46"/>
      <c r="R12" s="417">
        <f t="shared" si="4"/>
        <v>0</v>
      </c>
      <c r="S12" s="35">
        <v>17</v>
      </c>
      <c r="T12" s="36">
        <v>24</v>
      </c>
      <c r="U12" s="417">
        <f t="shared" si="5"/>
        <v>7</v>
      </c>
      <c r="V12" s="21">
        <v>17</v>
      </c>
      <c r="W12" s="31">
        <v>22</v>
      </c>
      <c r="X12" s="417">
        <f t="shared" si="6"/>
        <v>5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21">
        <v>15</v>
      </c>
      <c r="E13" s="22">
        <v>24</v>
      </c>
      <c r="F13" s="417">
        <f t="shared" si="0"/>
        <v>9</v>
      </c>
      <c r="G13" s="21">
        <v>12</v>
      </c>
      <c r="H13" s="22">
        <v>18</v>
      </c>
      <c r="I13" s="417">
        <f t="shared" si="1"/>
        <v>6</v>
      </c>
      <c r="J13" s="35">
        <v>11</v>
      </c>
      <c r="K13" s="36">
        <v>19</v>
      </c>
      <c r="L13" s="417">
        <f t="shared" si="2"/>
        <v>8</v>
      </c>
      <c r="M13" s="21">
        <v>16</v>
      </c>
      <c r="N13" s="22">
        <v>24</v>
      </c>
      <c r="O13" s="417">
        <f t="shared" si="3"/>
        <v>8</v>
      </c>
      <c r="P13" s="35">
        <v>18</v>
      </c>
      <c r="Q13" s="36">
        <v>24</v>
      </c>
      <c r="R13" s="417">
        <f t="shared" si="4"/>
        <v>6</v>
      </c>
      <c r="S13" s="45"/>
      <c r="T13" s="46"/>
      <c r="U13" s="417">
        <f t="shared" si="5"/>
        <v>0</v>
      </c>
      <c r="V13" s="10"/>
      <c r="W13" s="25"/>
      <c r="X13" s="417">
        <f t="shared" si="6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10"/>
      <c r="E14" s="11"/>
      <c r="F14" s="417">
        <f t="shared" si="0"/>
        <v>0</v>
      </c>
      <c r="G14" s="21">
        <v>18</v>
      </c>
      <c r="H14" s="22">
        <v>24</v>
      </c>
      <c r="I14" s="417">
        <f t="shared" si="1"/>
        <v>6</v>
      </c>
      <c r="J14" s="35">
        <v>17</v>
      </c>
      <c r="K14" s="36">
        <v>23</v>
      </c>
      <c r="L14" s="417">
        <f t="shared" si="2"/>
        <v>6</v>
      </c>
      <c r="M14" s="10"/>
      <c r="N14" s="11"/>
      <c r="O14" s="417">
        <f t="shared" si="3"/>
        <v>0</v>
      </c>
      <c r="P14" s="45"/>
      <c r="Q14" s="46"/>
      <c r="R14" s="417">
        <f t="shared" si="4"/>
        <v>0</v>
      </c>
      <c r="S14" s="35">
        <v>17</v>
      </c>
      <c r="T14" s="36">
        <v>21</v>
      </c>
      <c r="U14" s="417">
        <f t="shared" si="5"/>
        <v>4</v>
      </c>
      <c r="V14" s="10"/>
      <c r="W14" s="25"/>
      <c r="X14" s="417">
        <f t="shared" si="6"/>
        <v>0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10"/>
      <c r="E15" s="11"/>
      <c r="F15" s="437">
        <v>0</v>
      </c>
      <c r="G15" s="10"/>
      <c r="H15" s="11"/>
      <c r="I15" s="417">
        <f t="shared" si="1"/>
        <v>0</v>
      </c>
      <c r="J15" s="10"/>
      <c r="K15" s="11"/>
      <c r="L15" s="417">
        <f t="shared" si="2"/>
        <v>0</v>
      </c>
      <c r="M15" s="10"/>
      <c r="N15" s="11"/>
      <c r="O15" s="437">
        <v>0</v>
      </c>
      <c r="P15" s="10"/>
      <c r="Q15" s="11"/>
      <c r="R15" s="437">
        <v>5</v>
      </c>
      <c r="S15" s="21">
        <v>9</v>
      </c>
      <c r="T15" s="22">
        <v>17</v>
      </c>
      <c r="U15" s="417">
        <f t="shared" si="5"/>
        <v>8</v>
      </c>
      <c r="V15" s="21">
        <v>9</v>
      </c>
      <c r="W15" s="31">
        <v>17</v>
      </c>
      <c r="X15" s="437">
        <v>6</v>
      </c>
      <c r="Y15" s="79"/>
    </row>
    <row r="16" spans="1:25" ht="16.5" customHeight="1">
      <c r="A16" s="105">
        <v>13</v>
      </c>
      <c r="B16" s="400" t="s">
        <v>444</v>
      </c>
      <c r="C16" s="383" t="s">
        <v>296</v>
      </c>
      <c r="D16" s="10"/>
      <c r="E16" s="11"/>
      <c r="F16" s="417">
        <f t="shared" si="0"/>
        <v>0</v>
      </c>
      <c r="G16" s="21">
        <v>18</v>
      </c>
      <c r="H16" s="22">
        <v>21</v>
      </c>
      <c r="I16" s="417">
        <f t="shared" si="1"/>
        <v>3</v>
      </c>
      <c r="J16" s="45"/>
      <c r="K16" s="46"/>
      <c r="L16" s="417">
        <f t="shared" si="2"/>
        <v>0</v>
      </c>
      <c r="M16" s="45"/>
      <c r="N16" s="46"/>
      <c r="O16" s="417">
        <f t="shared" si="3"/>
        <v>0</v>
      </c>
      <c r="P16" s="35">
        <v>18</v>
      </c>
      <c r="Q16" s="36">
        <v>22</v>
      </c>
      <c r="R16" s="417">
        <f t="shared" si="4"/>
        <v>4</v>
      </c>
      <c r="S16" s="35">
        <v>17</v>
      </c>
      <c r="T16" s="36">
        <v>22</v>
      </c>
      <c r="U16" s="417">
        <f t="shared" si="5"/>
        <v>5</v>
      </c>
      <c r="V16" s="21">
        <v>17</v>
      </c>
      <c r="W16" s="31">
        <v>22</v>
      </c>
      <c r="X16" s="417">
        <f t="shared" si="6"/>
        <v>5</v>
      </c>
      <c r="Y16" s="79"/>
    </row>
    <row r="17" spans="1:33" ht="15.75" customHeight="1">
      <c r="A17" s="105">
        <v>14</v>
      </c>
      <c r="B17" s="105" t="s">
        <v>444</v>
      </c>
      <c r="C17" s="382" t="s">
        <v>379</v>
      </c>
      <c r="D17" s="10"/>
      <c r="E17" s="25"/>
      <c r="F17" s="417">
        <f t="shared" si="0"/>
        <v>0</v>
      </c>
      <c r="G17" s="10"/>
      <c r="H17" s="25"/>
      <c r="I17" s="417">
        <f t="shared" si="1"/>
        <v>0</v>
      </c>
      <c r="J17" s="10"/>
      <c r="K17" s="25"/>
      <c r="L17" s="417">
        <f t="shared" si="2"/>
        <v>0</v>
      </c>
      <c r="M17" s="10"/>
      <c r="N17" s="25"/>
      <c r="O17" s="417">
        <f t="shared" si="3"/>
        <v>0</v>
      </c>
      <c r="P17" s="10"/>
      <c r="Q17" s="25"/>
      <c r="R17" s="417">
        <f t="shared" si="4"/>
        <v>0</v>
      </c>
      <c r="S17" s="10"/>
      <c r="T17" s="25"/>
      <c r="U17" s="417">
        <f t="shared" si="5"/>
        <v>0</v>
      </c>
      <c r="V17" s="10"/>
      <c r="W17" s="25"/>
      <c r="X17" s="417">
        <f t="shared" si="6"/>
        <v>0</v>
      </c>
      <c r="Y17" s="190"/>
    </row>
    <row r="18" spans="1:33" ht="15.75" customHeight="1">
      <c r="A18" s="105">
        <v>15</v>
      </c>
      <c r="B18" s="105" t="s">
        <v>445</v>
      </c>
      <c r="C18" s="383" t="s">
        <v>304</v>
      </c>
      <c r="D18" s="21">
        <v>8</v>
      </c>
      <c r="E18" s="31">
        <v>18</v>
      </c>
      <c r="F18" s="417">
        <f t="shared" si="0"/>
        <v>10</v>
      </c>
      <c r="G18" s="21">
        <v>8</v>
      </c>
      <c r="H18" s="31">
        <v>14</v>
      </c>
      <c r="I18" s="417">
        <f t="shared" si="1"/>
        <v>6</v>
      </c>
      <c r="J18" s="10"/>
      <c r="K18" s="25"/>
      <c r="L18" s="417">
        <f t="shared" si="2"/>
        <v>0</v>
      </c>
      <c r="M18" s="10"/>
      <c r="N18" s="25"/>
      <c r="O18" s="417">
        <f t="shared" si="3"/>
        <v>0</v>
      </c>
      <c r="P18" s="21">
        <v>8</v>
      </c>
      <c r="Q18" s="31">
        <v>18</v>
      </c>
      <c r="R18" s="417">
        <f t="shared" si="4"/>
        <v>10</v>
      </c>
      <c r="S18" s="10"/>
      <c r="T18" s="25"/>
      <c r="U18" s="417">
        <f t="shared" si="5"/>
        <v>0</v>
      </c>
      <c r="V18" s="10"/>
      <c r="W18" s="25"/>
      <c r="X18" s="417">
        <f t="shared" si="6"/>
        <v>0</v>
      </c>
      <c r="Y18" s="190"/>
    </row>
    <row r="19" spans="1:33" ht="15.75" customHeight="1">
      <c r="A19" s="105">
        <v>17</v>
      </c>
      <c r="B19" s="105" t="s">
        <v>447</v>
      </c>
      <c r="C19" s="382" t="s">
        <v>344</v>
      </c>
      <c r="D19" s="10"/>
      <c r="E19" s="11"/>
      <c r="F19" s="417">
        <f t="shared" si="0"/>
        <v>0</v>
      </c>
      <c r="G19" s="270"/>
      <c r="H19" s="273"/>
      <c r="I19" s="417">
        <f t="shared" si="1"/>
        <v>0</v>
      </c>
      <c r="J19" s="10"/>
      <c r="K19" s="11"/>
      <c r="L19" s="417">
        <f t="shared" si="2"/>
        <v>0</v>
      </c>
      <c r="M19" s="10"/>
      <c r="N19" s="11"/>
      <c r="O19" s="417">
        <f t="shared" si="3"/>
        <v>0</v>
      </c>
      <c r="P19" s="10"/>
      <c r="Q19" s="11"/>
      <c r="R19" s="417">
        <f t="shared" si="4"/>
        <v>0</v>
      </c>
      <c r="S19" s="10"/>
      <c r="T19" s="11"/>
      <c r="U19" s="417">
        <f t="shared" si="5"/>
        <v>0</v>
      </c>
      <c r="V19" s="10"/>
      <c r="W19" s="25"/>
      <c r="X19" s="417">
        <f t="shared" si="6"/>
        <v>0</v>
      </c>
      <c r="Y19" s="190"/>
    </row>
    <row r="20" spans="1:33" ht="16.5" customHeight="1">
      <c r="A20" s="105">
        <v>18</v>
      </c>
      <c r="B20" s="105" t="s">
        <v>447</v>
      </c>
      <c r="C20" s="382" t="s">
        <v>358</v>
      </c>
      <c r="D20" s="165">
        <v>7</v>
      </c>
      <c r="E20" s="386">
        <v>17</v>
      </c>
      <c r="F20" s="417">
        <f t="shared" si="0"/>
        <v>10</v>
      </c>
      <c r="G20" s="165">
        <v>7</v>
      </c>
      <c r="H20" s="386">
        <v>17</v>
      </c>
      <c r="I20" s="417">
        <f t="shared" si="1"/>
        <v>10</v>
      </c>
      <c r="J20" s="10"/>
      <c r="K20" s="46"/>
      <c r="L20" s="417">
        <f t="shared" si="2"/>
        <v>0</v>
      </c>
      <c r="M20" s="165">
        <v>7</v>
      </c>
      <c r="N20" s="386">
        <v>18</v>
      </c>
      <c r="O20" s="417">
        <f t="shared" si="3"/>
        <v>11</v>
      </c>
      <c r="P20" s="165">
        <v>7</v>
      </c>
      <c r="Q20" s="386">
        <v>16</v>
      </c>
      <c r="R20" s="417">
        <f t="shared" si="4"/>
        <v>9</v>
      </c>
      <c r="S20" s="159">
        <v>7</v>
      </c>
      <c r="T20" s="423">
        <v>21</v>
      </c>
      <c r="U20" s="417">
        <f t="shared" si="5"/>
        <v>14</v>
      </c>
      <c r="V20" s="165">
        <v>7</v>
      </c>
      <c r="W20" s="166">
        <v>16</v>
      </c>
      <c r="X20" s="417">
        <f t="shared" si="6"/>
        <v>9</v>
      </c>
      <c r="Y20" s="190"/>
    </row>
    <row r="21" spans="1:33" ht="15.75" customHeight="1">
      <c r="A21" s="105">
        <v>19</v>
      </c>
      <c r="B21" s="105" t="s">
        <v>447</v>
      </c>
      <c r="C21" s="382" t="s">
        <v>267</v>
      </c>
      <c r="D21" s="159">
        <v>17</v>
      </c>
      <c r="E21" s="167">
        <v>23</v>
      </c>
      <c r="F21" s="417">
        <f t="shared" si="0"/>
        <v>6</v>
      </c>
      <c r="G21" s="10"/>
      <c r="H21" s="25"/>
      <c r="I21" s="417">
        <f t="shared" si="1"/>
        <v>0</v>
      </c>
      <c r="J21" s="165">
        <v>7</v>
      </c>
      <c r="K21" s="166">
        <v>17</v>
      </c>
      <c r="L21" s="417">
        <f t="shared" si="2"/>
        <v>10</v>
      </c>
      <c r="M21" s="165">
        <v>16</v>
      </c>
      <c r="N21" s="166">
        <v>23</v>
      </c>
      <c r="O21" s="417">
        <f t="shared" si="3"/>
        <v>7</v>
      </c>
      <c r="P21" s="165">
        <v>16</v>
      </c>
      <c r="Q21" s="166">
        <v>23</v>
      </c>
      <c r="R21" s="417">
        <f t="shared" si="4"/>
        <v>7</v>
      </c>
      <c r="S21" s="10"/>
      <c r="T21" s="25"/>
      <c r="U21" s="417">
        <f t="shared" si="5"/>
        <v>0</v>
      </c>
      <c r="V21" s="165">
        <v>16</v>
      </c>
      <c r="W21" s="166">
        <v>23</v>
      </c>
      <c r="X21" s="417">
        <f t="shared" si="6"/>
        <v>7</v>
      </c>
      <c r="Y21" s="190"/>
    </row>
    <row r="22" spans="1:33" ht="15.75" customHeight="1">
      <c r="A22" s="105">
        <v>20</v>
      </c>
      <c r="B22" s="105" t="s">
        <v>447</v>
      </c>
      <c r="C22" s="382" t="s">
        <v>521</v>
      </c>
      <c r="D22" s="159">
        <v>17</v>
      </c>
      <c r="E22" s="167">
        <v>23</v>
      </c>
      <c r="F22" s="417">
        <f t="shared" si="0"/>
        <v>6</v>
      </c>
      <c r="G22" s="10"/>
      <c r="H22" s="25"/>
      <c r="I22" s="417">
        <f t="shared" si="1"/>
        <v>0</v>
      </c>
      <c r="J22" s="165">
        <v>15</v>
      </c>
      <c r="K22" s="166">
        <v>24</v>
      </c>
      <c r="L22" s="417">
        <f t="shared" si="2"/>
        <v>9</v>
      </c>
      <c r="M22" s="10"/>
      <c r="N22" s="25"/>
      <c r="O22" s="417">
        <f t="shared" si="3"/>
        <v>0</v>
      </c>
      <c r="P22" s="10"/>
      <c r="Q22" s="25"/>
      <c r="R22" s="417">
        <f t="shared" si="4"/>
        <v>0</v>
      </c>
      <c r="S22" s="165">
        <v>15</v>
      </c>
      <c r="T22" s="166">
        <v>24</v>
      </c>
      <c r="U22" s="417">
        <f t="shared" si="5"/>
        <v>9</v>
      </c>
      <c r="V22" s="165">
        <v>15</v>
      </c>
      <c r="W22" s="166">
        <v>24</v>
      </c>
      <c r="X22" s="417">
        <f t="shared" si="6"/>
        <v>9</v>
      </c>
      <c r="Y22" s="190"/>
    </row>
    <row r="23" spans="1:33" ht="15.75" customHeight="1">
      <c r="A23" s="105">
        <v>22</v>
      </c>
      <c r="B23" s="105" t="s">
        <v>447</v>
      </c>
      <c r="C23" s="382" t="s">
        <v>183</v>
      </c>
      <c r="D23" s="10"/>
      <c r="E23" s="25"/>
      <c r="F23" s="417">
        <f t="shared" si="0"/>
        <v>0</v>
      </c>
      <c r="G23" s="165">
        <v>17</v>
      </c>
      <c r="H23" s="166">
        <v>23</v>
      </c>
      <c r="I23" s="417">
        <f t="shared" si="1"/>
        <v>6</v>
      </c>
      <c r="J23" s="10"/>
      <c r="K23" s="25"/>
      <c r="L23" s="417">
        <f t="shared" si="2"/>
        <v>0</v>
      </c>
      <c r="M23" s="13"/>
      <c r="N23" s="54"/>
      <c r="O23" s="417">
        <f t="shared" si="3"/>
        <v>0</v>
      </c>
      <c r="P23" s="234"/>
      <c r="Q23" s="235"/>
      <c r="R23" s="441">
        <f t="shared" si="4"/>
        <v>0</v>
      </c>
      <c r="S23" s="159">
        <v>20</v>
      </c>
      <c r="T23" s="167">
        <v>24</v>
      </c>
      <c r="U23" s="417">
        <f t="shared" si="5"/>
        <v>4</v>
      </c>
      <c r="V23" s="10"/>
      <c r="W23" s="25"/>
      <c r="X23" s="417">
        <f t="shared" si="6"/>
        <v>0</v>
      </c>
      <c r="Y23" s="190"/>
    </row>
    <row r="24" spans="1:33" ht="15.75" customHeight="1">
      <c r="A24" s="105"/>
      <c r="B24" s="105"/>
      <c r="C24" s="382" t="s">
        <v>508</v>
      </c>
      <c r="D24" s="409">
        <v>15</v>
      </c>
      <c r="E24" s="412">
        <v>23</v>
      </c>
      <c r="F24" s="441">
        <f t="shared" si="0"/>
        <v>8</v>
      </c>
      <c r="G24" s="409">
        <v>15</v>
      </c>
      <c r="H24" s="412">
        <v>23</v>
      </c>
      <c r="I24" s="441">
        <f t="shared" si="1"/>
        <v>8</v>
      </c>
      <c r="J24" s="409">
        <v>15</v>
      </c>
      <c r="K24" s="412">
        <v>23</v>
      </c>
      <c r="L24" s="441">
        <f t="shared" si="2"/>
        <v>8</v>
      </c>
      <c r="M24" s="409">
        <v>15</v>
      </c>
      <c r="N24" s="410">
        <v>23</v>
      </c>
      <c r="O24" s="441">
        <f t="shared" si="3"/>
        <v>8</v>
      </c>
      <c r="P24" s="31">
        <v>15</v>
      </c>
      <c r="Q24" s="31">
        <v>23</v>
      </c>
      <c r="R24" s="417">
        <f t="shared" si="4"/>
        <v>8</v>
      </c>
      <c r="S24" s="234"/>
      <c r="T24" s="235"/>
      <c r="U24" s="441">
        <f t="shared" si="5"/>
        <v>0</v>
      </c>
      <c r="V24" s="234"/>
      <c r="W24" s="235"/>
      <c r="X24" s="441">
        <f t="shared" si="6"/>
        <v>0</v>
      </c>
      <c r="Y24" s="190"/>
    </row>
    <row r="25" spans="1:33">
      <c r="A25" s="84"/>
      <c r="B25" s="84"/>
      <c r="C25" s="84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84"/>
    </row>
    <row r="26" spans="1:33">
      <c r="A26" s="80"/>
      <c r="B26" s="80"/>
      <c r="C26" s="80" t="s">
        <v>466</v>
      </c>
      <c r="D26" s="80"/>
      <c r="E26" s="80"/>
      <c r="F26" s="418">
        <f>SUM(F4:F24)</f>
        <v>68</v>
      </c>
      <c r="G26" s="80"/>
      <c r="H26" s="80"/>
      <c r="I26" s="418">
        <f>SUM(I4:I24)</f>
        <v>66</v>
      </c>
      <c r="J26" s="80"/>
      <c r="K26" s="80"/>
      <c r="L26" s="418">
        <f>SUM(L4:L24)</f>
        <v>69</v>
      </c>
      <c r="M26" s="80"/>
      <c r="N26" s="80"/>
      <c r="O26" s="418">
        <f>SUM(O4:O24)</f>
        <v>67</v>
      </c>
      <c r="P26" s="80"/>
      <c r="Q26" s="80"/>
      <c r="R26" s="418">
        <f>SUM(R4:R24)</f>
        <v>68</v>
      </c>
      <c r="S26" s="80"/>
      <c r="T26" s="80"/>
      <c r="U26" s="418">
        <f>SUM(U4:U24)</f>
        <v>85</v>
      </c>
      <c r="V26" s="80"/>
      <c r="W26" s="80"/>
      <c r="X26" s="418">
        <f>SUM(X4:X24)</f>
        <v>74</v>
      </c>
      <c r="Y26" s="84"/>
      <c r="Z26" s="1255" t="s">
        <v>467</v>
      </c>
      <c r="AA26" s="1255"/>
      <c r="AB26" s="1255"/>
      <c r="AC26" s="80">
        <v>2900</v>
      </c>
      <c r="AE26" s="82">
        <v>2790</v>
      </c>
      <c r="AG26" s="83">
        <v>2640</v>
      </c>
    </row>
    <row r="27" spans="1:33">
      <c r="A27" s="1262"/>
      <c r="B27" s="1263"/>
      <c r="C27" s="89" t="s">
        <v>468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1262" t="s">
        <v>469</v>
      </c>
      <c r="U27" s="1264"/>
      <c r="V27" s="1264"/>
      <c r="W27" s="1263"/>
      <c r="X27" s="90">
        <f>X26+U26+R26+O26+L26+I26+F26</f>
        <v>497</v>
      </c>
      <c r="Y27" s="79"/>
      <c r="Z27" s="1255" t="s">
        <v>470</v>
      </c>
      <c r="AA27" s="1255"/>
      <c r="AB27" s="1255"/>
      <c r="AC27" s="84">
        <v>1600000</v>
      </c>
      <c r="AE27" s="84">
        <f>AC27</f>
        <v>1600000</v>
      </c>
      <c r="AG27" s="84">
        <f>AE27</f>
        <v>1600000</v>
      </c>
    </row>
    <row r="28" spans="1:33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 t="s">
        <v>128</v>
      </c>
      <c r="S28" s="93"/>
      <c r="T28" s="1265" t="s">
        <v>471</v>
      </c>
      <c r="U28" s="1266"/>
      <c r="V28" s="1266"/>
      <c r="W28" s="1267"/>
      <c r="X28" s="94">
        <f>AC27/AC26</f>
        <v>551.72413793103453</v>
      </c>
      <c r="Y28" s="79"/>
    </row>
    <row r="29" spans="1:33" hidden="1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5"/>
      <c r="Y29" s="79"/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1252" t="s">
        <v>472</v>
      </c>
      <c r="U30" s="1253"/>
      <c r="V30" s="1253"/>
      <c r="W30" s="1254"/>
      <c r="X30" s="96">
        <f>(X27/X28)*100</f>
        <v>90.081249999999997</v>
      </c>
      <c r="Y30" s="79"/>
      <c r="Z30" s="1255" t="s">
        <v>473</v>
      </c>
      <c r="AA30" s="1255"/>
      <c r="AB30" s="1255"/>
      <c r="AC30" s="84">
        <v>320241</v>
      </c>
      <c r="AE30" s="84">
        <f>AC30</f>
        <v>320241</v>
      </c>
      <c r="AG30" s="84">
        <f>AE30</f>
        <v>320241</v>
      </c>
    </row>
    <row r="31" spans="1:33">
      <c r="A31" s="98"/>
      <c r="B31" s="98"/>
      <c r="C31" s="197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97">
        <f>(AC31/AC32)*100</f>
        <v>87.840095428130695</v>
      </c>
      <c r="Y31" s="188"/>
      <c r="Z31" s="1255" t="s">
        <v>475</v>
      </c>
      <c r="AA31" s="1255"/>
      <c r="AB31" s="1255"/>
      <c r="AC31" s="84">
        <v>97</v>
      </c>
      <c r="AE31" s="84">
        <f>AC31</f>
        <v>97</v>
      </c>
      <c r="AG31" s="84">
        <f>AE31</f>
        <v>97</v>
      </c>
    </row>
    <row r="32" spans="1:33">
      <c r="A32" s="105"/>
      <c r="B32" s="105"/>
      <c r="C32" s="106" t="s">
        <v>517</v>
      </c>
      <c r="D32" s="1239"/>
      <c r="E32" s="1240"/>
      <c r="F32" s="1241"/>
      <c r="G32" s="1239"/>
      <c r="H32" s="1240"/>
      <c r="I32" s="1241"/>
      <c r="J32" s="1239"/>
      <c r="K32" s="1240"/>
      <c r="L32" s="1241"/>
      <c r="M32" s="1239"/>
      <c r="N32" s="1240"/>
      <c r="O32" s="1241"/>
      <c r="P32" s="1239"/>
      <c r="Q32" s="1240"/>
      <c r="R32" s="1241"/>
      <c r="S32" s="1239"/>
      <c r="T32" s="1240"/>
      <c r="U32" s="1241"/>
      <c r="V32" s="1239"/>
      <c r="W32" s="1240"/>
      <c r="X32" s="1241"/>
      <c r="Y32" s="98"/>
      <c r="Z32" s="1249" t="s">
        <v>476</v>
      </c>
      <c r="AA32" s="1250"/>
      <c r="AB32" s="1251"/>
      <c r="AC32" s="97">
        <f>AC30/AC26</f>
        <v>110.42793103448275</v>
      </c>
      <c r="AE32" s="97">
        <f>AE30/AE26</f>
        <v>114.78172043010753</v>
      </c>
      <c r="AG32" s="97">
        <f>AG30/AG26</f>
        <v>121.30340909090908</v>
      </c>
    </row>
    <row r="33" spans="1:33" ht="30" customHeight="1">
      <c r="A33" s="105">
        <v>1</v>
      </c>
      <c r="B33" s="105"/>
      <c r="C33" s="106" t="s">
        <v>95</v>
      </c>
      <c r="D33" s="1246" t="s">
        <v>69</v>
      </c>
      <c r="E33" s="1247"/>
      <c r="F33" s="1248"/>
      <c r="G33" s="1246" t="s">
        <v>69</v>
      </c>
      <c r="H33" s="1247"/>
      <c r="I33" s="1248"/>
      <c r="J33" s="1282"/>
      <c r="K33" s="1282"/>
      <c r="L33" s="1282"/>
      <c r="M33" s="1246" t="s">
        <v>69</v>
      </c>
      <c r="N33" s="1247"/>
      <c r="O33" s="1248"/>
      <c r="P33" s="1246" t="s">
        <v>69</v>
      </c>
      <c r="Q33" s="1247"/>
      <c r="R33" s="1248"/>
      <c r="S33" s="1227"/>
      <c r="T33" s="1228"/>
      <c r="U33" s="1229"/>
      <c r="V33" s="1284" t="s">
        <v>69</v>
      </c>
      <c r="W33" s="1285"/>
      <c r="X33" s="1286"/>
      <c r="Y33" s="98"/>
      <c r="AC33" s="103">
        <f>(AC31/AC32)*100</f>
        <v>87.840095428130695</v>
      </c>
      <c r="AE33" s="104">
        <f>(AE31/AE32)*100</f>
        <v>84.508229739477457</v>
      </c>
      <c r="AG33" s="201">
        <f>(AG31/AG32)*100</f>
        <v>79.9647765276776</v>
      </c>
    </row>
    <row r="34" spans="1:33" ht="31.5" customHeight="1">
      <c r="A34" s="105">
        <v>3</v>
      </c>
      <c r="B34" s="105"/>
      <c r="C34" s="105" t="s">
        <v>504</v>
      </c>
      <c r="D34" s="1279"/>
      <c r="E34" s="1280"/>
      <c r="F34" s="1281"/>
      <c r="G34" s="1239" t="s">
        <v>11</v>
      </c>
      <c r="H34" s="1240"/>
      <c r="I34" s="1241"/>
      <c r="J34" s="1239" t="s">
        <v>11</v>
      </c>
      <c r="K34" s="1240"/>
      <c r="L34" s="1241"/>
      <c r="M34" s="1282"/>
      <c r="N34" s="1282"/>
      <c r="O34" s="1282"/>
      <c r="P34" s="1239" t="s">
        <v>11</v>
      </c>
      <c r="Q34" s="1240"/>
      <c r="R34" s="1241"/>
      <c r="S34" s="1239" t="s">
        <v>11</v>
      </c>
      <c r="T34" s="1240"/>
      <c r="U34" s="1241"/>
      <c r="V34" s="1239" t="s">
        <v>11</v>
      </c>
      <c r="W34" s="1240"/>
      <c r="X34" s="1241"/>
      <c r="Y34" s="202"/>
      <c r="AB34" s="203" t="s">
        <v>509</v>
      </c>
    </row>
    <row r="35" spans="1:33" ht="25.5" customHeight="1">
      <c r="A35" s="105">
        <v>4</v>
      </c>
      <c r="B35" s="105"/>
      <c r="C35" s="106" t="s">
        <v>114</v>
      </c>
      <c r="D35" s="1239" t="s">
        <v>323</v>
      </c>
      <c r="E35" s="1240"/>
      <c r="F35" s="1241"/>
      <c r="G35" s="1279"/>
      <c r="H35" s="1280"/>
      <c r="I35" s="1281"/>
      <c r="J35" s="1246" t="s">
        <v>69</v>
      </c>
      <c r="K35" s="1247"/>
      <c r="L35" s="1248"/>
      <c r="M35" s="1239" t="s">
        <v>11</v>
      </c>
      <c r="N35" s="1240"/>
      <c r="O35" s="1241"/>
      <c r="P35" s="1279"/>
      <c r="Q35" s="1280"/>
      <c r="R35" s="1281"/>
      <c r="S35" s="1239" t="s">
        <v>69</v>
      </c>
      <c r="T35" s="1240"/>
      <c r="U35" s="1241"/>
      <c r="V35" s="1279"/>
      <c r="W35" s="1280"/>
      <c r="X35" s="1281"/>
      <c r="Y35" s="202"/>
    </row>
    <row r="36" spans="1:33" ht="30.75" customHeight="1">
      <c r="A36" s="105">
        <v>5</v>
      </c>
      <c r="B36" s="105"/>
      <c r="C36" s="106" t="s">
        <v>480</v>
      </c>
      <c r="D36" s="1279"/>
      <c r="E36" s="1280"/>
      <c r="F36" s="1281"/>
      <c r="G36" s="1279"/>
      <c r="H36" s="1280"/>
      <c r="I36" s="1281"/>
      <c r="J36" s="1279"/>
      <c r="K36" s="1280"/>
      <c r="L36" s="1281"/>
      <c r="M36" s="1279"/>
      <c r="N36" s="1280"/>
      <c r="O36" s="1281"/>
      <c r="P36" s="1279"/>
      <c r="Q36" s="1280"/>
      <c r="R36" s="1281"/>
      <c r="S36" s="1279"/>
      <c r="T36" s="1280"/>
      <c r="U36" s="1281"/>
      <c r="V36" s="1279"/>
      <c r="W36" s="1280"/>
      <c r="X36" s="1281"/>
      <c r="Y36" s="98"/>
    </row>
    <row r="37" spans="1:33" ht="25.5" customHeight="1">
      <c r="A37" s="105">
        <v>6</v>
      </c>
      <c r="B37" s="105"/>
      <c r="C37" s="106" t="s">
        <v>506</v>
      </c>
      <c r="D37" s="1239" t="s">
        <v>11</v>
      </c>
      <c r="E37" s="1240"/>
      <c r="F37" s="1241"/>
      <c r="G37" s="1239" t="s">
        <v>11</v>
      </c>
      <c r="H37" s="1240"/>
      <c r="I37" s="1241"/>
      <c r="J37" s="1287" t="s">
        <v>11</v>
      </c>
      <c r="K37" s="1288"/>
      <c r="L37" s="1289"/>
      <c r="M37" s="1239" t="s">
        <v>11</v>
      </c>
      <c r="N37" s="1240"/>
      <c r="O37" s="1241"/>
      <c r="P37" s="1239" t="s">
        <v>11</v>
      </c>
      <c r="Q37" s="1240"/>
      <c r="R37" s="1241"/>
      <c r="S37" s="1227"/>
      <c r="T37" s="1228"/>
      <c r="U37" s="1229"/>
      <c r="V37" s="1279"/>
      <c r="W37" s="1280"/>
      <c r="X37" s="1281"/>
      <c r="Y37" s="98"/>
    </row>
    <row r="38" spans="1:33"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9"/>
    </row>
    <row r="39" spans="1:33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6:AB26"/>
    <mergeCell ref="A27:B27"/>
    <mergeCell ref="T27:W27"/>
    <mergeCell ref="Z27:AB27"/>
    <mergeCell ref="T28:W28"/>
    <mergeCell ref="T30:W30"/>
    <mergeCell ref="Z30:AB30"/>
    <mergeCell ref="D31:S31"/>
    <mergeCell ref="T31:W31"/>
    <mergeCell ref="Z31:AB31"/>
    <mergeCell ref="S32:U32"/>
    <mergeCell ref="V32:X32"/>
    <mergeCell ref="Z32:AB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4:X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C1:C2"/>
    <mergeCell ref="S36:U36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S34:U34"/>
  </mergeCells>
  <pageMargins left="0.7" right="0.7" top="0.75" bottom="0.75" header="0.3" footer="0.3"/>
  <pageSetup paperSize="9" orientation="portrait"/>
  <drawing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G41"/>
  <sheetViews>
    <sheetView topLeftCell="C1" workbookViewId="0">
      <selection activeCell="E24" sqref="D23:E2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45824</v>
      </c>
      <c r="E1" s="1269"/>
      <c r="F1" s="1270"/>
      <c r="G1" s="1268">
        <v>45825</v>
      </c>
      <c r="H1" s="1269"/>
      <c r="I1" s="1270"/>
      <c r="J1" s="1268">
        <v>45826</v>
      </c>
      <c r="K1" s="1269"/>
      <c r="L1" s="1270"/>
      <c r="M1" s="1268">
        <v>45827</v>
      </c>
      <c r="N1" s="1269"/>
      <c r="O1" s="1270"/>
      <c r="P1" s="1268">
        <v>45828</v>
      </c>
      <c r="Q1" s="1269"/>
      <c r="R1" s="1270"/>
      <c r="S1" s="1268">
        <v>45829</v>
      </c>
      <c r="T1" s="1269"/>
      <c r="U1" s="1270"/>
      <c r="V1" s="1268">
        <v>45830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9">
        <v>7</v>
      </c>
      <c r="E4" s="20">
        <v>15</v>
      </c>
      <c r="F4" s="417">
        <f t="shared" ref="F4:F24" si="0">E4-D4</f>
        <v>8</v>
      </c>
      <c r="G4" s="19">
        <v>7</v>
      </c>
      <c r="H4" s="20">
        <v>15</v>
      </c>
      <c r="I4" s="417">
        <f t="shared" ref="I4:I24" si="1">H4-G4</f>
        <v>8</v>
      </c>
      <c r="J4" s="10"/>
      <c r="K4" s="11"/>
      <c r="L4" s="417">
        <f t="shared" ref="L4:L24" si="2">K4-J4</f>
        <v>0</v>
      </c>
      <c r="M4" s="10"/>
      <c r="N4" s="11"/>
      <c r="O4" s="417">
        <f t="shared" ref="O4:O24" si="3">N4-M4</f>
        <v>0</v>
      </c>
      <c r="P4" s="19">
        <v>7</v>
      </c>
      <c r="Q4" s="20">
        <v>15</v>
      </c>
      <c r="R4" s="417">
        <f t="shared" ref="R4:R24" si="4">Q4-P4</f>
        <v>8</v>
      </c>
      <c r="S4" s="19">
        <v>7</v>
      </c>
      <c r="T4" s="20">
        <v>15</v>
      </c>
      <c r="U4" s="417">
        <f t="shared" ref="U4:U24" si="5">T4-S4</f>
        <v>8</v>
      </c>
      <c r="V4" s="19">
        <v>7</v>
      </c>
      <c r="W4" s="26">
        <v>15</v>
      </c>
      <c r="X4" s="417">
        <f t="shared" ref="X4:X24" si="6">W4-V4</f>
        <v>8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9">
        <v>15</v>
      </c>
      <c r="E5" s="20">
        <v>24</v>
      </c>
      <c r="F5" s="417">
        <f t="shared" si="0"/>
        <v>9</v>
      </c>
      <c r="G5" s="10"/>
      <c r="H5" s="11"/>
      <c r="I5" s="417">
        <f t="shared" si="1"/>
        <v>0</v>
      </c>
      <c r="J5" s="213"/>
      <c r="K5" s="214"/>
      <c r="L5" s="417">
        <f t="shared" si="2"/>
        <v>0</v>
      </c>
      <c r="M5" s="19">
        <v>15</v>
      </c>
      <c r="N5" s="20">
        <v>21</v>
      </c>
      <c r="O5" s="417">
        <f t="shared" si="3"/>
        <v>6</v>
      </c>
      <c r="P5" s="10"/>
      <c r="Q5" s="11"/>
      <c r="R5" s="417">
        <f t="shared" si="4"/>
        <v>0</v>
      </c>
      <c r="S5" s="19">
        <v>16</v>
      </c>
      <c r="T5" s="20">
        <v>21</v>
      </c>
      <c r="U5" s="417">
        <f t="shared" si="5"/>
        <v>5</v>
      </c>
      <c r="V5" s="19">
        <v>17</v>
      </c>
      <c r="W5" s="20">
        <v>24</v>
      </c>
      <c r="X5" s="417">
        <f t="shared" si="6"/>
        <v>7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9">
        <v>18</v>
      </c>
      <c r="H6" s="26">
        <v>24</v>
      </c>
      <c r="I6" s="417">
        <f t="shared" si="1"/>
        <v>6</v>
      </c>
      <c r="J6" s="10"/>
      <c r="K6" s="25"/>
      <c r="L6" s="417">
        <f t="shared" si="2"/>
        <v>0</v>
      </c>
      <c r="M6" s="10"/>
      <c r="N6" s="25"/>
      <c r="O6" s="417">
        <f t="shared" si="3"/>
        <v>0</v>
      </c>
      <c r="P6" s="15">
        <v>18</v>
      </c>
      <c r="Q6" s="17">
        <v>22</v>
      </c>
      <c r="R6" s="417">
        <f t="shared" si="4"/>
        <v>4</v>
      </c>
      <c r="S6" s="19">
        <v>18</v>
      </c>
      <c r="T6" s="26">
        <v>24</v>
      </c>
      <c r="U6" s="417">
        <f t="shared" si="5"/>
        <v>6</v>
      </c>
      <c r="V6" s="10"/>
      <c r="W6" s="25"/>
      <c r="X6" s="417">
        <f t="shared" si="6"/>
        <v>0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21">
        <v>8</v>
      </c>
      <c r="E7" s="31">
        <v>12</v>
      </c>
      <c r="F7" s="417">
        <f t="shared" si="0"/>
        <v>4</v>
      </c>
      <c r="G7" s="13"/>
      <c r="H7" s="54"/>
      <c r="I7" s="417">
        <f t="shared" si="1"/>
        <v>0</v>
      </c>
      <c r="J7" s="15">
        <v>7</v>
      </c>
      <c r="K7" s="26">
        <v>12</v>
      </c>
      <c r="L7" s="417">
        <f t="shared" si="2"/>
        <v>5</v>
      </c>
      <c r="M7" s="15">
        <v>7</v>
      </c>
      <c r="N7" s="17">
        <v>12</v>
      </c>
      <c r="O7" s="417">
        <f t="shared" si="3"/>
        <v>5</v>
      </c>
      <c r="P7" s="13"/>
      <c r="Q7" s="54"/>
      <c r="R7" s="417">
        <f t="shared" si="4"/>
        <v>0</v>
      </c>
      <c r="S7" s="13"/>
      <c r="T7" s="54"/>
      <c r="U7" s="417">
        <f t="shared" si="5"/>
        <v>0</v>
      </c>
      <c r="V7" s="13"/>
      <c r="W7" s="54"/>
      <c r="X7" s="417">
        <f t="shared" si="6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0"/>
      <c r="E8" s="11"/>
      <c r="F8" s="417">
        <f t="shared" si="0"/>
        <v>0</v>
      </c>
      <c r="G8" s="165">
        <v>18</v>
      </c>
      <c r="H8" s="158">
        <v>24</v>
      </c>
      <c r="I8" s="417">
        <f t="shared" si="1"/>
        <v>6</v>
      </c>
      <c r="J8" s="19">
        <v>12</v>
      </c>
      <c r="K8" s="20">
        <v>24</v>
      </c>
      <c r="L8" s="417">
        <f t="shared" si="2"/>
        <v>12</v>
      </c>
      <c r="M8" s="19">
        <v>12</v>
      </c>
      <c r="N8" s="20">
        <v>24</v>
      </c>
      <c r="O8" s="417">
        <f t="shared" si="3"/>
        <v>12</v>
      </c>
      <c r="P8" s="10"/>
      <c r="Q8" s="11"/>
      <c r="R8" s="417">
        <f t="shared" si="4"/>
        <v>0</v>
      </c>
      <c r="S8" s="10"/>
      <c r="T8" s="11"/>
      <c r="U8" s="417">
        <f t="shared" si="5"/>
        <v>0</v>
      </c>
      <c r="V8" s="21">
        <v>11</v>
      </c>
      <c r="W8" s="22">
        <v>17</v>
      </c>
      <c r="X8" s="417">
        <f t="shared" si="6"/>
        <v>6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11"/>
      <c r="F9" s="417">
        <f t="shared" si="0"/>
        <v>0</v>
      </c>
      <c r="G9" s="10"/>
      <c r="H9" s="11"/>
      <c r="I9" s="417">
        <f t="shared" si="1"/>
        <v>0</v>
      </c>
      <c r="J9" s="215"/>
      <c r="K9" s="216"/>
      <c r="L9" s="417">
        <f t="shared" si="2"/>
        <v>0</v>
      </c>
      <c r="M9" s="213"/>
      <c r="N9" s="214"/>
      <c r="O9" s="417">
        <f t="shared" si="3"/>
        <v>0</v>
      </c>
      <c r="P9" s="41">
        <v>18</v>
      </c>
      <c r="Q9" s="42">
        <v>24</v>
      </c>
      <c r="R9" s="417">
        <f t="shared" si="4"/>
        <v>6</v>
      </c>
      <c r="S9" s="45"/>
      <c r="T9" s="46"/>
      <c r="U9" s="417">
        <f t="shared" si="5"/>
        <v>0</v>
      </c>
      <c r="V9" s="19">
        <v>18</v>
      </c>
      <c r="W9" s="26">
        <v>24</v>
      </c>
      <c r="X9" s="417">
        <f t="shared" si="6"/>
        <v>6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9">
        <v>14</v>
      </c>
      <c r="E10" s="26">
        <v>19</v>
      </c>
      <c r="F10" s="417">
        <f t="shared" si="0"/>
        <v>5</v>
      </c>
      <c r="G10" s="19">
        <v>14</v>
      </c>
      <c r="H10" s="26">
        <v>21</v>
      </c>
      <c r="I10" s="417">
        <f t="shared" si="1"/>
        <v>7</v>
      </c>
      <c r="J10" s="10"/>
      <c r="K10" s="25"/>
      <c r="L10" s="417">
        <f t="shared" si="2"/>
        <v>0</v>
      </c>
      <c r="M10" s="10"/>
      <c r="N10" s="25"/>
      <c r="O10" s="417">
        <f t="shared" si="3"/>
        <v>0</v>
      </c>
      <c r="P10" s="10"/>
      <c r="Q10" s="25"/>
      <c r="R10" s="417">
        <f t="shared" si="4"/>
        <v>0</v>
      </c>
      <c r="S10" s="10"/>
      <c r="T10" s="25"/>
      <c r="U10" s="417">
        <f t="shared" si="5"/>
        <v>0</v>
      </c>
      <c r="V10" s="10"/>
      <c r="W10" s="25"/>
      <c r="X10" s="417">
        <f t="shared" si="6"/>
        <v>0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21">
        <v>13</v>
      </c>
      <c r="E11" s="22">
        <v>21</v>
      </c>
      <c r="F11" s="437">
        <v>7</v>
      </c>
      <c r="G11" s="10"/>
      <c r="H11" s="11"/>
      <c r="I11" s="437">
        <v>0</v>
      </c>
      <c r="J11" s="45"/>
      <c r="K11" s="46"/>
      <c r="L11" s="417">
        <f t="shared" si="2"/>
        <v>0</v>
      </c>
      <c r="M11" s="10"/>
      <c r="N11" s="11"/>
      <c r="O11" s="417">
        <f t="shared" si="3"/>
        <v>0</v>
      </c>
      <c r="P11" s="19">
        <v>13</v>
      </c>
      <c r="Q11" s="20">
        <v>21</v>
      </c>
      <c r="R11" s="417">
        <v>7</v>
      </c>
      <c r="S11" s="19">
        <v>13</v>
      </c>
      <c r="T11" s="20">
        <v>21</v>
      </c>
      <c r="U11" s="437">
        <v>7</v>
      </c>
      <c r="V11" s="10"/>
      <c r="W11" s="11"/>
      <c r="X11" s="437">
        <v>0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10"/>
      <c r="E12" s="11"/>
      <c r="F12" s="417">
        <f t="shared" si="0"/>
        <v>0</v>
      </c>
      <c r="G12" s="21">
        <v>18</v>
      </c>
      <c r="H12" s="22">
        <v>24</v>
      </c>
      <c r="I12" s="417">
        <f t="shared" si="1"/>
        <v>6</v>
      </c>
      <c r="J12" s="45"/>
      <c r="K12" s="46"/>
      <c r="L12" s="417">
        <f t="shared" si="2"/>
        <v>0</v>
      </c>
      <c r="M12" s="21">
        <v>17</v>
      </c>
      <c r="N12" s="22">
        <v>21</v>
      </c>
      <c r="O12" s="417">
        <f t="shared" si="3"/>
        <v>4</v>
      </c>
      <c r="P12" s="45"/>
      <c r="Q12" s="46"/>
      <c r="R12" s="417">
        <f t="shared" si="4"/>
        <v>0</v>
      </c>
      <c r="S12" s="35">
        <v>18</v>
      </c>
      <c r="T12" s="36">
        <v>24</v>
      </c>
      <c r="U12" s="417">
        <f t="shared" si="5"/>
        <v>6</v>
      </c>
      <c r="V12" s="21">
        <v>17</v>
      </c>
      <c r="W12" s="31">
        <v>22</v>
      </c>
      <c r="X12" s="417">
        <f t="shared" si="6"/>
        <v>5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21">
        <v>17</v>
      </c>
      <c r="E13" s="22">
        <v>24</v>
      </c>
      <c r="F13" s="417">
        <f t="shared" si="0"/>
        <v>7</v>
      </c>
      <c r="G13" s="270"/>
      <c r="H13" s="271"/>
      <c r="I13" s="417">
        <f t="shared" si="1"/>
        <v>0</v>
      </c>
      <c r="J13" s="35">
        <v>17</v>
      </c>
      <c r="K13" s="36">
        <v>24</v>
      </c>
      <c r="L13" s="417">
        <f t="shared" si="2"/>
        <v>7</v>
      </c>
      <c r="M13" s="21">
        <v>17</v>
      </c>
      <c r="N13" s="22">
        <v>24</v>
      </c>
      <c r="O13" s="417">
        <f t="shared" si="3"/>
        <v>7</v>
      </c>
      <c r="P13" s="35">
        <v>15</v>
      </c>
      <c r="Q13" s="36">
        <v>24</v>
      </c>
      <c r="R13" s="417">
        <f t="shared" si="4"/>
        <v>9</v>
      </c>
      <c r="S13" s="45"/>
      <c r="T13" s="46"/>
      <c r="U13" s="417">
        <f t="shared" si="5"/>
        <v>0</v>
      </c>
      <c r="V13" s="10"/>
      <c r="W13" s="25"/>
      <c r="X13" s="417">
        <f t="shared" si="6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10"/>
      <c r="E14" s="11"/>
      <c r="F14" s="417">
        <f t="shared" si="0"/>
        <v>0</v>
      </c>
      <c r="G14" s="10"/>
      <c r="H14" s="11"/>
      <c r="I14" s="417">
        <f t="shared" si="1"/>
        <v>0</v>
      </c>
      <c r="J14" s="45"/>
      <c r="K14" s="46"/>
      <c r="L14" s="417">
        <f t="shared" si="2"/>
        <v>0</v>
      </c>
      <c r="M14" s="10"/>
      <c r="N14" s="11"/>
      <c r="O14" s="417">
        <f t="shared" si="3"/>
        <v>0</v>
      </c>
      <c r="P14" s="35">
        <v>18</v>
      </c>
      <c r="Q14" s="36">
        <v>22</v>
      </c>
      <c r="R14" s="417">
        <f t="shared" si="4"/>
        <v>4</v>
      </c>
      <c r="S14" s="35">
        <v>17</v>
      </c>
      <c r="T14" s="36">
        <v>21</v>
      </c>
      <c r="U14" s="417">
        <f t="shared" si="5"/>
        <v>4</v>
      </c>
      <c r="V14" s="213"/>
      <c r="W14" s="265"/>
      <c r="X14" s="417">
        <f t="shared" si="6"/>
        <v>0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21">
        <v>12</v>
      </c>
      <c r="E15" s="22">
        <v>16</v>
      </c>
      <c r="F15" s="437">
        <v>3</v>
      </c>
      <c r="G15" s="10"/>
      <c r="H15" s="11"/>
      <c r="I15" s="417">
        <f t="shared" si="1"/>
        <v>0</v>
      </c>
      <c r="J15" s="10"/>
      <c r="K15" s="11"/>
      <c r="L15" s="417">
        <f t="shared" si="2"/>
        <v>0</v>
      </c>
      <c r="M15" s="21">
        <v>9</v>
      </c>
      <c r="N15" s="22">
        <v>17</v>
      </c>
      <c r="O15" s="437">
        <v>7</v>
      </c>
      <c r="P15" s="21">
        <v>9</v>
      </c>
      <c r="Q15" s="22">
        <v>15</v>
      </c>
      <c r="R15" s="437">
        <v>5</v>
      </c>
      <c r="S15" s="10"/>
      <c r="T15" s="11"/>
      <c r="U15" s="417">
        <f t="shared" si="5"/>
        <v>0</v>
      </c>
      <c r="V15" s="19">
        <v>11</v>
      </c>
      <c r="W15" s="26">
        <v>17</v>
      </c>
      <c r="X15" s="437">
        <v>4</v>
      </c>
      <c r="Y15" s="79"/>
    </row>
    <row r="16" spans="1:25" ht="16.5" customHeight="1">
      <c r="A16" s="105">
        <v>13</v>
      </c>
      <c r="B16" s="400" t="s">
        <v>444</v>
      </c>
      <c r="C16" s="383" t="s">
        <v>296</v>
      </c>
      <c r="D16" s="10"/>
      <c r="E16" s="11"/>
      <c r="F16" s="417">
        <f t="shared" si="0"/>
        <v>0</v>
      </c>
      <c r="G16" s="21">
        <v>18</v>
      </c>
      <c r="H16" s="22">
        <v>21</v>
      </c>
      <c r="I16" s="417">
        <f t="shared" si="1"/>
        <v>3</v>
      </c>
      <c r="J16" s="35">
        <v>18</v>
      </c>
      <c r="K16" s="36">
        <v>21</v>
      </c>
      <c r="L16" s="417">
        <f t="shared" si="2"/>
        <v>3</v>
      </c>
      <c r="M16" s="35">
        <v>18</v>
      </c>
      <c r="N16" s="36">
        <v>21</v>
      </c>
      <c r="O16" s="417">
        <f t="shared" si="3"/>
        <v>3</v>
      </c>
      <c r="P16" s="45"/>
      <c r="Q16" s="46"/>
      <c r="R16" s="417">
        <f t="shared" si="4"/>
        <v>0</v>
      </c>
      <c r="S16" s="45"/>
      <c r="T16" s="46"/>
      <c r="U16" s="417">
        <f t="shared" si="5"/>
        <v>0</v>
      </c>
      <c r="V16" s="21">
        <v>12</v>
      </c>
      <c r="W16" s="31">
        <v>16</v>
      </c>
      <c r="X16" s="417">
        <f t="shared" si="6"/>
        <v>4</v>
      </c>
      <c r="Y16" s="79"/>
    </row>
    <row r="17" spans="1:33" ht="15.75" customHeight="1">
      <c r="A17" s="105">
        <v>14</v>
      </c>
      <c r="B17" s="105" t="s">
        <v>444</v>
      </c>
      <c r="C17" s="382" t="s">
        <v>379</v>
      </c>
      <c r="D17" s="10"/>
      <c r="E17" s="25"/>
      <c r="F17" s="417">
        <f t="shared" si="0"/>
        <v>0</v>
      </c>
      <c r="G17" s="10"/>
      <c r="H17" s="25"/>
      <c r="I17" s="417">
        <f t="shared" si="1"/>
        <v>0</v>
      </c>
      <c r="J17" s="10"/>
      <c r="K17" s="25"/>
      <c r="L17" s="417">
        <f t="shared" si="2"/>
        <v>0</v>
      </c>
      <c r="M17" s="10"/>
      <c r="N17" s="25"/>
      <c r="O17" s="417">
        <f t="shared" si="3"/>
        <v>0</v>
      </c>
      <c r="P17" s="10"/>
      <c r="Q17" s="25"/>
      <c r="R17" s="417">
        <f t="shared" si="4"/>
        <v>0</v>
      </c>
      <c r="S17" s="21">
        <v>17</v>
      </c>
      <c r="T17" s="31">
        <v>24</v>
      </c>
      <c r="U17" s="417">
        <f t="shared" si="5"/>
        <v>7</v>
      </c>
      <c r="V17" s="21">
        <v>17</v>
      </c>
      <c r="W17" s="31">
        <v>24</v>
      </c>
      <c r="X17" s="417">
        <f t="shared" si="6"/>
        <v>7</v>
      </c>
      <c r="Y17" s="190"/>
    </row>
    <row r="18" spans="1:33" ht="15.75" customHeight="1">
      <c r="A18" s="105">
        <v>15</v>
      </c>
      <c r="B18" s="105" t="s">
        <v>445</v>
      </c>
      <c r="C18" s="383" t="s">
        <v>304</v>
      </c>
      <c r="D18" s="10"/>
      <c r="E18" s="25"/>
      <c r="F18" s="417">
        <f t="shared" si="0"/>
        <v>0</v>
      </c>
      <c r="G18" s="21">
        <v>8</v>
      </c>
      <c r="H18" s="31">
        <v>18</v>
      </c>
      <c r="I18" s="417">
        <f t="shared" si="1"/>
        <v>10</v>
      </c>
      <c r="J18" s="21">
        <v>8</v>
      </c>
      <c r="K18" s="31">
        <v>18</v>
      </c>
      <c r="L18" s="417">
        <f t="shared" si="2"/>
        <v>10</v>
      </c>
      <c r="M18" s="10"/>
      <c r="N18" s="25"/>
      <c r="O18" s="417">
        <f t="shared" si="3"/>
        <v>0</v>
      </c>
      <c r="P18" s="10"/>
      <c r="Q18" s="25"/>
      <c r="R18" s="417">
        <f t="shared" si="4"/>
        <v>0</v>
      </c>
      <c r="S18" s="21">
        <v>8</v>
      </c>
      <c r="T18" s="31">
        <v>18</v>
      </c>
      <c r="U18" s="417">
        <f t="shared" si="5"/>
        <v>10</v>
      </c>
      <c r="V18" s="21">
        <v>8</v>
      </c>
      <c r="W18" s="31">
        <v>18</v>
      </c>
      <c r="X18" s="417">
        <f t="shared" si="6"/>
        <v>10</v>
      </c>
      <c r="Y18" s="190"/>
    </row>
    <row r="19" spans="1:33" ht="15.75" customHeight="1">
      <c r="A19" s="105">
        <v>17</v>
      </c>
      <c r="B19" s="105" t="s">
        <v>447</v>
      </c>
      <c r="C19" s="382" t="s">
        <v>344</v>
      </c>
      <c r="D19" s="10"/>
      <c r="E19" s="11"/>
      <c r="F19" s="417">
        <f t="shared" si="0"/>
        <v>0</v>
      </c>
      <c r="G19" s="270"/>
      <c r="H19" s="273"/>
      <c r="I19" s="417">
        <f t="shared" si="1"/>
        <v>0</v>
      </c>
      <c r="J19" s="10"/>
      <c r="K19" s="11"/>
      <c r="L19" s="417">
        <f t="shared" si="2"/>
        <v>0</v>
      </c>
      <c r="M19" s="10"/>
      <c r="N19" s="11"/>
      <c r="O19" s="417">
        <f t="shared" si="3"/>
        <v>0</v>
      </c>
      <c r="P19" s="10"/>
      <c r="Q19" s="11"/>
      <c r="R19" s="417">
        <f t="shared" si="4"/>
        <v>0</v>
      </c>
      <c r="S19" s="165">
        <v>15</v>
      </c>
      <c r="T19" s="158">
        <v>24</v>
      </c>
      <c r="U19" s="417">
        <f t="shared" si="5"/>
        <v>9</v>
      </c>
      <c r="V19" s="10"/>
      <c r="W19" s="25"/>
      <c r="X19" s="417">
        <f t="shared" si="6"/>
        <v>0</v>
      </c>
      <c r="Y19" s="190"/>
    </row>
    <row r="20" spans="1:33" ht="16.5" customHeight="1">
      <c r="A20" s="105">
        <v>18</v>
      </c>
      <c r="B20" s="105" t="s">
        <v>447</v>
      </c>
      <c r="C20" s="382" t="s">
        <v>358</v>
      </c>
      <c r="D20" s="165">
        <v>7</v>
      </c>
      <c r="E20" s="386">
        <v>17</v>
      </c>
      <c r="F20" s="417">
        <f t="shared" si="0"/>
        <v>10</v>
      </c>
      <c r="G20" s="165">
        <v>7</v>
      </c>
      <c r="H20" s="386">
        <v>17</v>
      </c>
      <c r="I20" s="417">
        <f t="shared" si="1"/>
        <v>10</v>
      </c>
      <c r="J20" s="10"/>
      <c r="K20" s="46"/>
      <c r="L20" s="417">
        <f t="shared" si="2"/>
        <v>0</v>
      </c>
      <c r="M20" s="10"/>
      <c r="N20" s="46"/>
      <c r="O20" s="417">
        <f t="shared" si="3"/>
        <v>0</v>
      </c>
      <c r="P20" s="165">
        <v>7</v>
      </c>
      <c r="Q20" s="386">
        <v>17</v>
      </c>
      <c r="R20" s="417">
        <f t="shared" si="4"/>
        <v>10</v>
      </c>
      <c r="S20" s="159">
        <v>7</v>
      </c>
      <c r="T20" s="423">
        <v>16</v>
      </c>
      <c r="U20" s="417">
        <f t="shared" si="5"/>
        <v>9</v>
      </c>
      <c r="V20" s="165">
        <v>7</v>
      </c>
      <c r="W20" s="166">
        <v>16</v>
      </c>
      <c r="X20" s="417">
        <f t="shared" si="6"/>
        <v>9</v>
      </c>
      <c r="Y20" s="190"/>
    </row>
    <row r="21" spans="1:33" ht="15.75" customHeight="1">
      <c r="A21" s="105">
        <v>19</v>
      </c>
      <c r="B21" s="105" t="s">
        <v>447</v>
      </c>
      <c r="C21" s="382" t="s">
        <v>267</v>
      </c>
      <c r="D21" s="159">
        <v>17</v>
      </c>
      <c r="E21" s="167">
        <v>23</v>
      </c>
      <c r="F21" s="417">
        <f t="shared" si="0"/>
        <v>6</v>
      </c>
      <c r="G21" s="165">
        <v>17</v>
      </c>
      <c r="H21" s="166">
        <v>23</v>
      </c>
      <c r="I21" s="417">
        <f t="shared" si="1"/>
        <v>6</v>
      </c>
      <c r="J21" s="165">
        <v>15</v>
      </c>
      <c r="K21" s="166">
        <v>24</v>
      </c>
      <c r="L21" s="417">
        <f t="shared" si="2"/>
        <v>9</v>
      </c>
      <c r="M21" s="10"/>
      <c r="N21" s="25"/>
      <c r="O21" s="417">
        <f t="shared" si="3"/>
        <v>0</v>
      </c>
      <c r="P21" s="10"/>
      <c r="Q21" s="25"/>
      <c r="R21" s="417">
        <f t="shared" si="4"/>
        <v>0</v>
      </c>
      <c r="S21" s="10"/>
      <c r="T21" s="25"/>
      <c r="U21" s="417">
        <f t="shared" si="5"/>
        <v>0</v>
      </c>
      <c r="V21" s="165">
        <v>16</v>
      </c>
      <c r="W21" s="166">
        <v>23</v>
      </c>
      <c r="X21" s="417">
        <f t="shared" si="6"/>
        <v>7</v>
      </c>
      <c r="Y21" s="190"/>
    </row>
    <row r="22" spans="1:33" ht="15.75" customHeight="1">
      <c r="A22" s="105">
        <v>20</v>
      </c>
      <c r="B22" s="105" t="s">
        <v>447</v>
      </c>
      <c r="C22" s="382" t="s">
        <v>521</v>
      </c>
      <c r="D22" s="13"/>
      <c r="E22" s="54"/>
      <c r="F22" s="417">
        <f t="shared" si="0"/>
        <v>0</v>
      </c>
      <c r="G22" s="10"/>
      <c r="H22" s="25"/>
      <c r="I22" s="417">
        <f t="shared" si="1"/>
        <v>0</v>
      </c>
      <c r="J22" s="165">
        <v>16</v>
      </c>
      <c r="K22" s="166">
        <v>24</v>
      </c>
      <c r="L22" s="417">
        <f t="shared" si="2"/>
        <v>8</v>
      </c>
      <c r="M22" s="165">
        <v>15</v>
      </c>
      <c r="N22" s="166">
        <v>24</v>
      </c>
      <c r="O22" s="417">
        <f t="shared" si="3"/>
        <v>9</v>
      </c>
      <c r="P22" s="165">
        <v>17</v>
      </c>
      <c r="Q22" s="166">
        <v>24</v>
      </c>
      <c r="R22" s="417">
        <f t="shared" si="4"/>
        <v>7</v>
      </c>
      <c r="S22" s="165">
        <v>17</v>
      </c>
      <c r="T22" s="166">
        <v>24</v>
      </c>
      <c r="U22" s="417">
        <f t="shared" si="5"/>
        <v>7</v>
      </c>
      <c r="V22" s="165">
        <v>17</v>
      </c>
      <c r="W22" s="166">
        <v>24</v>
      </c>
      <c r="X22" s="417">
        <f t="shared" si="6"/>
        <v>7</v>
      </c>
      <c r="Y22" s="190"/>
    </row>
    <row r="23" spans="1:33" ht="15.75" customHeight="1">
      <c r="A23" s="105">
        <v>22</v>
      </c>
      <c r="B23" s="105" t="s">
        <v>447</v>
      </c>
      <c r="C23" s="382" t="s">
        <v>183</v>
      </c>
      <c r="D23" s="10"/>
      <c r="E23" s="25"/>
      <c r="F23" s="417">
        <f t="shared" si="0"/>
        <v>0</v>
      </c>
      <c r="G23" s="10"/>
      <c r="H23" s="282"/>
      <c r="I23" s="417">
        <f t="shared" si="1"/>
        <v>0</v>
      </c>
      <c r="J23" s="165">
        <v>7</v>
      </c>
      <c r="K23" s="166">
        <v>15</v>
      </c>
      <c r="L23" s="417">
        <f t="shared" si="2"/>
        <v>8</v>
      </c>
      <c r="M23" s="159">
        <v>12</v>
      </c>
      <c r="N23" s="167">
        <v>21</v>
      </c>
      <c r="O23" s="417">
        <f t="shared" si="3"/>
        <v>9</v>
      </c>
      <c r="P23" s="192">
        <v>17</v>
      </c>
      <c r="Q23" s="193">
        <v>24</v>
      </c>
      <c r="R23" s="441">
        <f t="shared" si="4"/>
        <v>7</v>
      </c>
      <c r="S23" s="13"/>
      <c r="T23" s="54"/>
      <c r="U23" s="417">
        <f t="shared" si="5"/>
        <v>0</v>
      </c>
      <c r="V23" s="10"/>
      <c r="W23" s="25"/>
      <c r="X23" s="417">
        <f t="shared" si="6"/>
        <v>0</v>
      </c>
      <c r="Y23" s="190"/>
    </row>
    <row r="24" spans="1:33" ht="15.75" customHeight="1">
      <c r="A24" s="105"/>
      <c r="B24" s="105"/>
      <c r="C24" s="382" t="s">
        <v>508</v>
      </c>
      <c r="D24" s="234"/>
      <c r="E24" s="235"/>
      <c r="F24" s="441">
        <f t="shared" si="0"/>
        <v>0</v>
      </c>
      <c r="G24" s="409">
        <v>15</v>
      </c>
      <c r="H24" s="412">
        <v>23</v>
      </c>
      <c r="I24" s="441">
        <f t="shared" si="1"/>
        <v>8</v>
      </c>
      <c r="J24" s="409">
        <v>15</v>
      </c>
      <c r="K24" s="412">
        <v>23</v>
      </c>
      <c r="L24" s="441">
        <f t="shared" si="2"/>
        <v>8</v>
      </c>
      <c r="M24" s="234"/>
      <c r="N24" s="235"/>
      <c r="O24" s="441">
        <f t="shared" si="3"/>
        <v>0</v>
      </c>
      <c r="P24" s="31">
        <v>15</v>
      </c>
      <c r="Q24" s="31">
        <v>23</v>
      </c>
      <c r="R24" s="417">
        <f t="shared" si="4"/>
        <v>8</v>
      </c>
      <c r="S24" s="409">
        <v>15</v>
      </c>
      <c r="T24" s="410">
        <v>23</v>
      </c>
      <c r="U24" s="441">
        <f t="shared" si="5"/>
        <v>8</v>
      </c>
      <c r="V24" s="409">
        <v>15</v>
      </c>
      <c r="W24" s="410">
        <v>23</v>
      </c>
      <c r="X24" s="441">
        <f t="shared" si="6"/>
        <v>8</v>
      </c>
      <c r="Y24" s="190"/>
    </row>
    <row r="25" spans="1:33">
      <c r="A25" s="84"/>
      <c r="B25" s="84"/>
      <c r="C25" s="84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84"/>
    </row>
    <row r="26" spans="1:33">
      <c r="A26" s="80"/>
      <c r="B26" s="80"/>
      <c r="C26" s="80" t="s">
        <v>466</v>
      </c>
      <c r="D26" s="80"/>
      <c r="E26" s="80"/>
      <c r="F26" s="418">
        <f>SUM(F4:F24)</f>
        <v>59</v>
      </c>
      <c r="G26" s="80"/>
      <c r="H26" s="80"/>
      <c r="I26" s="418">
        <f>SUM(I4:I24)</f>
        <v>70</v>
      </c>
      <c r="J26" s="80"/>
      <c r="K26" s="80"/>
      <c r="L26" s="418">
        <f>SUM(L4:L24)</f>
        <v>70</v>
      </c>
      <c r="M26" s="80"/>
      <c r="N26" s="80"/>
      <c r="O26" s="418">
        <f>SUM(O4:O24)</f>
        <v>62</v>
      </c>
      <c r="P26" s="80"/>
      <c r="Q26" s="80"/>
      <c r="R26" s="418">
        <f>SUM(R4:R24)</f>
        <v>75</v>
      </c>
      <c r="S26" s="80"/>
      <c r="T26" s="80"/>
      <c r="U26" s="418">
        <f>SUM(U4:U24)</f>
        <v>86</v>
      </c>
      <c r="V26" s="80"/>
      <c r="W26" s="80"/>
      <c r="X26" s="418">
        <f>SUM(X4:X24)</f>
        <v>88</v>
      </c>
      <c r="Y26" s="84"/>
      <c r="Z26" s="1255" t="s">
        <v>467</v>
      </c>
      <c r="AA26" s="1255"/>
      <c r="AB26" s="1255"/>
      <c r="AC26" s="80">
        <v>2900</v>
      </c>
      <c r="AE26" s="82">
        <v>2790</v>
      </c>
      <c r="AG26" s="83">
        <v>2640</v>
      </c>
    </row>
    <row r="27" spans="1:33">
      <c r="A27" s="1262"/>
      <c r="B27" s="1263"/>
      <c r="C27" s="89" t="s">
        <v>468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1262" t="s">
        <v>469</v>
      </c>
      <c r="U27" s="1264"/>
      <c r="V27" s="1264"/>
      <c r="W27" s="1263"/>
      <c r="X27" s="90">
        <f>X26+U26+R26+O26+L26+I26+F26</f>
        <v>510</v>
      </c>
      <c r="Y27" s="79"/>
      <c r="Z27" s="1255" t="s">
        <v>470</v>
      </c>
      <c r="AA27" s="1255"/>
      <c r="AB27" s="1255"/>
      <c r="AC27" s="84">
        <v>1600000</v>
      </c>
      <c r="AE27" s="84">
        <f>AC27</f>
        <v>1600000</v>
      </c>
      <c r="AG27" s="84">
        <f>AE27</f>
        <v>1600000</v>
      </c>
    </row>
    <row r="28" spans="1:33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 t="s">
        <v>128</v>
      </c>
      <c r="S28" s="93"/>
      <c r="T28" s="1265" t="s">
        <v>471</v>
      </c>
      <c r="U28" s="1266"/>
      <c r="V28" s="1266"/>
      <c r="W28" s="1267"/>
      <c r="X28" s="94">
        <f>AC27/AC26</f>
        <v>551.72413793103453</v>
      </c>
      <c r="Y28" s="79"/>
    </row>
    <row r="29" spans="1:33" hidden="1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5"/>
      <c r="Y29" s="79"/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1252" t="s">
        <v>472</v>
      </c>
      <c r="U30" s="1253"/>
      <c r="V30" s="1253"/>
      <c r="W30" s="1254"/>
      <c r="X30" s="96">
        <f>(X27/X28)*100</f>
        <v>92.4375</v>
      </c>
      <c r="Y30" s="79"/>
      <c r="Z30" s="1255" t="s">
        <v>473</v>
      </c>
      <c r="AA30" s="1255"/>
      <c r="AB30" s="1255"/>
      <c r="AC30" s="84">
        <v>320241</v>
      </c>
      <c r="AE30" s="84">
        <f>AC30</f>
        <v>320241</v>
      </c>
      <c r="AG30" s="84">
        <f>AE30</f>
        <v>320241</v>
      </c>
    </row>
    <row r="31" spans="1:33">
      <c r="A31" s="98"/>
      <c r="B31" s="98"/>
      <c r="C31" s="197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97">
        <f>(AC31/AC32)*100</f>
        <v>87.840095428130695</v>
      </c>
      <c r="Y31" s="188"/>
      <c r="Z31" s="1255" t="s">
        <v>475</v>
      </c>
      <c r="AA31" s="1255"/>
      <c r="AB31" s="1255"/>
      <c r="AC31" s="84">
        <v>97</v>
      </c>
      <c r="AE31" s="84">
        <f>AC31</f>
        <v>97</v>
      </c>
      <c r="AG31" s="84">
        <f>AE31</f>
        <v>97</v>
      </c>
    </row>
    <row r="32" spans="1:33">
      <c r="A32" s="105"/>
      <c r="B32" s="105"/>
      <c r="C32" s="106" t="s">
        <v>517</v>
      </c>
      <c r="D32" s="1239"/>
      <c r="E32" s="1240"/>
      <c r="F32" s="1241"/>
      <c r="G32" s="1239"/>
      <c r="H32" s="1240"/>
      <c r="I32" s="1241"/>
      <c r="J32" s="1239"/>
      <c r="K32" s="1240"/>
      <c r="L32" s="1241"/>
      <c r="M32" s="1239"/>
      <c r="N32" s="1240"/>
      <c r="O32" s="1241"/>
      <c r="P32" s="1239"/>
      <c r="Q32" s="1240"/>
      <c r="R32" s="1241"/>
      <c r="S32" s="1239"/>
      <c r="T32" s="1240"/>
      <c r="U32" s="1241"/>
      <c r="V32" s="1239"/>
      <c r="W32" s="1240"/>
      <c r="X32" s="1241"/>
      <c r="Y32" s="98"/>
      <c r="Z32" s="1249" t="s">
        <v>476</v>
      </c>
      <c r="AA32" s="1250"/>
      <c r="AB32" s="1251"/>
      <c r="AC32" s="97">
        <f>AC30/AC26</f>
        <v>110.42793103448275</v>
      </c>
      <c r="AE32" s="97">
        <f>AE30/AE26</f>
        <v>114.78172043010753</v>
      </c>
      <c r="AG32" s="97">
        <f>AG30/AG26</f>
        <v>121.30340909090908</v>
      </c>
    </row>
    <row r="33" spans="1:33" ht="30" customHeight="1">
      <c r="A33" s="105">
        <v>1</v>
      </c>
      <c r="B33" s="105"/>
      <c r="C33" s="106" t="s">
        <v>95</v>
      </c>
      <c r="D33" s="1246" t="s">
        <v>69</v>
      </c>
      <c r="E33" s="1247"/>
      <c r="F33" s="1248"/>
      <c r="G33" s="1246" t="s">
        <v>69</v>
      </c>
      <c r="H33" s="1247"/>
      <c r="I33" s="1248"/>
      <c r="J33" s="1282"/>
      <c r="K33" s="1282"/>
      <c r="L33" s="1282"/>
      <c r="M33" s="1284" t="s">
        <v>69</v>
      </c>
      <c r="N33" s="1285"/>
      <c r="O33" s="1286"/>
      <c r="P33" s="1319"/>
      <c r="Q33" s="1320"/>
      <c r="R33" s="1321"/>
      <c r="S33" s="1246" t="s">
        <v>525</v>
      </c>
      <c r="T33" s="1247"/>
      <c r="U33" s="1248"/>
      <c r="V33" s="1227"/>
      <c r="W33" s="1228"/>
      <c r="X33" s="1229"/>
      <c r="Y33" s="98"/>
      <c r="AC33" s="103">
        <f>(AC31/AC32)*100</f>
        <v>87.840095428130695</v>
      </c>
      <c r="AE33" s="104">
        <f>(AE31/AE32)*100</f>
        <v>84.508229739477457</v>
      </c>
      <c r="AG33" s="201">
        <f>(AG31/AG32)*100</f>
        <v>79.9647765276776</v>
      </c>
    </row>
    <row r="34" spans="1:33" ht="31.5" customHeight="1">
      <c r="A34" s="105">
        <v>3</v>
      </c>
      <c r="B34" s="105"/>
      <c r="C34" s="105" t="s">
        <v>504</v>
      </c>
      <c r="D34" s="1239" t="s">
        <v>11</v>
      </c>
      <c r="E34" s="1240"/>
      <c r="F34" s="1241"/>
      <c r="G34" s="1279"/>
      <c r="H34" s="1280"/>
      <c r="I34" s="1281"/>
      <c r="J34" s="1279"/>
      <c r="K34" s="1280"/>
      <c r="L34" s="1281"/>
      <c r="M34" s="1282"/>
      <c r="N34" s="1282"/>
      <c r="O34" s="1282"/>
      <c r="P34" s="1239" t="s">
        <v>11</v>
      </c>
      <c r="Q34" s="1240"/>
      <c r="R34" s="1241"/>
      <c r="S34" s="1239" t="s">
        <v>69</v>
      </c>
      <c r="T34" s="1240"/>
      <c r="U34" s="1241"/>
      <c r="V34" s="1279"/>
      <c r="W34" s="1280"/>
      <c r="X34" s="1281"/>
      <c r="Y34" s="202"/>
      <c r="AB34" s="203" t="s">
        <v>509</v>
      </c>
    </row>
    <row r="35" spans="1:33" ht="25.5" customHeight="1">
      <c r="A35" s="105">
        <v>4</v>
      </c>
      <c r="B35" s="105"/>
      <c r="C35" s="106" t="s">
        <v>114</v>
      </c>
      <c r="D35" s="1239" t="s">
        <v>323</v>
      </c>
      <c r="E35" s="1240"/>
      <c r="F35" s="1241"/>
      <c r="G35" s="1279"/>
      <c r="H35" s="1280"/>
      <c r="I35" s="1281"/>
      <c r="J35" s="1246" t="s">
        <v>69</v>
      </c>
      <c r="K35" s="1247"/>
      <c r="L35" s="1248"/>
      <c r="M35" s="1279"/>
      <c r="N35" s="1280"/>
      <c r="O35" s="1281"/>
      <c r="P35" s="1284" t="s">
        <v>69</v>
      </c>
      <c r="Q35" s="1285"/>
      <c r="R35" s="1286"/>
      <c r="S35" s="1279"/>
      <c r="T35" s="1280"/>
      <c r="U35" s="1281"/>
      <c r="V35" s="1239" t="s">
        <v>11</v>
      </c>
      <c r="W35" s="1240"/>
      <c r="X35" s="1241"/>
      <c r="Y35" s="202"/>
    </row>
    <row r="36" spans="1:33" ht="30.75" customHeight="1">
      <c r="A36" s="105">
        <v>5</v>
      </c>
      <c r="B36" s="105"/>
      <c r="C36" s="106" t="s">
        <v>480</v>
      </c>
      <c r="D36" s="1279"/>
      <c r="E36" s="1280"/>
      <c r="F36" s="1281"/>
      <c r="G36" s="1239" t="s">
        <v>11</v>
      </c>
      <c r="H36" s="1240"/>
      <c r="I36" s="1241"/>
      <c r="J36" s="1239" t="s">
        <v>11</v>
      </c>
      <c r="K36" s="1240"/>
      <c r="L36" s="1241"/>
      <c r="M36" s="1239" t="s">
        <v>11</v>
      </c>
      <c r="N36" s="1240"/>
      <c r="O36" s="1241"/>
      <c r="P36" s="1279"/>
      <c r="Q36" s="1280"/>
      <c r="R36" s="1281"/>
      <c r="S36" s="1279"/>
      <c r="T36" s="1280"/>
      <c r="U36" s="1281"/>
      <c r="V36" s="1246" t="s">
        <v>69</v>
      </c>
      <c r="W36" s="1247"/>
      <c r="X36" s="1248"/>
      <c r="Y36" s="98"/>
    </row>
    <row r="37" spans="1:33" ht="25.5" customHeight="1">
      <c r="A37" s="105">
        <v>6</v>
      </c>
      <c r="B37" s="105"/>
      <c r="C37" s="106" t="s">
        <v>506</v>
      </c>
      <c r="D37" s="1279"/>
      <c r="E37" s="1280"/>
      <c r="F37" s="1281"/>
      <c r="G37" s="1239" t="s">
        <v>11</v>
      </c>
      <c r="H37" s="1240"/>
      <c r="I37" s="1241"/>
      <c r="J37" s="1287" t="s">
        <v>11</v>
      </c>
      <c r="K37" s="1288"/>
      <c r="L37" s="1289"/>
      <c r="M37" s="1279"/>
      <c r="N37" s="1280"/>
      <c r="O37" s="1281"/>
      <c r="P37" s="1239" t="s">
        <v>11</v>
      </c>
      <c r="Q37" s="1240"/>
      <c r="R37" s="1241"/>
      <c r="S37" s="1239" t="s">
        <v>69</v>
      </c>
      <c r="T37" s="1240"/>
      <c r="U37" s="1241"/>
      <c r="V37" s="1239" t="s">
        <v>11</v>
      </c>
      <c r="W37" s="1240"/>
      <c r="X37" s="1241"/>
      <c r="Y37" s="98"/>
    </row>
    <row r="38" spans="1:33"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9"/>
    </row>
    <row r="39" spans="1:33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6:AB26"/>
    <mergeCell ref="A27:B27"/>
    <mergeCell ref="T27:W27"/>
    <mergeCell ref="Z27:AB27"/>
    <mergeCell ref="T28:W28"/>
    <mergeCell ref="T30:W30"/>
    <mergeCell ref="Z30:AB30"/>
    <mergeCell ref="D31:S31"/>
    <mergeCell ref="T31:W31"/>
    <mergeCell ref="Z31:AB31"/>
    <mergeCell ref="S32:U32"/>
    <mergeCell ref="V32:X32"/>
    <mergeCell ref="Z32:AB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4:X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C1:C2"/>
    <mergeCell ref="S36:U36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S34:U34"/>
  </mergeCells>
  <pageMargins left="0.7" right="0.7" top="0.75" bottom="0.75" header="0.3" footer="0.3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G41"/>
  <sheetViews>
    <sheetView topLeftCell="C1" zoomScale="85" zoomScaleNormal="85" workbookViewId="0">
      <selection activeCell="AB36" sqref="AB3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45831</v>
      </c>
      <c r="E1" s="1269"/>
      <c r="F1" s="1270"/>
      <c r="G1" s="1268">
        <v>45832</v>
      </c>
      <c r="H1" s="1269"/>
      <c r="I1" s="1270"/>
      <c r="J1" s="1268">
        <v>45833</v>
      </c>
      <c r="K1" s="1269"/>
      <c r="L1" s="1270"/>
      <c r="M1" s="1268">
        <v>45834</v>
      </c>
      <c r="N1" s="1269"/>
      <c r="O1" s="1270"/>
      <c r="P1" s="1268">
        <v>45835</v>
      </c>
      <c r="Q1" s="1269"/>
      <c r="R1" s="1270"/>
      <c r="S1" s="1268">
        <v>45836</v>
      </c>
      <c r="T1" s="1269"/>
      <c r="U1" s="1270"/>
      <c r="V1" s="1268">
        <v>45837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4" si="0">E4-D4</f>
        <v>0</v>
      </c>
      <c r="G4" s="19">
        <v>7</v>
      </c>
      <c r="H4" s="20">
        <v>15</v>
      </c>
      <c r="I4" s="417">
        <f t="shared" ref="I4:I24" si="1">H4-G4</f>
        <v>8</v>
      </c>
      <c r="J4" s="19">
        <v>7</v>
      </c>
      <c r="K4" s="20">
        <v>14</v>
      </c>
      <c r="L4" s="417">
        <f t="shared" ref="L4:L24" si="2">K4-J4</f>
        <v>7</v>
      </c>
      <c r="M4" s="19">
        <v>7</v>
      </c>
      <c r="N4" s="20">
        <v>15</v>
      </c>
      <c r="O4" s="417">
        <f t="shared" ref="O4:O24" si="3">N4-M4</f>
        <v>8</v>
      </c>
      <c r="P4" s="19">
        <v>7</v>
      </c>
      <c r="Q4" s="20">
        <v>15</v>
      </c>
      <c r="R4" s="417">
        <f t="shared" ref="R4:R24" si="4">Q4-P4</f>
        <v>8</v>
      </c>
      <c r="S4" s="19">
        <v>7</v>
      </c>
      <c r="T4" s="20">
        <v>15</v>
      </c>
      <c r="U4" s="417">
        <f t="shared" ref="U4:U24" si="5">T4-S4</f>
        <v>8</v>
      </c>
      <c r="V4" s="10"/>
      <c r="W4" s="25"/>
      <c r="X4" s="417">
        <f t="shared" ref="X4:X24" si="6">W4-V4</f>
        <v>0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9">
        <v>15</v>
      </c>
      <c r="E5" s="20">
        <v>24</v>
      </c>
      <c r="F5" s="417">
        <f t="shared" si="0"/>
        <v>9</v>
      </c>
      <c r="G5" s="19">
        <v>18</v>
      </c>
      <c r="H5" s="20">
        <v>24</v>
      </c>
      <c r="I5" s="417">
        <f t="shared" si="1"/>
        <v>6</v>
      </c>
      <c r="J5" s="213"/>
      <c r="K5" s="214"/>
      <c r="L5" s="417">
        <f t="shared" si="2"/>
        <v>0</v>
      </c>
      <c r="M5" s="19">
        <v>15</v>
      </c>
      <c r="N5" s="20">
        <v>21</v>
      </c>
      <c r="O5" s="417">
        <f t="shared" si="3"/>
        <v>6</v>
      </c>
      <c r="P5" s="10"/>
      <c r="Q5" s="11"/>
      <c r="R5" s="417">
        <f t="shared" si="4"/>
        <v>0</v>
      </c>
      <c r="S5" s="10"/>
      <c r="T5" s="11"/>
      <c r="U5" s="417">
        <f t="shared" si="5"/>
        <v>0</v>
      </c>
      <c r="V5" s="10"/>
      <c r="W5" s="11"/>
      <c r="X5" s="417">
        <f t="shared" si="6"/>
        <v>0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0"/>
      <c r="H6" s="25"/>
      <c r="I6" s="417">
        <f t="shared" si="1"/>
        <v>0</v>
      </c>
      <c r="J6" s="19">
        <v>17</v>
      </c>
      <c r="K6" s="26">
        <v>24</v>
      </c>
      <c r="L6" s="417">
        <f t="shared" si="2"/>
        <v>7</v>
      </c>
      <c r="M6" s="19">
        <v>18</v>
      </c>
      <c r="N6" s="26">
        <v>24</v>
      </c>
      <c r="O6" s="417">
        <f t="shared" si="3"/>
        <v>6</v>
      </c>
      <c r="P6" s="15">
        <v>18</v>
      </c>
      <c r="Q6" s="17">
        <v>24</v>
      </c>
      <c r="R6" s="417">
        <f t="shared" si="4"/>
        <v>6</v>
      </c>
      <c r="S6" s="19">
        <v>13</v>
      </c>
      <c r="T6" s="26">
        <v>24</v>
      </c>
      <c r="U6" s="417">
        <f t="shared" si="5"/>
        <v>11</v>
      </c>
      <c r="V6" s="19">
        <v>15</v>
      </c>
      <c r="W6" s="26">
        <v>22</v>
      </c>
      <c r="X6" s="417">
        <f t="shared" si="6"/>
        <v>7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11</v>
      </c>
      <c r="F7" s="417">
        <f t="shared" si="0"/>
        <v>4</v>
      </c>
      <c r="G7" s="59">
        <v>8</v>
      </c>
      <c r="H7" s="157">
        <v>12</v>
      </c>
      <c r="I7" s="417">
        <f t="shared" si="1"/>
        <v>4</v>
      </c>
      <c r="J7" s="13"/>
      <c r="K7" s="25"/>
      <c r="L7" s="417">
        <f t="shared" si="2"/>
        <v>0</v>
      </c>
      <c r="M7" s="13"/>
      <c r="N7" s="54"/>
      <c r="O7" s="417">
        <f t="shared" si="3"/>
        <v>0</v>
      </c>
      <c r="P7" s="13"/>
      <c r="Q7" s="54"/>
      <c r="R7" s="417">
        <f t="shared" si="4"/>
        <v>0</v>
      </c>
      <c r="S7" s="59">
        <v>8</v>
      </c>
      <c r="T7" s="157">
        <v>13</v>
      </c>
      <c r="U7" s="417">
        <f t="shared" si="5"/>
        <v>5</v>
      </c>
      <c r="V7" s="13"/>
      <c r="W7" s="54"/>
      <c r="X7" s="417">
        <f t="shared" si="6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0"/>
      <c r="E8" s="11"/>
      <c r="F8" s="417">
        <f t="shared" si="0"/>
        <v>0</v>
      </c>
      <c r="G8" s="165">
        <v>15</v>
      </c>
      <c r="H8" s="158">
        <v>19</v>
      </c>
      <c r="I8" s="417">
        <f t="shared" si="1"/>
        <v>4</v>
      </c>
      <c r="J8" s="165">
        <v>12</v>
      </c>
      <c r="K8" s="158">
        <v>19</v>
      </c>
      <c r="L8" s="417">
        <f t="shared" si="2"/>
        <v>7</v>
      </c>
      <c r="M8" s="165">
        <v>7</v>
      </c>
      <c r="N8" s="158">
        <v>15</v>
      </c>
      <c r="O8" s="417">
        <f t="shared" si="3"/>
        <v>8</v>
      </c>
      <c r="P8" s="10"/>
      <c r="Q8" s="11"/>
      <c r="R8" s="417">
        <f t="shared" si="4"/>
        <v>0</v>
      </c>
      <c r="S8" s="19">
        <v>12</v>
      </c>
      <c r="T8" s="20">
        <v>17</v>
      </c>
      <c r="U8" s="417">
        <f t="shared" si="5"/>
        <v>5</v>
      </c>
      <c r="V8" s="19">
        <v>7</v>
      </c>
      <c r="W8" s="20">
        <v>15</v>
      </c>
      <c r="X8" s="417">
        <f t="shared" si="6"/>
        <v>8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11"/>
      <c r="F9" s="417">
        <f t="shared" si="0"/>
        <v>0</v>
      </c>
      <c r="G9" s="10"/>
      <c r="H9" s="11"/>
      <c r="I9" s="417">
        <f t="shared" si="1"/>
        <v>0</v>
      </c>
      <c r="J9" s="215"/>
      <c r="K9" s="216"/>
      <c r="L9" s="417">
        <f t="shared" si="2"/>
        <v>0</v>
      </c>
      <c r="M9" s="213"/>
      <c r="N9" s="214"/>
      <c r="O9" s="417">
        <f t="shared" si="3"/>
        <v>0</v>
      </c>
      <c r="P9" s="41">
        <v>18</v>
      </c>
      <c r="Q9" s="42">
        <v>24</v>
      </c>
      <c r="R9" s="417">
        <f t="shared" si="4"/>
        <v>6</v>
      </c>
      <c r="S9" s="45"/>
      <c r="T9" s="46"/>
      <c r="U9" s="417">
        <f t="shared" si="5"/>
        <v>0</v>
      </c>
      <c r="V9" s="19">
        <v>18</v>
      </c>
      <c r="W9" s="26">
        <v>24</v>
      </c>
      <c r="X9" s="417">
        <f t="shared" si="6"/>
        <v>6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0"/>
      <c r="E10" s="25"/>
      <c r="F10" s="417">
        <f t="shared" si="0"/>
        <v>0</v>
      </c>
      <c r="G10" s="19">
        <v>16</v>
      </c>
      <c r="H10" s="26">
        <v>22</v>
      </c>
      <c r="I10" s="417">
        <f t="shared" si="1"/>
        <v>6</v>
      </c>
      <c r="J10" s="19">
        <v>14</v>
      </c>
      <c r="K10" s="26">
        <v>20</v>
      </c>
      <c r="L10" s="417">
        <f t="shared" si="2"/>
        <v>6</v>
      </c>
      <c r="M10" s="10"/>
      <c r="N10" s="25"/>
      <c r="O10" s="417">
        <f t="shared" si="3"/>
        <v>0</v>
      </c>
      <c r="P10" s="10"/>
      <c r="Q10" s="25"/>
      <c r="R10" s="417">
        <f t="shared" si="4"/>
        <v>0</v>
      </c>
      <c r="S10" s="10"/>
      <c r="T10" s="25"/>
      <c r="U10" s="417">
        <f t="shared" si="5"/>
        <v>0</v>
      </c>
      <c r="V10" s="19">
        <v>15</v>
      </c>
      <c r="W10" s="26">
        <v>19</v>
      </c>
      <c r="X10" s="417">
        <f t="shared" si="6"/>
        <v>4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9">
        <v>13</v>
      </c>
      <c r="E11" s="20">
        <v>21</v>
      </c>
      <c r="F11" s="437">
        <v>7</v>
      </c>
      <c r="G11" s="19">
        <v>15</v>
      </c>
      <c r="H11" s="22">
        <v>21</v>
      </c>
      <c r="I11" s="437">
        <v>5</v>
      </c>
      <c r="J11" s="45"/>
      <c r="K11" s="46"/>
      <c r="L11" s="417">
        <f t="shared" si="2"/>
        <v>0</v>
      </c>
      <c r="M11" s="10"/>
      <c r="N11" s="11"/>
      <c r="O11" s="417">
        <f t="shared" si="3"/>
        <v>0</v>
      </c>
      <c r="P11" s="19">
        <v>15</v>
      </c>
      <c r="Q11" s="20">
        <v>21</v>
      </c>
      <c r="R11" s="417">
        <v>5</v>
      </c>
      <c r="S11" s="21">
        <v>13</v>
      </c>
      <c r="T11" s="20">
        <v>21</v>
      </c>
      <c r="U11" s="437">
        <v>7</v>
      </c>
      <c r="V11" s="10"/>
      <c r="W11" s="11"/>
      <c r="X11" s="437">
        <v>0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21">
        <v>17</v>
      </c>
      <c r="E12" s="22">
        <v>24</v>
      </c>
      <c r="F12" s="417">
        <f t="shared" si="0"/>
        <v>7</v>
      </c>
      <c r="G12" s="270"/>
      <c r="H12" s="271"/>
      <c r="I12" s="417">
        <f t="shared" si="1"/>
        <v>0</v>
      </c>
      <c r="J12" s="45"/>
      <c r="K12" s="46"/>
      <c r="L12" s="417">
        <f t="shared" si="2"/>
        <v>0</v>
      </c>
      <c r="M12" s="21">
        <v>17</v>
      </c>
      <c r="N12" s="22">
        <v>24</v>
      </c>
      <c r="O12" s="417">
        <f t="shared" si="3"/>
        <v>7</v>
      </c>
      <c r="P12" s="35">
        <v>18</v>
      </c>
      <c r="Q12" s="36">
        <v>22</v>
      </c>
      <c r="R12" s="417">
        <f t="shared" si="4"/>
        <v>4</v>
      </c>
      <c r="S12" s="35">
        <v>17</v>
      </c>
      <c r="T12" s="36">
        <v>21</v>
      </c>
      <c r="U12" s="417">
        <f t="shared" si="5"/>
        <v>4</v>
      </c>
      <c r="V12" s="21">
        <v>15</v>
      </c>
      <c r="W12" s="31">
        <v>20</v>
      </c>
      <c r="X12" s="417">
        <f t="shared" si="6"/>
        <v>5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21">
        <v>11</v>
      </c>
      <c r="E13" s="22">
        <v>18</v>
      </c>
      <c r="F13" s="417">
        <f t="shared" si="0"/>
        <v>7</v>
      </c>
      <c r="G13" s="21">
        <v>12</v>
      </c>
      <c r="H13" s="22">
        <v>18</v>
      </c>
      <c r="I13" s="417">
        <f t="shared" si="1"/>
        <v>6</v>
      </c>
      <c r="J13" s="35">
        <v>17</v>
      </c>
      <c r="K13" s="36">
        <v>24</v>
      </c>
      <c r="L13" s="417">
        <f t="shared" si="2"/>
        <v>7</v>
      </c>
      <c r="M13" s="10"/>
      <c r="N13" s="11"/>
      <c r="O13" s="417">
        <f t="shared" si="3"/>
        <v>0</v>
      </c>
      <c r="P13" s="35">
        <v>15</v>
      </c>
      <c r="Q13" s="36">
        <v>24</v>
      </c>
      <c r="R13" s="417">
        <f t="shared" si="4"/>
        <v>9</v>
      </c>
      <c r="S13" s="35">
        <v>10</v>
      </c>
      <c r="T13" s="36">
        <v>17</v>
      </c>
      <c r="U13" s="417">
        <f t="shared" si="5"/>
        <v>7</v>
      </c>
      <c r="V13" s="10"/>
      <c r="W13" s="25"/>
      <c r="X13" s="417">
        <f t="shared" si="6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10"/>
      <c r="E14" s="11"/>
      <c r="F14" s="417">
        <f t="shared" si="0"/>
        <v>0</v>
      </c>
      <c r="G14" s="21">
        <v>18</v>
      </c>
      <c r="H14" s="22">
        <v>21</v>
      </c>
      <c r="I14" s="417">
        <f t="shared" si="1"/>
        <v>3</v>
      </c>
      <c r="J14" s="45"/>
      <c r="K14" s="46"/>
      <c r="L14" s="417">
        <f t="shared" si="2"/>
        <v>0</v>
      </c>
      <c r="M14" s="10"/>
      <c r="N14" s="11"/>
      <c r="O14" s="417">
        <f t="shared" si="3"/>
        <v>0</v>
      </c>
      <c r="P14" s="35">
        <v>18</v>
      </c>
      <c r="Q14" s="36">
        <v>22</v>
      </c>
      <c r="R14" s="417">
        <f t="shared" si="4"/>
        <v>4</v>
      </c>
      <c r="S14" s="35">
        <v>17</v>
      </c>
      <c r="T14" s="36">
        <v>21</v>
      </c>
      <c r="U14" s="417">
        <f t="shared" si="5"/>
        <v>4</v>
      </c>
      <c r="V14" s="213"/>
      <c r="W14" s="265"/>
      <c r="X14" s="417">
        <f t="shared" si="6"/>
        <v>0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10"/>
      <c r="E15" s="11"/>
      <c r="F15" s="437">
        <v>0</v>
      </c>
      <c r="G15" s="10"/>
      <c r="H15" s="11"/>
      <c r="I15" s="417">
        <f t="shared" si="1"/>
        <v>0</v>
      </c>
      <c r="J15" s="10"/>
      <c r="K15" s="11"/>
      <c r="L15" s="417">
        <f t="shared" si="2"/>
        <v>0</v>
      </c>
      <c r="M15" s="10"/>
      <c r="N15" s="11"/>
      <c r="O15" s="437">
        <v>0</v>
      </c>
      <c r="P15" s="21">
        <v>11</v>
      </c>
      <c r="Q15" s="22">
        <v>17</v>
      </c>
      <c r="R15" s="437">
        <v>5</v>
      </c>
      <c r="S15" s="10"/>
      <c r="T15" s="11"/>
      <c r="U15" s="417">
        <f t="shared" si="5"/>
        <v>0</v>
      </c>
      <c r="V15" s="10"/>
      <c r="W15" s="25"/>
      <c r="X15" s="437">
        <v>0</v>
      </c>
      <c r="Y15" s="79"/>
    </row>
    <row r="16" spans="1:25" ht="16.5" customHeight="1">
      <c r="A16" s="105">
        <v>13</v>
      </c>
      <c r="B16" s="400" t="s">
        <v>444</v>
      </c>
      <c r="C16" s="383" t="s">
        <v>296</v>
      </c>
      <c r="D16" s="21">
        <v>17</v>
      </c>
      <c r="E16" s="22">
        <v>21</v>
      </c>
      <c r="F16" s="417">
        <f t="shared" si="0"/>
        <v>4</v>
      </c>
      <c r="G16" s="10"/>
      <c r="H16" s="11"/>
      <c r="I16" s="417">
        <f t="shared" si="1"/>
        <v>0</v>
      </c>
      <c r="J16" s="35">
        <v>18</v>
      </c>
      <c r="K16" s="36">
        <v>21</v>
      </c>
      <c r="L16" s="417">
        <f t="shared" si="2"/>
        <v>3</v>
      </c>
      <c r="M16" s="35">
        <v>17</v>
      </c>
      <c r="N16" s="36">
        <v>21</v>
      </c>
      <c r="O16" s="417">
        <f t="shared" si="3"/>
        <v>4</v>
      </c>
      <c r="P16" s="45"/>
      <c r="Q16" s="46"/>
      <c r="R16" s="417">
        <f t="shared" si="4"/>
        <v>0</v>
      </c>
      <c r="S16" s="45"/>
      <c r="T16" s="46"/>
      <c r="U16" s="417">
        <f t="shared" si="5"/>
        <v>0</v>
      </c>
      <c r="V16" s="21">
        <v>12</v>
      </c>
      <c r="W16" s="31">
        <v>17</v>
      </c>
      <c r="X16" s="417">
        <f t="shared" si="6"/>
        <v>5</v>
      </c>
      <c r="Y16" s="79"/>
    </row>
    <row r="17" spans="1:33" ht="15.75" customHeight="1">
      <c r="A17" s="105">
        <v>14</v>
      </c>
      <c r="B17" s="105" t="s">
        <v>444</v>
      </c>
      <c r="C17" s="382" t="s">
        <v>379</v>
      </c>
      <c r="D17" s="10"/>
      <c r="E17" s="25"/>
      <c r="F17" s="417">
        <f t="shared" si="0"/>
        <v>0</v>
      </c>
      <c r="G17" s="10"/>
      <c r="H17" s="25"/>
      <c r="I17" s="417">
        <f t="shared" si="1"/>
        <v>0</v>
      </c>
      <c r="J17" s="10"/>
      <c r="K17" s="25"/>
      <c r="L17" s="417">
        <f t="shared" si="2"/>
        <v>0</v>
      </c>
      <c r="M17" s="10"/>
      <c r="N17" s="25"/>
      <c r="O17" s="417">
        <f t="shared" si="3"/>
        <v>0</v>
      </c>
      <c r="P17" s="10"/>
      <c r="Q17" s="25"/>
      <c r="R17" s="417">
        <f t="shared" si="4"/>
        <v>0</v>
      </c>
      <c r="S17" s="21">
        <v>17</v>
      </c>
      <c r="T17" s="31">
        <v>24</v>
      </c>
      <c r="U17" s="417">
        <f t="shared" si="5"/>
        <v>7</v>
      </c>
      <c r="V17" s="21">
        <v>17</v>
      </c>
      <c r="W17" s="31">
        <v>24</v>
      </c>
      <c r="X17" s="417">
        <f t="shared" si="6"/>
        <v>7</v>
      </c>
      <c r="Y17" s="190"/>
    </row>
    <row r="18" spans="1:33" ht="15.75" customHeight="1">
      <c r="A18" s="105">
        <v>15</v>
      </c>
      <c r="B18" s="105" t="s">
        <v>445</v>
      </c>
      <c r="C18" s="383" t="s">
        <v>304</v>
      </c>
      <c r="D18" s="10"/>
      <c r="E18" s="25"/>
      <c r="F18" s="417">
        <f t="shared" si="0"/>
        <v>0</v>
      </c>
      <c r="G18" s="10"/>
      <c r="H18" s="25"/>
      <c r="I18" s="417">
        <f t="shared" si="1"/>
        <v>0</v>
      </c>
      <c r="J18" s="21">
        <v>8</v>
      </c>
      <c r="K18" s="31">
        <v>18</v>
      </c>
      <c r="L18" s="417">
        <f t="shared" si="2"/>
        <v>10</v>
      </c>
      <c r="M18" s="21">
        <v>8</v>
      </c>
      <c r="N18" s="31">
        <v>18</v>
      </c>
      <c r="O18" s="417">
        <f t="shared" si="3"/>
        <v>10</v>
      </c>
      <c r="P18" s="10"/>
      <c r="Q18" s="25"/>
      <c r="R18" s="417">
        <f t="shared" si="4"/>
        <v>0</v>
      </c>
      <c r="S18" s="10"/>
      <c r="T18" s="25"/>
      <c r="U18" s="417">
        <f t="shared" si="5"/>
        <v>0</v>
      </c>
      <c r="V18" s="21">
        <v>8</v>
      </c>
      <c r="W18" s="31">
        <v>15</v>
      </c>
      <c r="X18" s="417">
        <f t="shared" si="6"/>
        <v>7</v>
      </c>
      <c r="Y18" s="190"/>
    </row>
    <row r="19" spans="1:33" ht="15.75" customHeight="1">
      <c r="A19" s="105">
        <v>17</v>
      </c>
      <c r="B19" s="105" t="s">
        <v>447</v>
      </c>
      <c r="C19" s="382" t="s">
        <v>344</v>
      </c>
      <c r="D19" s="10"/>
      <c r="E19" s="11"/>
      <c r="F19" s="417">
        <f t="shared" si="0"/>
        <v>0</v>
      </c>
      <c r="G19" s="270"/>
      <c r="H19" s="273"/>
      <c r="I19" s="417">
        <f t="shared" si="1"/>
        <v>0</v>
      </c>
      <c r="J19" s="165">
        <v>7</v>
      </c>
      <c r="K19" s="158">
        <v>15</v>
      </c>
      <c r="L19" s="417">
        <f t="shared" si="2"/>
        <v>8</v>
      </c>
      <c r="M19" s="10"/>
      <c r="N19" s="11"/>
      <c r="O19" s="417">
        <f t="shared" si="3"/>
        <v>0</v>
      </c>
      <c r="P19" s="10"/>
      <c r="Q19" s="11"/>
      <c r="R19" s="417">
        <f t="shared" si="4"/>
        <v>0</v>
      </c>
      <c r="S19" s="10"/>
      <c r="T19" s="11"/>
      <c r="U19" s="417">
        <f t="shared" si="5"/>
        <v>0</v>
      </c>
      <c r="V19" s="165">
        <v>7</v>
      </c>
      <c r="W19" s="166">
        <v>15</v>
      </c>
      <c r="X19" s="417">
        <f t="shared" si="6"/>
        <v>8</v>
      </c>
      <c r="Y19" s="190"/>
    </row>
    <row r="20" spans="1:33" ht="16.5" customHeight="1">
      <c r="A20" s="105">
        <v>18</v>
      </c>
      <c r="B20" s="105" t="s">
        <v>447</v>
      </c>
      <c r="C20" s="382" t="s">
        <v>358</v>
      </c>
      <c r="D20" s="165">
        <v>7</v>
      </c>
      <c r="E20" s="386">
        <v>16</v>
      </c>
      <c r="F20" s="417">
        <f t="shared" si="0"/>
        <v>9</v>
      </c>
      <c r="G20" s="165">
        <v>7</v>
      </c>
      <c r="H20" s="386">
        <v>17</v>
      </c>
      <c r="I20" s="417">
        <f t="shared" si="1"/>
        <v>10</v>
      </c>
      <c r="J20" s="10"/>
      <c r="K20" s="46"/>
      <c r="L20" s="417">
        <f t="shared" si="2"/>
        <v>0</v>
      </c>
      <c r="M20" s="10"/>
      <c r="N20" s="46"/>
      <c r="O20" s="417">
        <f t="shared" si="3"/>
        <v>0</v>
      </c>
      <c r="P20" s="165">
        <v>7</v>
      </c>
      <c r="Q20" s="386">
        <v>17</v>
      </c>
      <c r="R20" s="417">
        <f t="shared" si="4"/>
        <v>10</v>
      </c>
      <c r="S20" s="159">
        <v>7</v>
      </c>
      <c r="T20" s="423">
        <v>17</v>
      </c>
      <c r="U20" s="417">
        <f t="shared" si="5"/>
        <v>10</v>
      </c>
      <c r="V20" s="10"/>
      <c r="W20" s="25"/>
      <c r="X20" s="417">
        <f t="shared" si="6"/>
        <v>0</v>
      </c>
      <c r="Y20" s="190"/>
    </row>
    <row r="21" spans="1:33" ht="15.75" customHeight="1">
      <c r="A21" s="105">
        <v>19</v>
      </c>
      <c r="B21" s="105" t="s">
        <v>447</v>
      </c>
      <c r="C21" s="382" t="s">
        <v>267</v>
      </c>
      <c r="D21" s="159">
        <v>15</v>
      </c>
      <c r="E21" s="167">
        <v>24</v>
      </c>
      <c r="F21" s="417">
        <f t="shared" si="0"/>
        <v>9</v>
      </c>
      <c r="G21" s="165">
        <v>15</v>
      </c>
      <c r="H21" s="166">
        <v>24</v>
      </c>
      <c r="I21" s="417">
        <f t="shared" si="1"/>
        <v>9</v>
      </c>
      <c r="J21" s="10"/>
      <c r="K21" s="25"/>
      <c r="L21" s="417">
        <f t="shared" si="2"/>
        <v>0</v>
      </c>
      <c r="M21" s="10"/>
      <c r="N21" s="25"/>
      <c r="O21" s="417">
        <f t="shared" si="3"/>
        <v>0</v>
      </c>
      <c r="P21" s="10"/>
      <c r="Q21" s="25"/>
      <c r="R21" s="417">
        <f t="shared" si="4"/>
        <v>0</v>
      </c>
      <c r="S21" s="10"/>
      <c r="T21" s="25"/>
      <c r="U21" s="417">
        <f t="shared" si="5"/>
        <v>0</v>
      </c>
      <c r="V21" s="10"/>
      <c r="W21" s="25"/>
      <c r="X21" s="417">
        <f t="shared" si="6"/>
        <v>0</v>
      </c>
      <c r="Y21" s="190"/>
    </row>
    <row r="22" spans="1:33" ht="15.75" customHeight="1">
      <c r="A22" s="105">
        <v>20</v>
      </c>
      <c r="B22" s="105" t="s">
        <v>447</v>
      </c>
      <c r="C22" s="382" t="s">
        <v>521</v>
      </c>
      <c r="D22" s="13"/>
      <c r="E22" s="54"/>
      <c r="F22" s="417">
        <f t="shared" si="0"/>
        <v>0</v>
      </c>
      <c r="G22" s="10"/>
      <c r="H22" s="25"/>
      <c r="I22" s="417">
        <f t="shared" si="1"/>
        <v>0</v>
      </c>
      <c r="J22" s="165">
        <v>17</v>
      </c>
      <c r="K22" s="166">
        <v>24</v>
      </c>
      <c r="L22" s="417">
        <f t="shared" si="2"/>
        <v>7</v>
      </c>
      <c r="M22" s="165">
        <v>15</v>
      </c>
      <c r="N22" s="166">
        <v>24</v>
      </c>
      <c r="O22" s="417">
        <f t="shared" si="3"/>
        <v>9</v>
      </c>
      <c r="P22" s="165">
        <v>17</v>
      </c>
      <c r="Q22" s="166">
        <v>24</v>
      </c>
      <c r="R22" s="417">
        <f t="shared" si="4"/>
        <v>7</v>
      </c>
      <c r="S22" s="165">
        <v>17</v>
      </c>
      <c r="T22" s="166">
        <v>24</v>
      </c>
      <c r="U22" s="417">
        <f t="shared" si="5"/>
        <v>7</v>
      </c>
      <c r="V22" s="165">
        <v>15</v>
      </c>
      <c r="W22" s="166">
        <v>24</v>
      </c>
      <c r="X22" s="417">
        <f t="shared" si="6"/>
        <v>9</v>
      </c>
      <c r="Y22" s="190"/>
    </row>
    <row r="23" spans="1:33" ht="15.75" customHeight="1">
      <c r="A23" s="105">
        <v>22</v>
      </c>
      <c r="B23" s="105" t="s">
        <v>447</v>
      </c>
      <c r="C23" s="382" t="s">
        <v>183</v>
      </c>
      <c r="D23" s="10"/>
      <c r="E23" s="25"/>
      <c r="F23" s="417">
        <f t="shared" si="0"/>
        <v>0</v>
      </c>
      <c r="G23" s="10"/>
      <c r="H23" s="282"/>
      <c r="I23" s="417">
        <f t="shared" si="1"/>
        <v>0</v>
      </c>
      <c r="J23" s="10"/>
      <c r="K23" s="25"/>
      <c r="L23" s="417">
        <f t="shared" si="2"/>
        <v>0</v>
      </c>
      <c r="M23" s="159">
        <v>19</v>
      </c>
      <c r="N23" s="167">
        <v>24</v>
      </c>
      <c r="O23" s="417">
        <f t="shared" si="3"/>
        <v>5</v>
      </c>
      <c r="P23" s="192">
        <v>19</v>
      </c>
      <c r="Q23" s="193">
        <v>24</v>
      </c>
      <c r="R23" s="441">
        <f t="shared" si="4"/>
        <v>5</v>
      </c>
      <c r="S23" s="159">
        <v>17</v>
      </c>
      <c r="T23" s="167">
        <v>24</v>
      </c>
      <c r="U23" s="417">
        <f t="shared" si="5"/>
        <v>7</v>
      </c>
      <c r="V23" s="165">
        <v>17</v>
      </c>
      <c r="W23" s="166">
        <v>24</v>
      </c>
      <c r="X23" s="417">
        <f t="shared" si="6"/>
        <v>7</v>
      </c>
      <c r="Y23" s="190"/>
    </row>
    <row r="24" spans="1:33" ht="15.75" customHeight="1">
      <c r="A24" s="105"/>
      <c r="B24" s="105"/>
      <c r="C24" s="382" t="s">
        <v>508</v>
      </c>
      <c r="D24" s="234"/>
      <c r="E24" s="235"/>
      <c r="F24" s="441">
        <f t="shared" si="0"/>
        <v>0</v>
      </c>
      <c r="G24" s="409">
        <v>15</v>
      </c>
      <c r="H24" s="410">
        <v>23</v>
      </c>
      <c r="I24" s="441">
        <f t="shared" si="1"/>
        <v>8</v>
      </c>
      <c r="J24" s="409">
        <v>15</v>
      </c>
      <c r="K24" s="412">
        <v>23</v>
      </c>
      <c r="L24" s="441">
        <f t="shared" si="2"/>
        <v>8</v>
      </c>
      <c r="M24" s="409">
        <v>15</v>
      </c>
      <c r="N24" s="412">
        <v>23</v>
      </c>
      <c r="O24" s="441">
        <f t="shared" si="3"/>
        <v>8</v>
      </c>
      <c r="P24" s="25"/>
      <c r="Q24" s="25"/>
      <c r="R24" s="417">
        <f t="shared" si="4"/>
        <v>0</v>
      </c>
      <c r="S24" s="409">
        <v>15</v>
      </c>
      <c r="T24" s="410">
        <v>23</v>
      </c>
      <c r="U24" s="441">
        <f t="shared" si="5"/>
        <v>8</v>
      </c>
      <c r="V24" s="409">
        <v>15</v>
      </c>
      <c r="W24" s="410">
        <v>23</v>
      </c>
      <c r="X24" s="441">
        <f t="shared" si="6"/>
        <v>8</v>
      </c>
      <c r="Y24" s="190"/>
    </row>
    <row r="25" spans="1:33">
      <c r="A25" s="84"/>
      <c r="B25" s="84"/>
      <c r="C25" s="84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84"/>
    </row>
    <row r="26" spans="1:33">
      <c r="A26" s="80"/>
      <c r="B26" s="80"/>
      <c r="C26" s="80" t="s">
        <v>466</v>
      </c>
      <c r="D26" s="80"/>
      <c r="E26" s="80"/>
      <c r="F26" s="418">
        <f>SUM(F4:F24)</f>
        <v>56</v>
      </c>
      <c r="G26" s="80"/>
      <c r="H26" s="80"/>
      <c r="I26" s="418">
        <f>SUM(I4:I24)</f>
        <v>69</v>
      </c>
      <c r="J26" s="80"/>
      <c r="K26" s="80"/>
      <c r="L26" s="418">
        <f>SUM(L4:L24)</f>
        <v>70</v>
      </c>
      <c r="M26" s="80"/>
      <c r="N26" s="80"/>
      <c r="O26" s="418">
        <f>SUM(O4:O24)</f>
        <v>71</v>
      </c>
      <c r="P26" s="80"/>
      <c r="Q26" s="80"/>
      <c r="R26" s="418">
        <f>SUM(R4:R24)</f>
        <v>69</v>
      </c>
      <c r="S26" s="80"/>
      <c r="T26" s="80"/>
      <c r="U26" s="418">
        <f>SUM(U4:U24)</f>
        <v>90</v>
      </c>
      <c r="V26" s="80"/>
      <c r="W26" s="80"/>
      <c r="X26" s="418">
        <f>SUM(X4:X24)</f>
        <v>81</v>
      </c>
      <c r="Y26" s="84"/>
      <c r="Z26" s="1255" t="s">
        <v>467</v>
      </c>
      <c r="AA26" s="1255"/>
      <c r="AB26" s="1255"/>
      <c r="AC26" s="80">
        <v>2920</v>
      </c>
      <c r="AE26" s="82">
        <v>3030</v>
      </c>
      <c r="AG26" s="83">
        <v>3090</v>
      </c>
    </row>
    <row r="27" spans="1:33">
      <c r="A27" s="1262"/>
      <c r="B27" s="1263"/>
      <c r="C27" s="89" t="s">
        <v>468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1262" t="s">
        <v>469</v>
      </c>
      <c r="U27" s="1264"/>
      <c r="V27" s="1264"/>
      <c r="W27" s="1263"/>
      <c r="X27" s="90">
        <f>X26+U26+R26+O26+L26+I26+F26</f>
        <v>506</v>
      </c>
      <c r="Y27" s="79"/>
      <c r="Z27" s="1255" t="s">
        <v>470</v>
      </c>
      <c r="AA27" s="1255"/>
      <c r="AB27" s="1255"/>
      <c r="AC27" s="84">
        <v>1500000</v>
      </c>
      <c r="AE27" s="84">
        <f>AC27</f>
        <v>1500000</v>
      </c>
      <c r="AG27" s="84">
        <f>AE27</f>
        <v>1500000</v>
      </c>
    </row>
    <row r="28" spans="1:33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 t="s">
        <v>128</v>
      </c>
      <c r="S28" s="93"/>
      <c r="T28" s="1265" t="s">
        <v>471</v>
      </c>
      <c r="U28" s="1266"/>
      <c r="V28" s="1266"/>
      <c r="W28" s="1267"/>
      <c r="X28" s="94">
        <f>AC27/AC26</f>
        <v>513.69863013698625</v>
      </c>
      <c r="Y28" s="79"/>
    </row>
    <row r="29" spans="1:33" hidden="1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5"/>
      <c r="Y29" s="79"/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1252" t="s">
        <v>472</v>
      </c>
      <c r="U30" s="1253"/>
      <c r="V30" s="1253"/>
      <c r="W30" s="1254"/>
      <c r="X30" s="96">
        <f>(X27/X28)*100</f>
        <v>98.501333333333335</v>
      </c>
      <c r="Y30" s="79"/>
      <c r="Z30" s="1255" t="s">
        <v>473</v>
      </c>
      <c r="AA30" s="1255"/>
      <c r="AB30" s="1255"/>
      <c r="AC30" s="84">
        <v>6176259</v>
      </c>
      <c r="AE30" s="84">
        <f>AC30</f>
        <v>6176259</v>
      </c>
      <c r="AG30" s="84">
        <f>AE30</f>
        <v>6176259</v>
      </c>
    </row>
    <row r="31" spans="1:33">
      <c r="A31" s="98"/>
      <c r="B31" s="98"/>
      <c r="C31" s="197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97">
        <f>(AC31/AC32)*100</f>
        <v>93.515508336033193</v>
      </c>
      <c r="Y31" s="188"/>
      <c r="Z31" s="1255" t="s">
        <v>475</v>
      </c>
      <c r="AA31" s="1255"/>
      <c r="AB31" s="1255"/>
      <c r="AC31" s="84">
        <v>1978</v>
      </c>
      <c r="AE31" s="84">
        <f>AC31</f>
        <v>1978</v>
      </c>
      <c r="AG31" s="84">
        <f>AE31</f>
        <v>1978</v>
      </c>
    </row>
    <row r="32" spans="1:33">
      <c r="A32" s="105"/>
      <c r="B32" s="105"/>
      <c r="C32" s="106" t="s">
        <v>517</v>
      </c>
      <c r="D32" s="1239"/>
      <c r="E32" s="1240"/>
      <c r="F32" s="1241"/>
      <c r="G32" s="1239"/>
      <c r="H32" s="1240"/>
      <c r="I32" s="1241"/>
      <c r="J32" s="1239"/>
      <c r="K32" s="1240"/>
      <c r="L32" s="1241"/>
      <c r="M32" s="1239"/>
      <c r="N32" s="1240"/>
      <c r="O32" s="1241"/>
      <c r="P32" s="1239"/>
      <c r="Q32" s="1240"/>
      <c r="R32" s="1241"/>
      <c r="S32" s="1239"/>
      <c r="T32" s="1240"/>
      <c r="U32" s="1241"/>
      <c r="V32" s="1239"/>
      <c r="W32" s="1240"/>
      <c r="X32" s="1241"/>
      <c r="Y32" s="98"/>
      <c r="Z32" s="1249" t="s">
        <v>476</v>
      </c>
      <c r="AA32" s="1250"/>
      <c r="AB32" s="1251"/>
      <c r="AC32" s="97">
        <f>AC30/AC26</f>
        <v>2115.1571917808219</v>
      </c>
      <c r="AE32" s="97">
        <f>AE30/AE26</f>
        <v>2038.369306930693</v>
      </c>
      <c r="AG32" s="97">
        <f>AG30/AG26</f>
        <v>1998.7893203883496</v>
      </c>
    </row>
    <row r="33" spans="1:33" ht="30" customHeight="1">
      <c r="A33" s="105">
        <v>1</v>
      </c>
      <c r="B33" s="105"/>
      <c r="C33" s="106" t="s">
        <v>95</v>
      </c>
      <c r="D33" s="1284" t="s">
        <v>69</v>
      </c>
      <c r="E33" s="1285"/>
      <c r="F33" s="1286"/>
      <c r="G33" s="1322" t="s">
        <v>69</v>
      </c>
      <c r="H33" s="1323"/>
      <c r="I33" s="1324"/>
      <c r="J33" s="1246" t="s">
        <v>69</v>
      </c>
      <c r="K33" s="1247"/>
      <c r="L33" s="1248"/>
      <c r="M33" s="1227"/>
      <c r="N33" s="1228"/>
      <c r="O33" s="1229"/>
      <c r="P33" s="1284" t="s">
        <v>69</v>
      </c>
      <c r="Q33" s="1285"/>
      <c r="R33" s="1286"/>
      <c r="S33" s="1227"/>
      <c r="T33" s="1228"/>
      <c r="U33" s="1229"/>
      <c r="V33" s="1246" t="s">
        <v>69</v>
      </c>
      <c r="W33" s="1247"/>
      <c r="X33" s="1248"/>
      <c r="Y33" s="98"/>
      <c r="AC33" s="103">
        <f>(AC31/AC32)*100</f>
        <v>93.515508336033193</v>
      </c>
      <c r="AE33" s="104">
        <f>(AE31/AE32)*100</f>
        <v>97.038352828144028</v>
      </c>
      <c r="AG33" s="201">
        <f>(AG31/AG32)*100</f>
        <v>98.959904369295387</v>
      </c>
    </row>
    <row r="34" spans="1:33" ht="31.5" customHeight="1">
      <c r="A34" s="105">
        <v>3</v>
      </c>
      <c r="B34" s="105"/>
      <c r="C34" s="105" t="s">
        <v>504</v>
      </c>
      <c r="D34" s="1239" t="s">
        <v>11</v>
      </c>
      <c r="E34" s="1240"/>
      <c r="F34" s="1241"/>
      <c r="G34" s="1239" t="s">
        <v>11</v>
      </c>
      <c r="H34" s="1240"/>
      <c r="I34" s="1241"/>
      <c r="J34" s="107"/>
      <c r="K34" s="108"/>
      <c r="L34" s="109"/>
      <c r="M34" s="1282"/>
      <c r="N34" s="1282"/>
      <c r="O34" s="1282"/>
      <c r="P34" s="1239" t="s">
        <v>11</v>
      </c>
      <c r="Q34" s="1240"/>
      <c r="R34" s="1241"/>
      <c r="S34" s="1294" t="s">
        <v>11</v>
      </c>
      <c r="T34" s="1295"/>
      <c r="U34" s="1296"/>
      <c r="V34" s="1279"/>
      <c r="W34" s="1280"/>
      <c r="X34" s="1281"/>
      <c r="Y34" s="202"/>
      <c r="AB34" s="203" t="s">
        <v>509</v>
      </c>
    </row>
    <row r="35" spans="1:33" ht="25.5" customHeight="1">
      <c r="A35" s="105">
        <v>4</v>
      </c>
      <c r="B35" s="105"/>
      <c r="C35" s="106" t="s">
        <v>114</v>
      </c>
      <c r="D35" s="1239" t="s">
        <v>323</v>
      </c>
      <c r="E35" s="1240"/>
      <c r="F35" s="1241"/>
      <c r="G35" s="1279"/>
      <c r="H35" s="1280"/>
      <c r="I35" s="1281"/>
      <c r="J35" s="107"/>
      <c r="K35" s="108"/>
      <c r="L35" s="109"/>
      <c r="M35" s="1246" t="s">
        <v>69</v>
      </c>
      <c r="N35" s="1247"/>
      <c r="O35" s="1248"/>
      <c r="P35" s="1227"/>
      <c r="Q35" s="1228"/>
      <c r="R35" s="1229"/>
      <c r="S35" s="1246" t="s">
        <v>69</v>
      </c>
      <c r="T35" s="1247"/>
      <c r="U35" s="1248"/>
      <c r="V35" s="1239" t="s">
        <v>11</v>
      </c>
      <c r="W35" s="1240"/>
      <c r="X35" s="1241"/>
      <c r="Y35" s="202"/>
    </row>
    <row r="36" spans="1:33" ht="30.75" customHeight="1">
      <c r="A36" s="105">
        <v>5</v>
      </c>
      <c r="B36" s="105"/>
      <c r="C36" s="106" t="s">
        <v>480</v>
      </c>
      <c r="D36" s="1239" t="s">
        <v>11</v>
      </c>
      <c r="E36" s="1240"/>
      <c r="F36" s="1241"/>
      <c r="G36" s="1279"/>
      <c r="H36" s="1280"/>
      <c r="I36" s="1281"/>
      <c r="J36" s="1239" t="s">
        <v>11</v>
      </c>
      <c r="K36" s="1240"/>
      <c r="L36" s="1241"/>
      <c r="M36" s="1239" t="s">
        <v>11</v>
      </c>
      <c r="N36" s="1240"/>
      <c r="O36" s="1241"/>
      <c r="P36" s="1239" t="s">
        <v>11</v>
      </c>
      <c r="Q36" s="1240"/>
      <c r="R36" s="1241"/>
      <c r="S36" s="1279"/>
      <c r="T36" s="1280"/>
      <c r="U36" s="1281"/>
      <c r="V36" s="1246" t="s">
        <v>69</v>
      </c>
      <c r="W36" s="1247"/>
      <c r="X36" s="1248"/>
      <c r="Y36" s="98"/>
    </row>
    <row r="37" spans="1:33" ht="25.5" customHeight="1">
      <c r="A37" s="105">
        <v>6</v>
      </c>
      <c r="B37" s="105"/>
      <c r="C37" s="106" t="s">
        <v>506</v>
      </c>
      <c r="D37" s="1279"/>
      <c r="E37" s="1280"/>
      <c r="F37" s="1281"/>
      <c r="G37" s="1239" t="s">
        <v>11</v>
      </c>
      <c r="H37" s="1240"/>
      <c r="I37" s="1241"/>
      <c r="J37" s="1287" t="s">
        <v>11</v>
      </c>
      <c r="K37" s="1288"/>
      <c r="L37" s="1289"/>
      <c r="M37" s="1287" t="s">
        <v>11</v>
      </c>
      <c r="N37" s="1288"/>
      <c r="O37" s="1289"/>
      <c r="P37" s="1279"/>
      <c r="Q37" s="1280"/>
      <c r="R37" s="1281"/>
      <c r="S37" s="1239" t="s">
        <v>11</v>
      </c>
      <c r="T37" s="1240"/>
      <c r="U37" s="1241"/>
      <c r="V37" s="1239" t="s">
        <v>11</v>
      </c>
      <c r="W37" s="1240"/>
      <c r="X37" s="1241"/>
      <c r="Y37" s="98"/>
    </row>
    <row r="38" spans="1:33"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9"/>
    </row>
    <row r="39" spans="1:33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</sheetData>
  <mergeCells count="66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6:AB26"/>
    <mergeCell ref="A27:B27"/>
    <mergeCell ref="T27:W27"/>
    <mergeCell ref="Z27:AB27"/>
    <mergeCell ref="T28:W28"/>
    <mergeCell ref="T30:W30"/>
    <mergeCell ref="Z30:AB30"/>
    <mergeCell ref="D31:S31"/>
    <mergeCell ref="T31:W31"/>
    <mergeCell ref="Z31:AB31"/>
    <mergeCell ref="S32:U32"/>
    <mergeCell ref="V32:X32"/>
    <mergeCell ref="Z32:AB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5:X35"/>
    <mergeCell ref="D34:F34"/>
    <mergeCell ref="G34:I34"/>
    <mergeCell ref="M34:O34"/>
    <mergeCell ref="P34:R34"/>
    <mergeCell ref="S34:U34"/>
    <mergeCell ref="D35:F35"/>
    <mergeCell ref="G35:I35"/>
    <mergeCell ref="M35:O35"/>
    <mergeCell ref="P35:R35"/>
    <mergeCell ref="S35:U35"/>
    <mergeCell ref="C1:C2"/>
    <mergeCell ref="S36:U36"/>
    <mergeCell ref="V36:X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V34:X34"/>
  </mergeCells>
  <pageMargins left="0.7" right="0.7" top="0.75" bottom="0.75" header="0.3" footer="0.3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G42"/>
  <sheetViews>
    <sheetView zoomScale="85" zoomScaleNormal="85" workbookViewId="0">
      <selection activeCell="N23" sqref="N2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45838</v>
      </c>
      <c r="E1" s="1269"/>
      <c r="F1" s="1270"/>
      <c r="G1" s="1268">
        <v>45839</v>
      </c>
      <c r="H1" s="1269"/>
      <c r="I1" s="1270"/>
      <c r="J1" s="1268">
        <v>45840</v>
      </c>
      <c r="K1" s="1269"/>
      <c r="L1" s="1270"/>
      <c r="M1" s="1268">
        <v>45841</v>
      </c>
      <c r="N1" s="1269"/>
      <c r="O1" s="1270"/>
      <c r="P1" s="1268">
        <v>45842</v>
      </c>
      <c r="Q1" s="1269"/>
      <c r="R1" s="1270"/>
      <c r="S1" s="1268">
        <v>45843</v>
      </c>
      <c r="T1" s="1269"/>
      <c r="U1" s="1270"/>
      <c r="V1" s="1268">
        <v>45844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9">
        <v>7</v>
      </c>
      <c r="E4" s="20">
        <v>18</v>
      </c>
      <c r="F4" s="417">
        <f t="shared" ref="F4:F25" si="0">E4-D4</f>
        <v>11</v>
      </c>
      <c r="G4" s="19">
        <v>7</v>
      </c>
      <c r="H4" s="20">
        <v>15</v>
      </c>
      <c r="I4" s="417">
        <f t="shared" ref="I4:I25" si="1">H4-G4</f>
        <v>8</v>
      </c>
      <c r="J4" s="19">
        <v>7</v>
      </c>
      <c r="K4" s="20">
        <v>15</v>
      </c>
      <c r="L4" s="417">
        <f>K4-J4</f>
        <v>8</v>
      </c>
      <c r="M4" s="19">
        <v>7</v>
      </c>
      <c r="N4" s="20">
        <v>15</v>
      </c>
      <c r="O4" s="417">
        <f t="shared" ref="O4:O25" si="2">N4-M4</f>
        <v>8</v>
      </c>
      <c r="P4" s="270"/>
      <c r="Q4" s="271"/>
      <c r="R4" s="417">
        <f>Q4-P4</f>
        <v>0</v>
      </c>
      <c r="S4" s="10"/>
      <c r="T4" s="11"/>
      <c r="U4" s="417">
        <f t="shared" ref="U4:U25" si="3">T4-S4</f>
        <v>0</v>
      </c>
      <c r="V4" s="19">
        <v>7</v>
      </c>
      <c r="W4" s="26">
        <v>15</v>
      </c>
      <c r="X4" s="417">
        <f t="shared" ref="X4:X25" si="4">W4-V4</f>
        <v>8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9">
        <v>13</v>
      </c>
      <c r="K5" s="20">
        <v>21</v>
      </c>
      <c r="L5" s="417">
        <f t="shared" ref="L5:L25" si="5">K5-J5</f>
        <v>8</v>
      </c>
      <c r="M5" s="19">
        <v>14</v>
      </c>
      <c r="N5" s="20">
        <v>19</v>
      </c>
      <c r="O5" s="417">
        <f t="shared" si="2"/>
        <v>5</v>
      </c>
      <c r="P5" s="10"/>
      <c r="Q5" s="11"/>
      <c r="R5" s="417">
        <f>Q5-P5</f>
        <v>0</v>
      </c>
      <c r="S5" s="19">
        <v>8</v>
      </c>
      <c r="T5" s="20">
        <v>18</v>
      </c>
      <c r="U5" s="417">
        <f t="shared" si="3"/>
        <v>10</v>
      </c>
      <c r="V5" s="10"/>
      <c r="W5" s="11"/>
      <c r="X5" s="417">
        <f t="shared" si="4"/>
        <v>0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9">
        <v>15</v>
      </c>
      <c r="H6" s="26">
        <v>24</v>
      </c>
      <c r="I6" s="417">
        <f t="shared" si="1"/>
        <v>9</v>
      </c>
      <c r="J6" s="19">
        <v>15</v>
      </c>
      <c r="K6" s="26">
        <v>24</v>
      </c>
      <c r="L6" s="417">
        <f t="shared" si="5"/>
        <v>9</v>
      </c>
      <c r="M6" s="10"/>
      <c r="N6" s="25"/>
      <c r="O6" s="417">
        <f t="shared" si="2"/>
        <v>0</v>
      </c>
      <c r="P6" s="15">
        <v>15</v>
      </c>
      <c r="Q6" s="17">
        <v>24</v>
      </c>
      <c r="R6" s="417">
        <f t="shared" ref="R6:R25" si="6">Q6-P6</f>
        <v>9</v>
      </c>
      <c r="S6" s="19">
        <v>15</v>
      </c>
      <c r="T6" s="26">
        <v>24</v>
      </c>
      <c r="U6" s="417">
        <f t="shared" si="3"/>
        <v>9</v>
      </c>
      <c r="V6" s="19">
        <v>13</v>
      </c>
      <c r="W6" s="26">
        <v>21</v>
      </c>
      <c r="X6" s="417">
        <f t="shared" si="4"/>
        <v>8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0"/>
      <c r="E7" s="25"/>
      <c r="F7" s="417">
        <f t="shared" si="0"/>
        <v>0</v>
      </c>
      <c r="G7" s="59">
        <v>8</v>
      </c>
      <c r="H7" s="157">
        <v>12</v>
      </c>
      <c r="I7" s="417">
        <f t="shared" si="1"/>
        <v>4</v>
      </c>
      <c r="J7" s="59">
        <v>8</v>
      </c>
      <c r="K7" s="31">
        <v>13</v>
      </c>
      <c r="L7" s="417">
        <f t="shared" si="5"/>
        <v>5</v>
      </c>
      <c r="M7" s="13"/>
      <c r="N7" s="54"/>
      <c r="O7" s="417">
        <f t="shared" si="2"/>
        <v>0</v>
      </c>
      <c r="P7" s="13"/>
      <c r="Q7" s="54"/>
      <c r="R7" s="417">
        <f t="shared" si="6"/>
        <v>0</v>
      </c>
      <c r="S7" s="13"/>
      <c r="T7" s="54"/>
      <c r="U7" s="417">
        <f t="shared" si="3"/>
        <v>0</v>
      </c>
      <c r="V7" s="13"/>
      <c r="W7" s="54"/>
      <c r="X7" s="417">
        <f t="shared" si="4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0"/>
      <c r="E8" s="11"/>
      <c r="F8" s="417">
        <f t="shared" si="0"/>
        <v>0</v>
      </c>
      <c r="G8" s="10"/>
      <c r="H8" s="11"/>
      <c r="I8" s="417">
        <f t="shared" si="1"/>
        <v>0</v>
      </c>
      <c r="J8" s="165">
        <v>7</v>
      </c>
      <c r="K8" s="158">
        <v>19</v>
      </c>
      <c r="L8" s="417">
        <f t="shared" si="5"/>
        <v>12</v>
      </c>
      <c r="M8" s="19">
        <v>15</v>
      </c>
      <c r="N8" s="20">
        <v>22</v>
      </c>
      <c r="O8" s="417">
        <f t="shared" si="2"/>
        <v>7</v>
      </c>
      <c r="P8" s="19">
        <v>7</v>
      </c>
      <c r="Q8" s="20">
        <v>17</v>
      </c>
      <c r="R8" s="417">
        <f t="shared" si="6"/>
        <v>10</v>
      </c>
      <c r="S8" s="19">
        <v>15</v>
      </c>
      <c r="T8" s="158">
        <v>24</v>
      </c>
      <c r="U8" s="417">
        <f t="shared" si="3"/>
        <v>9</v>
      </c>
      <c r="V8" s="21">
        <v>13</v>
      </c>
      <c r="W8" s="158">
        <v>24</v>
      </c>
      <c r="X8" s="417">
        <f t="shared" si="4"/>
        <v>11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11"/>
      <c r="F9" s="417">
        <f t="shared" si="0"/>
        <v>0</v>
      </c>
      <c r="G9" s="10"/>
      <c r="H9" s="11"/>
      <c r="I9" s="417">
        <f t="shared" si="1"/>
        <v>0</v>
      </c>
      <c r="J9" s="215"/>
      <c r="K9" s="216"/>
      <c r="L9" s="417">
        <f t="shared" si="5"/>
        <v>0</v>
      </c>
      <c r="M9" s="213"/>
      <c r="N9" s="214"/>
      <c r="O9" s="417">
        <f t="shared" si="2"/>
        <v>0</v>
      </c>
      <c r="P9" s="41">
        <v>18</v>
      </c>
      <c r="Q9" s="42">
        <v>24</v>
      </c>
      <c r="R9" s="417">
        <f t="shared" si="6"/>
        <v>6</v>
      </c>
      <c r="S9" s="45"/>
      <c r="T9" s="46"/>
      <c r="U9" s="417">
        <f t="shared" si="3"/>
        <v>0</v>
      </c>
      <c r="V9" s="19">
        <v>18</v>
      </c>
      <c r="W9" s="26">
        <v>24</v>
      </c>
      <c r="X9" s="417">
        <f t="shared" si="4"/>
        <v>6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0"/>
      <c r="E10" s="25"/>
      <c r="F10" s="417">
        <f t="shared" si="0"/>
        <v>0</v>
      </c>
      <c r="G10" s="10"/>
      <c r="H10" s="25"/>
      <c r="I10" s="417">
        <f t="shared" si="1"/>
        <v>0</v>
      </c>
      <c r="J10" s="10"/>
      <c r="K10" s="25"/>
      <c r="L10" s="417">
        <f t="shared" si="5"/>
        <v>0</v>
      </c>
      <c r="M10" s="19">
        <v>18</v>
      </c>
      <c r="N10" s="26">
        <v>22</v>
      </c>
      <c r="O10" s="417">
        <f t="shared" si="2"/>
        <v>4</v>
      </c>
      <c r="P10" s="10"/>
      <c r="Q10" s="25"/>
      <c r="R10" s="417">
        <f t="shared" si="6"/>
        <v>0</v>
      </c>
      <c r="S10" s="19">
        <v>14</v>
      </c>
      <c r="T10" s="26">
        <v>22</v>
      </c>
      <c r="U10" s="417">
        <f t="shared" si="3"/>
        <v>8</v>
      </c>
      <c r="V10" s="19">
        <v>15</v>
      </c>
      <c r="W10" s="26">
        <v>22</v>
      </c>
      <c r="X10" s="417">
        <f t="shared" si="4"/>
        <v>7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0"/>
      <c r="E11" s="11"/>
      <c r="F11" s="437">
        <v>0</v>
      </c>
      <c r="G11" s="19">
        <v>14</v>
      </c>
      <c r="H11" s="20">
        <v>21</v>
      </c>
      <c r="I11" s="437">
        <v>6</v>
      </c>
      <c r="J11" s="45"/>
      <c r="K11" s="46"/>
      <c r="L11" s="417">
        <f t="shared" si="5"/>
        <v>0</v>
      </c>
      <c r="M11" s="10"/>
      <c r="N11" s="11"/>
      <c r="O11" s="417">
        <f t="shared" si="2"/>
        <v>0</v>
      </c>
      <c r="P11" s="19">
        <v>13</v>
      </c>
      <c r="Q11" s="20">
        <v>19</v>
      </c>
      <c r="R11" s="417">
        <f t="shared" si="6"/>
        <v>6</v>
      </c>
      <c r="S11" s="21">
        <v>13</v>
      </c>
      <c r="T11" s="22">
        <v>21</v>
      </c>
      <c r="U11" s="437">
        <v>7</v>
      </c>
      <c r="V11" s="10"/>
      <c r="W11" s="11"/>
      <c r="X11" s="437">
        <v>0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21">
        <v>17</v>
      </c>
      <c r="E12" s="31">
        <v>22</v>
      </c>
      <c r="F12" s="417">
        <f t="shared" si="0"/>
        <v>5</v>
      </c>
      <c r="G12" s="21">
        <v>17</v>
      </c>
      <c r="H12" s="22">
        <v>22</v>
      </c>
      <c r="I12" s="417">
        <f t="shared" si="1"/>
        <v>5</v>
      </c>
      <c r="J12" s="35">
        <v>18</v>
      </c>
      <c r="K12" s="36">
        <v>22</v>
      </c>
      <c r="L12" s="417">
        <f t="shared" si="5"/>
        <v>4</v>
      </c>
      <c r="M12" s="10"/>
      <c r="N12" s="11"/>
      <c r="O12" s="417">
        <f t="shared" si="2"/>
        <v>0</v>
      </c>
      <c r="P12" s="45"/>
      <c r="Q12" s="46"/>
      <c r="R12" s="417">
        <f t="shared" si="6"/>
        <v>0</v>
      </c>
      <c r="S12" s="45"/>
      <c r="T12" s="46"/>
      <c r="U12" s="417">
        <f t="shared" si="3"/>
        <v>0</v>
      </c>
      <c r="V12" s="10"/>
      <c r="W12" s="25"/>
      <c r="X12" s="417">
        <f t="shared" si="4"/>
        <v>0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10"/>
      <c r="E13" s="11"/>
      <c r="F13" s="417">
        <f t="shared" si="0"/>
        <v>0</v>
      </c>
      <c r="G13" s="21">
        <v>16</v>
      </c>
      <c r="H13" s="22">
        <v>24</v>
      </c>
      <c r="I13" s="417">
        <f t="shared" si="1"/>
        <v>8</v>
      </c>
      <c r="J13" s="35">
        <v>13</v>
      </c>
      <c r="K13" s="36">
        <v>19</v>
      </c>
      <c r="L13" s="417">
        <f t="shared" si="5"/>
        <v>6</v>
      </c>
      <c r="M13" s="21">
        <v>15</v>
      </c>
      <c r="N13" s="22">
        <v>24</v>
      </c>
      <c r="O13" s="417">
        <f t="shared" si="2"/>
        <v>9</v>
      </c>
      <c r="P13" s="45"/>
      <c r="Q13" s="46"/>
      <c r="R13" s="417">
        <f t="shared" si="6"/>
        <v>0</v>
      </c>
      <c r="S13" s="35">
        <v>13</v>
      </c>
      <c r="T13" s="36">
        <v>21</v>
      </c>
      <c r="U13" s="417">
        <f t="shared" si="3"/>
        <v>8</v>
      </c>
      <c r="V13" s="10"/>
      <c r="W13" s="25"/>
      <c r="X13" s="417">
        <f t="shared" si="4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10"/>
      <c r="E14" s="11"/>
      <c r="F14" s="417">
        <f t="shared" si="0"/>
        <v>0</v>
      </c>
      <c r="G14" s="10"/>
      <c r="H14" s="11"/>
      <c r="I14" s="417">
        <f t="shared" si="1"/>
        <v>0</v>
      </c>
      <c r="J14" s="45"/>
      <c r="K14" s="46"/>
      <c r="L14" s="417">
        <f t="shared" si="5"/>
        <v>0</v>
      </c>
      <c r="M14" s="10"/>
      <c r="N14" s="11"/>
      <c r="O14" s="417">
        <f t="shared" si="2"/>
        <v>0</v>
      </c>
      <c r="P14" s="35">
        <v>18</v>
      </c>
      <c r="Q14" s="36">
        <v>22</v>
      </c>
      <c r="R14" s="417">
        <f t="shared" si="6"/>
        <v>4</v>
      </c>
      <c r="S14" s="35">
        <v>17</v>
      </c>
      <c r="T14" s="36">
        <v>21</v>
      </c>
      <c r="U14" s="417">
        <f t="shared" si="3"/>
        <v>4</v>
      </c>
      <c r="V14" s="21">
        <v>15</v>
      </c>
      <c r="W14" s="31">
        <v>22</v>
      </c>
      <c r="X14" s="417">
        <f t="shared" si="4"/>
        <v>7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10"/>
      <c r="E15" s="11"/>
      <c r="F15" s="417"/>
      <c r="G15" s="10"/>
      <c r="H15" s="11"/>
      <c r="I15" s="417">
        <f t="shared" si="1"/>
        <v>0</v>
      </c>
      <c r="J15" s="10"/>
      <c r="K15" s="11"/>
      <c r="L15" s="417">
        <f t="shared" si="5"/>
        <v>0</v>
      </c>
      <c r="M15" s="21">
        <v>9</v>
      </c>
      <c r="N15" s="22">
        <v>15</v>
      </c>
      <c r="O15" s="437">
        <v>5</v>
      </c>
      <c r="P15" s="10"/>
      <c r="Q15" s="11"/>
      <c r="R15" s="417">
        <f t="shared" si="6"/>
        <v>0</v>
      </c>
      <c r="S15" s="10"/>
      <c r="T15" s="11"/>
      <c r="U15" s="417">
        <f t="shared" si="3"/>
        <v>0</v>
      </c>
      <c r="V15" s="21">
        <v>9</v>
      </c>
      <c r="W15" s="31">
        <v>17</v>
      </c>
      <c r="X15" s="437">
        <v>6</v>
      </c>
      <c r="Y15" s="79"/>
    </row>
    <row r="16" spans="1:25" ht="15.75" customHeight="1">
      <c r="A16" s="105">
        <v>13</v>
      </c>
      <c r="B16" s="400" t="s">
        <v>444</v>
      </c>
      <c r="C16" s="383" t="s">
        <v>526</v>
      </c>
      <c r="D16" s="21">
        <v>14</v>
      </c>
      <c r="E16" s="22">
        <v>24</v>
      </c>
      <c r="F16" s="417">
        <f t="shared" si="0"/>
        <v>10</v>
      </c>
      <c r="G16" s="21">
        <v>16</v>
      </c>
      <c r="H16" s="22">
        <v>24</v>
      </c>
      <c r="I16" s="417">
        <f t="shared" si="1"/>
        <v>8</v>
      </c>
      <c r="J16" s="45"/>
      <c r="K16" s="46"/>
      <c r="L16" s="417"/>
      <c r="M16" s="45"/>
      <c r="N16" s="46"/>
      <c r="O16" s="437"/>
      <c r="P16" s="35">
        <v>14</v>
      </c>
      <c r="Q16" s="36">
        <v>19</v>
      </c>
      <c r="R16" s="417">
        <v>5</v>
      </c>
      <c r="S16" s="45"/>
      <c r="T16" s="46"/>
      <c r="U16" s="417"/>
      <c r="V16" s="10"/>
      <c r="W16" s="25"/>
      <c r="X16" s="437"/>
      <c r="Y16" s="79"/>
    </row>
    <row r="17" spans="1:33" ht="16.5" customHeight="1">
      <c r="A17" s="105">
        <v>14</v>
      </c>
      <c r="B17" s="400" t="s">
        <v>444</v>
      </c>
      <c r="C17" s="383" t="s">
        <v>296</v>
      </c>
      <c r="D17" s="10"/>
      <c r="E17" s="11"/>
      <c r="F17" s="417">
        <f t="shared" si="0"/>
        <v>0</v>
      </c>
      <c r="G17" s="21">
        <v>12</v>
      </c>
      <c r="H17" s="22">
        <v>16</v>
      </c>
      <c r="I17" s="417">
        <f t="shared" si="1"/>
        <v>4</v>
      </c>
      <c r="J17" s="45"/>
      <c r="K17" s="46"/>
      <c r="L17" s="417">
        <f t="shared" si="5"/>
        <v>0</v>
      </c>
      <c r="M17" s="45"/>
      <c r="N17" s="46"/>
      <c r="O17" s="417">
        <f t="shared" si="2"/>
        <v>0</v>
      </c>
      <c r="P17" s="35">
        <v>8</v>
      </c>
      <c r="Q17" s="36">
        <v>14</v>
      </c>
      <c r="R17" s="417">
        <f t="shared" si="6"/>
        <v>6</v>
      </c>
      <c r="S17" s="35">
        <v>8</v>
      </c>
      <c r="T17" s="36">
        <v>15</v>
      </c>
      <c r="U17" s="417">
        <f t="shared" si="3"/>
        <v>7</v>
      </c>
      <c r="V17" s="10"/>
      <c r="W17" s="25"/>
      <c r="X17" s="417">
        <f t="shared" si="4"/>
        <v>0</v>
      </c>
      <c r="Y17" s="79"/>
    </row>
    <row r="18" spans="1:33" ht="15.75" customHeight="1">
      <c r="A18" s="105">
        <v>15</v>
      </c>
      <c r="B18" s="105" t="s">
        <v>444</v>
      </c>
      <c r="C18" s="382" t="s">
        <v>379</v>
      </c>
      <c r="D18" s="19">
        <v>18</v>
      </c>
      <c r="E18" s="26">
        <v>24</v>
      </c>
      <c r="F18" s="417">
        <f t="shared" si="0"/>
        <v>6</v>
      </c>
      <c r="G18" s="270"/>
      <c r="H18" s="282"/>
      <c r="I18" s="417">
        <f t="shared" si="1"/>
        <v>0</v>
      </c>
      <c r="J18" s="21">
        <v>16</v>
      </c>
      <c r="K18" s="31">
        <v>23</v>
      </c>
      <c r="L18" s="417">
        <f t="shared" si="5"/>
        <v>7</v>
      </c>
      <c r="M18" s="21">
        <v>16</v>
      </c>
      <c r="N18" s="26">
        <v>24</v>
      </c>
      <c r="O18" s="417">
        <f t="shared" si="2"/>
        <v>8</v>
      </c>
      <c r="P18" s="21">
        <v>16</v>
      </c>
      <c r="Q18" s="31">
        <v>23</v>
      </c>
      <c r="R18" s="417">
        <f t="shared" si="6"/>
        <v>7</v>
      </c>
      <c r="S18" s="10"/>
      <c r="T18" s="25"/>
      <c r="U18" s="417">
        <f t="shared" si="3"/>
        <v>0</v>
      </c>
      <c r="V18" s="21">
        <v>15</v>
      </c>
      <c r="W18" s="31">
        <v>24</v>
      </c>
      <c r="X18" s="417">
        <f t="shared" si="4"/>
        <v>9</v>
      </c>
      <c r="Y18" s="190"/>
    </row>
    <row r="19" spans="1:33" ht="15.75" customHeight="1">
      <c r="A19" s="105">
        <v>16</v>
      </c>
      <c r="B19" s="105" t="s">
        <v>445</v>
      </c>
      <c r="C19" s="383" t="s">
        <v>304</v>
      </c>
      <c r="D19" s="21">
        <v>8</v>
      </c>
      <c r="E19" s="31">
        <v>15</v>
      </c>
      <c r="F19" s="417">
        <f t="shared" si="0"/>
        <v>7</v>
      </c>
      <c r="G19" s="10"/>
      <c r="H19" s="25"/>
      <c r="I19" s="417">
        <f t="shared" si="1"/>
        <v>0</v>
      </c>
      <c r="J19" s="10"/>
      <c r="K19" s="25"/>
      <c r="L19" s="417">
        <f t="shared" si="5"/>
        <v>0</v>
      </c>
      <c r="M19" s="10"/>
      <c r="N19" s="25"/>
      <c r="O19" s="417">
        <f t="shared" si="2"/>
        <v>0</v>
      </c>
      <c r="P19" s="10"/>
      <c r="Q19" s="25"/>
      <c r="R19" s="417">
        <f t="shared" si="6"/>
        <v>0</v>
      </c>
      <c r="S19" s="10"/>
      <c r="T19" s="25"/>
      <c r="U19" s="417">
        <f t="shared" si="3"/>
        <v>0</v>
      </c>
      <c r="V19" s="10"/>
      <c r="W19" s="25"/>
      <c r="X19" s="417">
        <f t="shared" si="4"/>
        <v>0</v>
      </c>
      <c r="Y19" s="190"/>
    </row>
    <row r="20" spans="1:33" ht="15.75" customHeight="1">
      <c r="A20" s="105">
        <v>17</v>
      </c>
      <c r="B20" s="105" t="s">
        <v>447</v>
      </c>
      <c r="C20" s="382" t="s">
        <v>344</v>
      </c>
      <c r="D20" s="10"/>
      <c r="E20" s="11"/>
      <c r="F20" s="417">
        <f t="shared" si="0"/>
        <v>0</v>
      </c>
      <c r="G20" s="270"/>
      <c r="H20" s="273"/>
      <c r="I20" s="417">
        <f t="shared" si="1"/>
        <v>0</v>
      </c>
      <c r="J20" s="10"/>
      <c r="K20" s="11"/>
      <c r="L20" s="417">
        <f t="shared" si="5"/>
        <v>0</v>
      </c>
      <c r="M20" s="10"/>
      <c r="N20" s="11"/>
      <c r="O20" s="417">
        <f t="shared" si="2"/>
        <v>0</v>
      </c>
      <c r="P20" s="10"/>
      <c r="Q20" s="11"/>
      <c r="R20" s="417">
        <f t="shared" si="6"/>
        <v>0</v>
      </c>
      <c r="S20" s="10"/>
      <c r="T20" s="11"/>
      <c r="U20" s="417">
        <f t="shared" si="3"/>
        <v>0</v>
      </c>
      <c r="V20" s="10"/>
      <c r="W20" s="25"/>
      <c r="X20" s="417">
        <f t="shared" si="4"/>
        <v>0</v>
      </c>
      <c r="Y20" s="190"/>
    </row>
    <row r="21" spans="1:33" ht="16.5" customHeight="1">
      <c r="A21" s="105">
        <v>18</v>
      </c>
      <c r="B21" s="105" t="s">
        <v>447</v>
      </c>
      <c r="C21" s="382" t="s">
        <v>358</v>
      </c>
      <c r="D21" s="165">
        <v>7</v>
      </c>
      <c r="E21" s="386">
        <v>16</v>
      </c>
      <c r="F21" s="417">
        <f t="shared" si="0"/>
        <v>9</v>
      </c>
      <c r="G21" s="10"/>
      <c r="H21" s="46"/>
      <c r="I21" s="417">
        <f t="shared" si="1"/>
        <v>0</v>
      </c>
      <c r="J21" s="10"/>
      <c r="K21" s="46"/>
      <c r="L21" s="417">
        <f t="shared" si="5"/>
        <v>0</v>
      </c>
      <c r="M21" s="165">
        <v>7</v>
      </c>
      <c r="N21" s="386">
        <v>17</v>
      </c>
      <c r="O21" s="417">
        <f t="shared" si="2"/>
        <v>10</v>
      </c>
      <c r="P21" s="165">
        <v>7</v>
      </c>
      <c r="Q21" s="386">
        <v>17</v>
      </c>
      <c r="R21" s="417">
        <f t="shared" si="6"/>
        <v>10</v>
      </c>
      <c r="S21" s="159">
        <v>7</v>
      </c>
      <c r="T21" s="423">
        <v>21</v>
      </c>
      <c r="U21" s="417">
        <f t="shared" si="3"/>
        <v>14</v>
      </c>
      <c r="V21" s="165">
        <v>7</v>
      </c>
      <c r="W21" s="166">
        <v>21</v>
      </c>
      <c r="X21" s="417">
        <f t="shared" si="4"/>
        <v>14</v>
      </c>
      <c r="Y21" s="190"/>
    </row>
    <row r="22" spans="1:33" ht="15.75" customHeight="1">
      <c r="A22" s="105">
        <v>19</v>
      </c>
      <c r="B22" s="105" t="s">
        <v>447</v>
      </c>
      <c r="C22" s="382" t="s">
        <v>521</v>
      </c>
      <c r="D22" s="13"/>
      <c r="E22" s="54"/>
      <c r="F22" s="417">
        <f t="shared" si="0"/>
        <v>0</v>
      </c>
      <c r="G22" s="10"/>
      <c r="H22" s="25"/>
      <c r="I22" s="417">
        <f t="shared" si="1"/>
        <v>0</v>
      </c>
      <c r="J22" s="165">
        <v>17</v>
      </c>
      <c r="K22" s="166">
        <v>24</v>
      </c>
      <c r="L22" s="417">
        <f t="shared" si="5"/>
        <v>7</v>
      </c>
      <c r="M22" s="10"/>
      <c r="N22" s="25"/>
      <c r="O22" s="417">
        <f t="shared" si="2"/>
        <v>0</v>
      </c>
      <c r="P22" s="165">
        <v>17</v>
      </c>
      <c r="Q22" s="166">
        <v>24</v>
      </c>
      <c r="R22" s="417">
        <f t="shared" si="6"/>
        <v>7</v>
      </c>
      <c r="S22" s="165">
        <v>17</v>
      </c>
      <c r="T22" s="166">
        <v>24</v>
      </c>
      <c r="U22" s="417">
        <f t="shared" si="3"/>
        <v>7</v>
      </c>
      <c r="V22" s="10"/>
      <c r="W22" s="25"/>
      <c r="X22" s="417">
        <f t="shared" si="4"/>
        <v>0</v>
      </c>
      <c r="Y22" s="190"/>
    </row>
    <row r="23" spans="1:33" ht="15.75" customHeight="1">
      <c r="A23" s="105">
        <v>20</v>
      </c>
      <c r="B23" s="105" t="s">
        <v>447</v>
      </c>
      <c r="C23" s="382" t="s">
        <v>183</v>
      </c>
      <c r="D23" s="165">
        <v>15</v>
      </c>
      <c r="E23" s="166">
        <v>24</v>
      </c>
      <c r="F23" s="417">
        <f t="shared" si="0"/>
        <v>9</v>
      </c>
      <c r="G23" s="165">
        <v>16</v>
      </c>
      <c r="H23" s="166">
        <v>24</v>
      </c>
      <c r="I23" s="417">
        <f t="shared" si="1"/>
        <v>8</v>
      </c>
      <c r="J23" s="10"/>
      <c r="K23" s="25"/>
      <c r="L23" s="417">
        <f t="shared" si="5"/>
        <v>0</v>
      </c>
      <c r="M23" s="159">
        <v>17</v>
      </c>
      <c r="N23" s="167">
        <v>22</v>
      </c>
      <c r="O23" s="417">
        <f t="shared" si="2"/>
        <v>5</v>
      </c>
      <c r="P23" s="234"/>
      <c r="Q23" s="235"/>
      <c r="R23" s="417">
        <f t="shared" si="6"/>
        <v>0</v>
      </c>
      <c r="S23" s="13"/>
      <c r="T23" s="54"/>
      <c r="U23" s="417">
        <f t="shared" si="3"/>
        <v>0</v>
      </c>
      <c r="V23" s="10"/>
      <c r="W23" s="25"/>
      <c r="X23" s="417">
        <f t="shared" si="4"/>
        <v>0</v>
      </c>
      <c r="Y23" s="190"/>
    </row>
    <row r="24" spans="1:33" ht="15.75" customHeight="1">
      <c r="A24" s="105">
        <v>21</v>
      </c>
      <c r="B24" s="105"/>
      <c r="C24" s="382" t="s">
        <v>527</v>
      </c>
      <c r="D24" s="45"/>
      <c r="E24" s="56"/>
      <c r="F24" s="417"/>
      <c r="G24" s="168">
        <v>7</v>
      </c>
      <c r="H24" s="169">
        <v>16</v>
      </c>
      <c r="I24" s="417">
        <f t="shared" si="1"/>
        <v>9</v>
      </c>
      <c r="J24" s="45"/>
      <c r="K24" s="56"/>
      <c r="L24" s="417"/>
      <c r="M24" s="199"/>
      <c r="N24" s="416"/>
      <c r="O24" s="417"/>
      <c r="P24" s="440"/>
      <c r="Q24" s="56"/>
      <c r="R24" s="417">
        <f t="shared" si="6"/>
        <v>0</v>
      </c>
      <c r="S24" s="199"/>
      <c r="T24" s="416"/>
      <c r="U24" s="417"/>
      <c r="V24" s="45"/>
      <c r="W24" s="56"/>
      <c r="X24" s="417"/>
      <c r="Y24" s="190"/>
    </row>
    <row r="25" spans="1:33" ht="15.75" customHeight="1">
      <c r="A25" s="105">
        <v>22</v>
      </c>
      <c r="B25" s="105"/>
      <c r="C25" s="382" t="s">
        <v>508</v>
      </c>
      <c r="D25" s="409">
        <v>15</v>
      </c>
      <c r="E25" s="410">
        <v>23</v>
      </c>
      <c r="F25" s="441">
        <f t="shared" si="0"/>
        <v>8</v>
      </c>
      <c r="G25" s="234"/>
      <c r="H25" s="235"/>
      <c r="I25" s="417">
        <f t="shared" si="1"/>
        <v>0</v>
      </c>
      <c r="J25" s="409">
        <v>7</v>
      </c>
      <c r="K25" s="412">
        <v>16</v>
      </c>
      <c r="L25" s="441">
        <f t="shared" si="5"/>
        <v>9</v>
      </c>
      <c r="M25" s="409">
        <v>13</v>
      </c>
      <c r="N25" s="412">
        <v>21</v>
      </c>
      <c r="O25" s="441">
        <f t="shared" si="2"/>
        <v>8</v>
      </c>
      <c r="P25" s="26">
        <v>15</v>
      </c>
      <c r="Q25" s="26">
        <v>24</v>
      </c>
      <c r="R25" s="417">
        <f t="shared" si="6"/>
        <v>9</v>
      </c>
      <c r="S25" s="234"/>
      <c r="T25" s="235"/>
      <c r="U25" s="441">
        <f t="shared" si="3"/>
        <v>0</v>
      </c>
      <c r="V25" s="409">
        <v>15</v>
      </c>
      <c r="W25" s="410">
        <v>23</v>
      </c>
      <c r="X25" s="441">
        <f t="shared" si="4"/>
        <v>8</v>
      </c>
      <c r="Y25" s="190"/>
    </row>
    <row r="26" spans="1:33">
      <c r="A26" s="84"/>
      <c r="B26" s="84"/>
      <c r="C26" s="84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84"/>
    </row>
    <row r="27" spans="1:33">
      <c r="A27" s="80"/>
      <c r="B27" s="80"/>
      <c r="C27" s="80" t="s">
        <v>466</v>
      </c>
      <c r="D27" s="80"/>
      <c r="E27" s="80"/>
      <c r="F27" s="418">
        <f>SUM(F4:F25)</f>
        <v>65</v>
      </c>
      <c r="G27" s="80"/>
      <c r="H27" s="80"/>
      <c r="I27" s="418">
        <f>SUM(I4:I25)</f>
        <v>69</v>
      </c>
      <c r="J27" s="80"/>
      <c r="K27" s="80"/>
      <c r="L27" s="418">
        <f>SUM(L4:L25)</f>
        <v>75</v>
      </c>
      <c r="M27" s="80"/>
      <c r="N27" s="80"/>
      <c r="O27" s="418">
        <f>SUM(O4:O25)</f>
        <v>69</v>
      </c>
      <c r="P27" s="80"/>
      <c r="Q27" s="80"/>
      <c r="R27" s="418">
        <f>SUM(R4:R25)</f>
        <v>79</v>
      </c>
      <c r="S27" s="80"/>
      <c r="T27" s="80"/>
      <c r="U27" s="418">
        <f>SUM(U4:U25)</f>
        <v>83</v>
      </c>
      <c r="V27" s="80"/>
      <c r="W27" s="80"/>
      <c r="X27" s="418">
        <f>SUM(X4:X25)</f>
        <v>84</v>
      </c>
      <c r="Y27" s="84"/>
      <c r="Z27" s="1255" t="s">
        <v>467</v>
      </c>
      <c r="AA27" s="1255"/>
      <c r="AB27" s="1255"/>
      <c r="AC27" s="80">
        <v>2920</v>
      </c>
      <c r="AE27" s="82">
        <v>3030</v>
      </c>
      <c r="AG27" s="83">
        <v>3090</v>
      </c>
    </row>
    <row r="28" spans="1:33">
      <c r="A28" s="1262"/>
      <c r="B28" s="1263"/>
      <c r="C28" s="89" t="s">
        <v>468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262" t="s">
        <v>469</v>
      </c>
      <c r="U28" s="1264"/>
      <c r="V28" s="1264"/>
      <c r="W28" s="1263"/>
      <c r="X28" s="90">
        <f>X27+U27+R27+O27+L27+I27+F27</f>
        <v>524</v>
      </c>
      <c r="Y28" s="79"/>
      <c r="Z28" s="1255" t="s">
        <v>470</v>
      </c>
      <c r="AA28" s="1255"/>
      <c r="AB28" s="1255"/>
      <c r="AC28" s="84">
        <v>1400000</v>
      </c>
      <c r="AE28" s="84">
        <f>AC28</f>
        <v>1400000</v>
      </c>
      <c r="AG28" s="84">
        <f>AE28</f>
        <v>1400000</v>
      </c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 t="s">
        <v>128</v>
      </c>
      <c r="S29" s="93"/>
      <c r="T29" s="1265" t="s">
        <v>471</v>
      </c>
      <c r="U29" s="1266"/>
      <c r="V29" s="1266"/>
      <c r="W29" s="1267"/>
      <c r="X29" s="94">
        <f>AC28/AC27</f>
        <v>479.45205479452056</v>
      </c>
      <c r="Y29" s="79"/>
    </row>
    <row r="30" spans="1:33" hidden="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79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252" t="s">
        <v>472</v>
      </c>
      <c r="U31" s="1253"/>
      <c r="V31" s="1253"/>
      <c r="W31" s="1254"/>
      <c r="X31" s="96">
        <f>(X28/X29)*100</f>
        <v>109.29142857142857</v>
      </c>
      <c r="Y31" s="79"/>
      <c r="Z31" s="1255" t="s">
        <v>473</v>
      </c>
      <c r="AA31" s="1255"/>
      <c r="AB31" s="1255"/>
      <c r="AC31" s="84">
        <v>6176259</v>
      </c>
      <c r="AE31" s="84">
        <f>AC31</f>
        <v>6176259</v>
      </c>
      <c r="AG31" s="84">
        <f>AE31</f>
        <v>6176259</v>
      </c>
    </row>
    <row r="32" spans="1:33">
      <c r="A32" s="98"/>
      <c r="B32" s="98"/>
      <c r="C32" s="197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97">
        <f>(AC32/AC33)*100</f>
        <v>93.515508336033193</v>
      </c>
      <c r="Y32" s="188"/>
      <c r="Z32" s="1255" t="s">
        <v>475</v>
      </c>
      <c r="AA32" s="1255"/>
      <c r="AB32" s="1255"/>
      <c r="AC32" s="84">
        <v>1978</v>
      </c>
      <c r="AE32" s="84">
        <f>AC32</f>
        <v>1978</v>
      </c>
      <c r="AG32" s="84">
        <f>AE32</f>
        <v>1978</v>
      </c>
    </row>
    <row r="33" spans="1:33">
      <c r="A33" s="105"/>
      <c r="B33" s="105"/>
      <c r="C33" s="106" t="s">
        <v>517</v>
      </c>
      <c r="D33" s="1239"/>
      <c r="E33" s="1240"/>
      <c r="F33" s="1241"/>
      <c r="G33" s="1239"/>
      <c r="H33" s="1240"/>
      <c r="I33" s="1241"/>
      <c r="J33" s="1239"/>
      <c r="K33" s="1240"/>
      <c r="L33" s="1241"/>
      <c r="M33" s="1239"/>
      <c r="N33" s="1240"/>
      <c r="O33" s="1241"/>
      <c r="P33" s="1239"/>
      <c r="Q33" s="1240"/>
      <c r="R33" s="1241"/>
      <c r="S33" s="1239"/>
      <c r="T33" s="1240"/>
      <c r="U33" s="1241"/>
      <c r="V33" s="1239"/>
      <c r="W33" s="1240"/>
      <c r="X33" s="1241"/>
      <c r="Y33" s="98"/>
      <c r="Z33" s="1249" t="s">
        <v>476</v>
      </c>
      <c r="AA33" s="1250"/>
      <c r="AB33" s="1251"/>
      <c r="AC33" s="97">
        <f>AC31/AC27</f>
        <v>2115.1571917808219</v>
      </c>
      <c r="AE33" s="97">
        <f>AE31/AE27</f>
        <v>2038.369306930693</v>
      </c>
      <c r="AG33" s="97">
        <f>AG31/AG27</f>
        <v>1998.7893203883496</v>
      </c>
    </row>
    <row r="34" spans="1:33" ht="30" customHeight="1">
      <c r="A34" s="105">
        <v>1</v>
      </c>
      <c r="B34" s="105"/>
      <c r="C34" s="106" t="s">
        <v>95</v>
      </c>
      <c r="D34" s="1246" t="s">
        <v>69</v>
      </c>
      <c r="E34" s="1247"/>
      <c r="F34" s="1248"/>
      <c r="G34" s="1322" t="s">
        <v>69</v>
      </c>
      <c r="H34" s="1323"/>
      <c r="I34" s="1324"/>
      <c r="J34" s="1246" t="s">
        <v>69</v>
      </c>
      <c r="K34" s="1247"/>
      <c r="L34" s="1248"/>
      <c r="M34" s="1227"/>
      <c r="N34" s="1228"/>
      <c r="O34" s="1229"/>
      <c r="P34" s="1227"/>
      <c r="Q34" s="1228"/>
      <c r="R34" s="1229"/>
      <c r="S34" s="1246" t="s">
        <v>69</v>
      </c>
      <c r="T34" s="1247"/>
      <c r="U34" s="1248"/>
      <c r="V34" s="1284" t="s">
        <v>69</v>
      </c>
      <c r="W34" s="1285"/>
      <c r="X34" s="1286"/>
      <c r="Y34" s="98"/>
      <c r="AC34" s="103">
        <f>(AC32/AC33)*100</f>
        <v>93.515508336033193</v>
      </c>
      <c r="AE34" s="104">
        <f>(AE32/AE33)*100</f>
        <v>97.038352828144028</v>
      </c>
      <c r="AG34" s="201">
        <f>(AG32/AG33)*100</f>
        <v>98.959904369295387</v>
      </c>
    </row>
    <row r="35" spans="1:33" ht="31.5" customHeight="1">
      <c r="A35" s="105">
        <v>3</v>
      </c>
      <c r="B35" s="105"/>
      <c r="C35" s="105" t="s">
        <v>504</v>
      </c>
      <c r="D35" s="1294" t="s">
        <v>11</v>
      </c>
      <c r="E35" s="1295"/>
      <c r="F35" s="1296"/>
      <c r="G35" s="1239" t="s">
        <v>11</v>
      </c>
      <c r="H35" s="1240"/>
      <c r="I35" s="1241"/>
      <c r="J35" s="1239" t="s">
        <v>11</v>
      </c>
      <c r="K35" s="1240"/>
      <c r="L35" s="1241"/>
      <c r="M35" s="1239" t="s">
        <v>11</v>
      </c>
      <c r="N35" s="1240"/>
      <c r="O35" s="1241"/>
      <c r="P35" s="1239" t="s">
        <v>11</v>
      </c>
      <c r="Q35" s="1240"/>
      <c r="R35" s="1241"/>
      <c r="S35" s="1279"/>
      <c r="T35" s="1280"/>
      <c r="U35" s="1281"/>
      <c r="V35" s="1279"/>
      <c r="W35" s="1280"/>
      <c r="X35" s="1281"/>
      <c r="Y35" s="202"/>
      <c r="AB35" s="203" t="s">
        <v>509</v>
      </c>
    </row>
    <row r="36" spans="1:33" ht="25.5" customHeight="1">
      <c r="A36" s="105">
        <v>4</v>
      </c>
      <c r="B36" s="105"/>
      <c r="C36" s="106" t="s">
        <v>114</v>
      </c>
      <c r="D36" s="1239" t="s">
        <v>323</v>
      </c>
      <c r="E36" s="1240"/>
      <c r="F36" s="1241"/>
      <c r="G36" s="1279"/>
      <c r="H36" s="1280"/>
      <c r="I36" s="1281"/>
      <c r="J36" s="1279"/>
      <c r="K36" s="1280"/>
      <c r="L36" s="1281"/>
      <c r="M36" s="1284" t="s">
        <v>69</v>
      </c>
      <c r="N36" s="1285"/>
      <c r="O36" s="1286"/>
      <c r="P36" s="1227"/>
      <c r="Q36" s="1228"/>
      <c r="R36" s="1229"/>
      <c r="S36" s="1239" t="s">
        <v>11</v>
      </c>
      <c r="T36" s="1240"/>
      <c r="U36" s="1241"/>
      <c r="V36" s="1239" t="s">
        <v>11</v>
      </c>
      <c r="W36" s="1240"/>
      <c r="X36" s="1241"/>
      <c r="Y36" s="202"/>
    </row>
    <row r="37" spans="1:33" ht="30.75" customHeight="1">
      <c r="A37" s="105">
        <v>5</v>
      </c>
      <c r="B37" s="105"/>
      <c r="C37" s="106" t="s">
        <v>480</v>
      </c>
      <c r="D37" s="1279"/>
      <c r="E37" s="1280"/>
      <c r="F37" s="1281"/>
      <c r="G37" s="1239" t="s">
        <v>11</v>
      </c>
      <c r="H37" s="1240"/>
      <c r="I37" s="1241"/>
      <c r="J37" s="1279"/>
      <c r="K37" s="1280"/>
      <c r="L37" s="1281"/>
      <c r="M37" s="1246" t="s">
        <v>69</v>
      </c>
      <c r="N37" s="1247"/>
      <c r="O37" s="1248"/>
      <c r="P37" s="1246" t="s">
        <v>69</v>
      </c>
      <c r="Q37" s="1247"/>
      <c r="R37" s="1248"/>
      <c r="S37" s="1239" t="s">
        <v>11</v>
      </c>
      <c r="T37" s="1240"/>
      <c r="U37" s="1241"/>
      <c r="V37" s="1279"/>
      <c r="W37" s="1280"/>
      <c r="X37" s="1281"/>
      <c r="Y37" s="98"/>
    </row>
    <row r="38" spans="1:33" ht="25.5" customHeight="1">
      <c r="A38" s="105">
        <v>6</v>
      </c>
      <c r="B38" s="105"/>
      <c r="C38" s="106" t="s">
        <v>506</v>
      </c>
      <c r="D38" s="1279"/>
      <c r="E38" s="1280"/>
      <c r="F38" s="1281"/>
      <c r="G38" s="1279"/>
      <c r="H38" s="1280"/>
      <c r="I38" s="1281"/>
      <c r="J38" s="1239" t="s">
        <v>11</v>
      </c>
      <c r="K38" s="1240"/>
      <c r="L38" s="1241"/>
      <c r="M38" s="1239" t="s">
        <v>11</v>
      </c>
      <c r="N38" s="1240"/>
      <c r="O38" s="1241"/>
      <c r="P38" s="1279"/>
      <c r="Q38" s="1280"/>
      <c r="R38" s="1281"/>
      <c r="S38" s="1279"/>
      <c r="T38" s="1280"/>
      <c r="U38" s="1281"/>
      <c r="V38" s="1239" t="s">
        <v>11</v>
      </c>
      <c r="W38" s="1240"/>
      <c r="X38" s="1241"/>
      <c r="Y38" s="98"/>
    </row>
    <row r="39" spans="1:33"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7:AB27"/>
    <mergeCell ref="A28:B28"/>
    <mergeCell ref="T28:W28"/>
    <mergeCell ref="Z28:AB28"/>
    <mergeCell ref="T29:W29"/>
    <mergeCell ref="T31:W31"/>
    <mergeCell ref="Z31:AB31"/>
    <mergeCell ref="D32:S32"/>
    <mergeCell ref="T32:W32"/>
    <mergeCell ref="Z32:AB32"/>
    <mergeCell ref="S33:U33"/>
    <mergeCell ref="V33:X33"/>
    <mergeCell ref="Z33:AB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C1:C2"/>
    <mergeCell ref="S37:U37"/>
    <mergeCell ref="V37:X37"/>
    <mergeCell ref="D38:F38"/>
    <mergeCell ref="G38:I38"/>
    <mergeCell ref="J38:L38"/>
    <mergeCell ref="M38:O38"/>
    <mergeCell ref="P38:R38"/>
    <mergeCell ref="S38:U38"/>
    <mergeCell ref="V38:X38"/>
    <mergeCell ref="D37:F37"/>
    <mergeCell ref="G37:I37"/>
    <mergeCell ref="J37:L37"/>
    <mergeCell ref="M37:O37"/>
    <mergeCell ref="P37:R37"/>
    <mergeCell ref="S35:U35"/>
  </mergeCells>
  <pageMargins left="0.7" right="0.7" top="0.75" bottom="0.75" header="0.3" footer="0.3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G42"/>
  <sheetViews>
    <sheetView topLeftCell="B1" zoomScale="85" zoomScaleNormal="85" workbookViewId="0">
      <selection activeCell="AB15" sqref="AB15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45845</v>
      </c>
      <c r="E1" s="1269"/>
      <c r="F1" s="1270"/>
      <c r="G1" s="1268">
        <v>45846</v>
      </c>
      <c r="H1" s="1269"/>
      <c r="I1" s="1270"/>
      <c r="J1" s="1268">
        <v>45847</v>
      </c>
      <c r="K1" s="1269"/>
      <c r="L1" s="1270"/>
      <c r="M1" s="1268">
        <v>45848</v>
      </c>
      <c r="N1" s="1269"/>
      <c r="O1" s="1270"/>
      <c r="P1" s="1268">
        <v>45849</v>
      </c>
      <c r="Q1" s="1269"/>
      <c r="R1" s="1270"/>
      <c r="S1" s="1268">
        <v>45850</v>
      </c>
      <c r="T1" s="1269"/>
      <c r="U1" s="1270"/>
      <c r="V1" s="1268">
        <v>45851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5" si="0">E4-D4</f>
        <v>0</v>
      </c>
      <c r="G4" s="10"/>
      <c r="H4" s="11"/>
      <c r="I4" s="417">
        <f t="shared" ref="I4:I25" si="1">H4-G4</f>
        <v>0</v>
      </c>
      <c r="J4" s="10"/>
      <c r="K4" s="11"/>
      <c r="L4" s="417">
        <f>K4-J4</f>
        <v>0</v>
      </c>
      <c r="M4" s="19">
        <v>7</v>
      </c>
      <c r="N4" s="20">
        <v>16</v>
      </c>
      <c r="O4" s="417">
        <f t="shared" ref="O4:O25" si="2">N4-M4</f>
        <v>9</v>
      </c>
      <c r="P4" s="19">
        <v>7</v>
      </c>
      <c r="Q4" s="20">
        <v>15</v>
      </c>
      <c r="R4" s="417">
        <f>Q4-P4</f>
        <v>8</v>
      </c>
      <c r="S4" s="19">
        <v>7</v>
      </c>
      <c r="T4" s="20">
        <v>16</v>
      </c>
      <c r="U4" s="417">
        <f t="shared" ref="U4:U25" si="3">T4-S4</f>
        <v>9</v>
      </c>
      <c r="V4" s="19">
        <v>7</v>
      </c>
      <c r="W4" s="26">
        <v>16</v>
      </c>
      <c r="X4" s="417">
        <f t="shared" ref="X4:X25" si="4">W4-V4</f>
        <v>9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0"/>
      <c r="K5" s="11"/>
      <c r="L5" s="417">
        <f t="shared" ref="L5:L25" si="5">K5-J5</f>
        <v>0</v>
      </c>
      <c r="M5" s="10"/>
      <c r="N5" s="11"/>
      <c r="O5" s="417">
        <f t="shared" si="2"/>
        <v>0</v>
      </c>
      <c r="P5" s="10"/>
      <c r="Q5" s="11"/>
      <c r="R5" s="417">
        <f>Q5-P5</f>
        <v>0</v>
      </c>
      <c r="S5" s="19">
        <v>12</v>
      </c>
      <c r="T5" s="20">
        <v>21</v>
      </c>
      <c r="U5" s="417">
        <f t="shared" si="3"/>
        <v>9</v>
      </c>
      <c r="V5" s="19">
        <v>11</v>
      </c>
      <c r="W5" s="20">
        <v>17</v>
      </c>
      <c r="X5" s="417">
        <f t="shared" si="4"/>
        <v>6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9">
        <v>18</v>
      </c>
      <c r="E6" s="26">
        <v>23</v>
      </c>
      <c r="F6" s="417">
        <f t="shared" si="0"/>
        <v>5</v>
      </c>
      <c r="G6" s="10"/>
      <c r="H6" s="25"/>
      <c r="I6" s="417">
        <f t="shared" si="1"/>
        <v>0</v>
      </c>
      <c r="J6" s="19">
        <v>18</v>
      </c>
      <c r="K6" s="26">
        <v>23</v>
      </c>
      <c r="L6" s="417">
        <f t="shared" si="5"/>
        <v>5</v>
      </c>
      <c r="M6" s="19">
        <v>16</v>
      </c>
      <c r="N6" s="26">
        <v>24</v>
      </c>
      <c r="O6" s="417">
        <f t="shared" si="2"/>
        <v>8</v>
      </c>
      <c r="P6" s="15">
        <v>14</v>
      </c>
      <c r="Q6" s="17">
        <v>22</v>
      </c>
      <c r="R6" s="417">
        <f t="shared" ref="R6:R25" si="6">Q6-P6</f>
        <v>8</v>
      </c>
      <c r="S6" s="19">
        <v>15</v>
      </c>
      <c r="T6" s="26">
        <v>23</v>
      </c>
      <c r="U6" s="417">
        <f t="shared" si="3"/>
        <v>8</v>
      </c>
      <c r="V6" s="10"/>
      <c r="W6" s="25"/>
      <c r="X6" s="417">
        <f t="shared" si="4"/>
        <v>0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12</v>
      </c>
      <c r="F7" s="417">
        <f t="shared" si="0"/>
        <v>5</v>
      </c>
      <c r="G7" s="59">
        <v>8</v>
      </c>
      <c r="H7" s="157">
        <v>12</v>
      </c>
      <c r="I7" s="417">
        <f t="shared" si="1"/>
        <v>4</v>
      </c>
      <c r="J7" s="59">
        <v>8</v>
      </c>
      <c r="K7" s="31">
        <v>12</v>
      </c>
      <c r="L7" s="417">
        <f t="shared" si="5"/>
        <v>4</v>
      </c>
      <c r="M7" s="59">
        <v>8</v>
      </c>
      <c r="N7" s="157">
        <v>12</v>
      </c>
      <c r="O7" s="417">
        <f t="shared" si="2"/>
        <v>4</v>
      </c>
      <c r="P7" s="13"/>
      <c r="Q7" s="54"/>
      <c r="R7" s="417">
        <f t="shared" si="6"/>
        <v>0</v>
      </c>
      <c r="S7" s="21">
        <v>8</v>
      </c>
      <c r="T7" s="31">
        <v>12</v>
      </c>
      <c r="U7" s="417">
        <f t="shared" si="3"/>
        <v>4</v>
      </c>
      <c r="V7" s="13"/>
      <c r="W7" s="54"/>
      <c r="X7" s="417">
        <f t="shared" si="4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9">
        <v>11</v>
      </c>
      <c r="E8" s="20">
        <v>18</v>
      </c>
      <c r="F8" s="417">
        <f t="shared" si="0"/>
        <v>7</v>
      </c>
      <c r="G8" s="19">
        <v>7</v>
      </c>
      <c r="H8" s="20">
        <v>15</v>
      </c>
      <c r="I8" s="417">
        <f t="shared" si="1"/>
        <v>8</v>
      </c>
      <c r="J8" s="19">
        <v>7</v>
      </c>
      <c r="K8" s="20">
        <v>15</v>
      </c>
      <c r="L8" s="417">
        <f t="shared" si="5"/>
        <v>8</v>
      </c>
      <c r="M8" s="10"/>
      <c r="N8" s="11"/>
      <c r="O8" s="417">
        <f t="shared" si="2"/>
        <v>0</v>
      </c>
      <c r="P8" s="10"/>
      <c r="Q8" s="11"/>
      <c r="R8" s="417">
        <f t="shared" si="6"/>
        <v>0</v>
      </c>
      <c r="S8" s="10"/>
      <c r="T8" s="11"/>
      <c r="U8" s="417">
        <f t="shared" si="3"/>
        <v>0</v>
      </c>
      <c r="V8" s="19">
        <v>18</v>
      </c>
      <c r="W8" s="20">
        <v>22</v>
      </c>
      <c r="X8" s="417">
        <f t="shared" si="4"/>
        <v>4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11"/>
      <c r="F9" s="417">
        <f t="shared" si="0"/>
        <v>0</v>
      </c>
      <c r="G9" s="19">
        <v>16</v>
      </c>
      <c r="H9" s="20">
        <v>24</v>
      </c>
      <c r="I9" s="417">
        <f t="shared" si="1"/>
        <v>8</v>
      </c>
      <c r="J9" s="45"/>
      <c r="K9" s="46"/>
      <c r="L9" s="417">
        <f t="shared" si="5"/>
        <v>0</v>
      </c>
      <c r="M9" s="19">
        <v>16</v>
      </c>
      <c r="N9" s="20">
        <v>24</v>
      </c>
      <c r="O9" s="417">
        <f t="shared" si="2"/>
        <v>8</v>
      </c>
      <c r="P9" s="41">
        <v>18</v>
      </c>
      <c r="Q9" s="42">
        <v>24</v>
      </c>
      <c r="R9" s="417">
        <f t="shared" si="6"/>
        <v>6</v>
      </c>
      <c r="S9" s="45"/>
      <c r="T9" s="46"/>
      <c r="U9" s="417">
        <f t="shared" si="3"/>
        <v>0</v>
      </c>
      <c r="V9" s="19">
        <v>16</v>
      </c>
      <c r="W9" s="26">
        <v>24</v>
      </c>
      <c r="X9" s="417">
        <f t="shared" si="4"/>
        <v>8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9">
        <v>16</v>
      </c>
      <c r="E10" s="26">
        <v>22</v>
      </c>
      <c r="F10" s="417">
        <f t="shared" si="0"/>
        <v>6</v>
      </c>
      <c r="G10" s="19">
        <v>14</v>
      </c>
      <c r="H10" s="26">
        <v>22</v>
      </c>
      <c r="I10" s="417">
        <f t="shared" si="1"/>
        <v>8</v>
      </c>
      <c r="J10" s="19">
        <v>15</v>
      </c>
      <c r="K10" s="26">
        <v>22</v>
      </c>
      <c r="L10" s="417">
        <f t="shared" si="5"/>
        <v>7</v>
      </c>
      <c r="M10" s="10"/>
      <c r="N10" s="25"/>
      <c r="O10" s="417">
        <f t="shared" si="2"/>
        <v>0</v>
      </c>
      <c r="P10" s="10"/>
      <c r="Q10" s="25"/>
      <c r="R10" s="417">
        <f t="shared" si="6"/>
        <v>0</v>
      </c>
      <c r="S10" s="10"/>
      <c r="T10" s="25"/>
      <c r="U10" s="417">
        <f t="shared" si="3"/>
        <v>0</v>
      </c>
      <c r="V10" s="10"/>
      <c r="W10" s="25"/>
      <c r="X10" s="417">
        <f t="shared" si="4"/>
        <v>0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0"/>
      <c r="E11" s="11"/>
      <c r="F11" s="437">
        <v>0</v>
      </c>
      <c r="G11" s="10"/>
      <c r="H11" s="11"/>
      <c r="I11" s="437">
        <v>0</v>
      </c>
      <c r="J11" s="45"/>
      <c r="K11" s="46"/>
      <c r="L11" s="417">
        <f t="shared" si="5"/>
        <v>0</v>
      </c>
      <c r="M11" s="10"/>
      <c r="N11" s="11"/>
      <c r="O11" s="417">
        <f t="shared" si="2"/>
        <v>0</v>
      </c>
      <c r="P11" s="10"/>
      <c r="Q11" s="11"/>
      <c r="R11" s="417">
        <f t="shared" si="6"/>
        <v>0</v>
      </c>
      <c r="S11" s="10"/>
      <c r="T11" s="11"/>
      <c r="U11" s="437">
        <v>0</v>
      </c>
      <c r="V11" s="10"/>
      <c r="W11" s="11"/>
      <c r="X11" s="437">
        <v>0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10"/>
      <c r="E12" s="25"/>
      <c r="F12" s="417">
        <f t="shared" si="0"/>
        <v>0</v>
      </c>
      <c r="G12" s="10"/>
      <c r="H12" s="11"/>
      <c r="I12" s="417">
        <f t="shared" si="1"/>
        <v>0</v>
      </c>
      <c r="J12" s="45"/>
      <c r="K12" s="46"/>
      <c r="L12" s="417">
        <f t="shared" si="5"/>
        <v>0</v>
      </c>
      <c r="M12" s="10"/>
      <c r="N12" s="11"/>
      <c r="O12" s="417">
        <f t="shared" si="2"/>
        <v>0</v>
      </c>
      <c r="P12" s="45"/>
      <c r="Q12" s="46"/>
      <c r="R12" s="417">
        <f t="shared" si="6"/>
        <v>0</v>
      </c>
      <c r="S12" s="35">
        <v>12</v>
      </c>
      <c r="T12" s="36">
        <v>20</v>
      </c>
      <c r="U12" s="417">
        <f t="shared" si="3"/>
        <v>8</v>
      </c>
      <c r="V12" s="21">
        <v>12</v>
      </c>
      <c r="W12" s="31">
        <v>20</v>
      </c>
      <c r="X12" s="417">
        <f t="shared" si="4"/>
        <v>8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10"/>
      <c r="E13" s="11"/>
      <c r="F13" s="417">
        <f t="shared" si="0"/>
        <v>0</v>
      </c>
      <c r="G13" s="21">
        <v>17</v>
      </c>
      <c r="H13" s="22">
        <v>24</v>
      </c>
      <c r="I13" s="417">
        <f t="shared" si="1"/>
        <v>7</v>
      </c>
      <c r="J13" s="35">
        <v>16</v>
      </c>
      <c r="K13" s="36">
        <v>24</v>
      </c>
      <c r="L13" s="417">
        <f t="shared" si="5"/>
        <v>8</v>
      </c>
      <c r="M13" s="10"/>
      <c r="N13" s="11"/>
      <c r="O13" s="417">
        <f t="shared" si="2"/>
        <v>0</v>
      </c>
      <c r="P13" s="45"/>
      <c r="Q13" s="46"/>
      <c r="R13" s="417">
        <f t="shared" si="6"/>
        <v>0</v>
      </c>
      <c r="S13" s="45"/>
      <c r="T13" s="46"/>
      <c r="U13" s="417">
        <f t="shared" si="3"/>
        <v>0</v>
      </c>
      <c r="V13" s="10"/>
      <c r="W13" s="25"/>
      <c r="X13" s="417">
        <f t="shared" si="4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10"/>
      <c r="E14" s="11"/>
      <c r="F14" s="417">
        <f t="shared" si="0"/>
        <v>0</v>
      </c>
      <c r="G14" s="21">
        <v>12</v>
      </c>
      <c r="H14" s="22">
        <v>18</v>
      </c>
      <c r="I14" s="417">
        <f t="shared" si="1"/>
        <v>6</v>
      </c>
      <c r="J14" s="45"/>
      <c r="K14" s="46"/>
      <c r="L14" s="417">
        <f t="shared" si="5"/>
        <v>0</v>
      </c>
      <c r="M14" s="21">
        <v>15</v>
      </c>
      <c r="N14" s="22">
        <v>21</v>
      </c>
      <c r="O14" s="417">
        <f t="shared" si="2"/>
        <v>6</v>
      </c>
      <c r="P14" s="35">
        <v>15</v>
      </c>
      <c r="Q14" s="36">
        <v>22</v>
      </c>
      <c r="R14" s="417">
        <f t="shared" si="6"/>
        <v>7</v>
      </c>
      <c r="S14" s="35">
        <v>15</v>
      </c>
      <c r="T14" s="36">
        <v>22</v>
      </c>
      <c r="U14" s="417">
        <f t="shared" si="3"/>
        <v>7</v>
      </c>
      <c r="V14" s="21">
        <v>15</v>
      </c>
      <c r="W14" s="31">
        <v>24</v>
      </c>
      <c r="X14" s="417">
        <f t="shared" si="4"/>
        <v>9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21">
        <v>9</v>
      </c>
      <c r="E15" s="22">
        <v>15</v>
      </c>
      <c r="F15" s="417">
        <v>6</v>
      </c>
      <c r="G15" s="10"/>
      <c r="H15" s="11"/>
      <c r="I15" s="417">
        <f t="shared" si="1"/>
        <v>0</v>
      </c>
      <c r="J15" s="10"/>
      <c r="K15" s="11"/>
      <c r="L15" s="417">
        <f t="shared" si="5"/>
        <v>0</v>
      </c>
      <c r="M15" s="438"/>
      <c r="N15" s="439"/>
      <c r="O15" s="437">
        <v>3</v>
      </c>
      <c r="P15" s="21">
        <v>9</v>
      </c>
      <c r="Q15" s="22">
        <v>15</v>
      </c>
      <c r="R15" s="417">
        <f t="shared" si="6"/>
        <v>6</v>
      </c>
      <c r="S15" s="10"/>
      <c r="T15" s="11"/>
      <c r="U15" s="417">
        <f t="shared" si="3"/>
        <v>0</v>
      </c>
      <c r="V15" s="21">
        <v>9</v>
      </c>
      <c r="W15" s="31">
        <v>15</v>
      </c>
      <c r="X15" s="437">
        <v>6</v>
      </c>
      <c r="Y15" s="79"/>
    </row>
    <row r="16" spans="1:25" ht="15.75" customHeight="1">
      <c r="A16" s="105">
        <v>13</v>
      </c>
      <c r="B16" s="400" t="s">
        <v>444</v>
      </c>
      <c r="C16" s="383" t="s">
        <v>526</v>
      </c>
      <c r="D16" s="21">
        <v>17</v>
      </c>
      <c r="E16" s="22">
        <v>24</v>
      </c>
      <c r="F16" s="417">
        <f t="shared" si="0"/>
        <v>7</v>
      </c>
      <c r="G16" s="10"/>
      <c r="H16" s="11"/>
      <c r="I16" s="417">
        <f t="shared" si="1"/>
        <v>0</v>
      </c>
      <c r="J16" s="35">
        <v>12</v>
      </c>
      <c r="K16" s="36">
        <v>22</v>
      </c>
      <c r="L16" s="437">
        <f t="shared" si="5"/>
        <v>10</v>
      </c>
      <c r="M16" s="35">
        <v>16</v>
      </c>
      <c r="N16" s="36">
        <v>24</v>
      </c>
      <c r="O16" s="437">
        <f>N16-M16</f>
        <v>8</v>
      </c>
      <c r="P16" s="45"/>
      <c r="Q16" s="46"/>
      <c r="R16" s="437">
        <f t="shared" si="6"/>
        <v>0</v>
      </c>
      <c r="S16" s="45"/>
      <c r="T16" s="46"/>
      <c r="U16" s="417"/>
      <c r="V16" s="10"/>
      <c r="W16" s="25"/>
      <c r="X16" s="437"/>
      <c r="Y16" s="79"/>
    </row>
    <row r="17" spans="1:33" ht="16.5" customHeight="1">
      <c r="A17" s="105">
        <v>14</v>
      </c>
      <c r="B17" s="400" t="s">
        <v>444</v>
      </c>
      <c r="C17" s="383" t="s">
        <v>296</v>
      </c>
      <c r="D17" s="21">
        <v>14</v>
      </c>
      <c r="E17" s="22">
        <v>21</v>
      </c>
      <c r="F17" s="417">
        <f t="shared" si="0"/>
        <v>7</v>
      </c>
      <c r="G17" s="10"/>
      <c r="H17" s="11"/>
      <c r="I17" s="417">
        <f t="shared" si="1"/>
        <v>0</v>
      </c>
      <c r="J17" s="41">
        <v>13</v>
      </c>
      <c r="K17" s="42">
        <v>21</v>
      </c>
      <c r="L17" s="417">
        <f t="shared" si="5"/>
        <v>8</v>
      </c>
      <c r="M17" s="35">
        <v>12</v>
      </c>
      <c r="N17" s="36">
        <v>19</v>
      </c>
      <c r="O17" s="417">
        <f t="shared" si="2"/>
        <v>7</v>
      </c>
      <c r="P17" s="35">
        <v>14</v>
      </c>
      <c r="Q17" s="36">
        <v>21</v>
      </c>
      <c r="R17" s="417">
        <f t="shared" si="6"/>
        <v>7</v>
      </c>
      <c r="S17" s="35">
        <v>9</v>
      </c>
      <c r="T17" s="36">
        <v>11</v>
      </c>
      <c r="U17" s="417">
        <f t="shared" si="3"/>
        <v>2</v>
      </c>
      <c r="V17" s="21">
        <v>16</v>
      </c>
      <c r="W17" s="31">
        <v>21</v>
      </c>
      <c r="X17" s="417">
        <f t="shared" si="4"/>
        <v>5</v>
      </c>
      <c r="Y17" s="79"/>
    </row>
    <row r="18" spans="1:33" ht="15.75" customHeight="1">
      <c r="A18" s="105">
        <v>15</v>
      </c>
      <c r="B18" s="105" t="s">
        <v>444</v>
      </c>
      <c r="C18" s="382" t="s">
        <v>379</v>
      </c>
      <c r="D18" s="10"/>
      <c r="E18" s="25"/>
      <c r="F18" s="417">
        <f t="shared" si="0"/>
        <v>0</v>
      </c>
      <c r="G18" s="21">
        <v>16</v>
      </c>
      <c r="H18" s="31">
        <v>24</v>
      </c>
      <c r="I18" s="417">
        <f t="shared" si="1"/>
        <v>8</v>
      </c>
      <c r="J18" s="10"/>
      <c r="K18" s="25"/>
      <c r="L18" s="417">
        <f t="shared" si="5"/>
        <v>0</v>
      </c>
      <c r="M18" s="10"/>
      <c r="N18" s="25"/>
      <c r="O18" s="417">
        <f t="shared" si="2"/>
        <v>0</v>
      </c>
      <c r="P18" s="21">
        <v>16</v>
      </c>
      <c r="Q18" s="31">
        <v>23</v>
      </c>
      <c r="R18" s="417">
        <f t="shared" si="6"/>
        <v>7</v>
      </c>
      <c r="S18" s="21">
        <v>17</v>
      </c>
      <c r="T18" s="31">
        <v>24</v>
      </c>
      <c r="U18" s="417">
        <f t="shared" si="3"/>
        <v>7</v>
      </c>
      <c r="V18" s="19">
        <v>15</v>
      </c>
      <c r="W18" s="26">
        <v>24</v>
      </c>
      <c r="X18" s="417">
        <f t="shared" si="4"/>
        <v>9</v>
      </c>
      <c r="Y18" s="190"/>
    </row>
    <row r="19" spans="1:33" ht="15.75" customHeight="1">
      <c r="A19" s="105">
        <v>16</v>
      </c>
      <c r="B19" s="105" t="s">
        <v>445</v>
      </c>
      <c r="C19" s="383" t="s">
        <v>304</v>
      </c>
      <c r="D19" s="10"/>
      <c r="E19" s="25"/>
      <c r="F19" s="417">
        <f t="shared" si="0"/>
        <v>0</v>
      </c>
      <c r="G19" s="10"/>
      <c r="H19" s="25"/>
      <c r="I19" s="417">
        <f t="shared" si="1"/>
        <v>0</v>
      </c>
      <c r="J19" s="10"/>
      <c r="K19" s="25"/>
      <c r="L19" s="417">
        <f t="shared" si="5"/>
        <v>0</v>
      </c>
      <c r="M19" s="10"/>
      <c r="N19" s="25"/>
      <c r="O19" s="417">
        <f t="shared" si="2"/>
        <v>0</v>
      </c>
      <c r="P19" s="10"/>
      <c r="Q19" s="25"/>
      <c r="R19" s="417">
        <f t="shared" si="6"/>
        <v>0</v>
      </c>
      <c r="S19" s="10"/>
      <c r="T19" s="25"/>
      <c r="U19" s="417">
        <f t="shared" si="3"/>
        <v>0</v>
      </c>
      <c r="V19" s="10"/>
      <c r="W19" s="25"/>
      <c r="X19" s="417">
        <f t="shared" si="4"/>
        <v>0</v>
      </c>
      <c r="Y19" s="190"/>
    </row>
    <row r="20" spans="1:33" ht="15.75" customHeight="1">
      <c r="A20" s="105">
        <v>17</v>
      </c>
      <c r="B20" s="105" t="s">
        <v>447</v>
      </c>
      <c r="C20" s="382" t="s">
        <v>344</v>
      </c>
      <c r="D20" s="10"/>
      <c r="E20" s="11"/>
      <c r="F20" s="417">
        <f t="shared" si="0"/>
        <v>0</v>
      </c>
      <c r="G20" s="165">
        <v>7</v>
      </c>
      <c r="H20" s="386">
        <v>16</v>
      </c>
      <c r="I20" s="417">
        <f t="shared" si="1"/>
        <v>9</v>
      </c>
      <c r="J20" s="10"/>
      <c r="K20" s="11"/>
      <c r="L20" s="417">
        <f t="shared" si="5"/>
        <v>0</v>
      </c>
      <c r="M20" s="10"/>
      <c r="N20" s="11"/>
      <c r="O20" s="417">
        <f t="shared" si="2"/>
        <v>0</v>
      </c>
      <c r="P20" s="165">
        <v>7</v>
      </c>
      <c r="Q20" s="158">
        <v>16</v>
      </c>
      <c r="R20" s="417">
        <f t="shared" si="6"/>
        <v>9</v>
      </c>
      <c r="S20" s="10"/>
      <c r="T20" s="11"/>
      <c r="U20" s="417">
        <f t="shared" si="3"/>
        <v>0</v>
      </c>
      <c r="V20" s="10"/>
      <c r="W20" s="25"/>
      <c r="X20" s="417">
        <f t="shared" si="4"/>
        <v>0</v>
      </c>
      <c r="Y20" s="190"/>
    </row>
    <row r="21" spans="1:33" ht="16.5" customHeight="1">
      <c r="A21" s="105">
        <v>18</v>
      </c>
      <c r="B21" s="105" t="s">
        <v>447</v>
      </c>
      <c r="C21" s="382" t="s">
        <v>358</v>
      </c>
      <c r="D21" s="10"/>
      <c r="E21" s="46"/>
      <c r="F21" s="417">
        <f t="shared" si="0"/>
        <v>0</v>
      </c>
      <c r="G21" s="10"/>
      <c r="H21" s="46"/>
      <c r="I21" s="417">
        <f t="shared" si="1"/>
        <v>0</v>
      </c>
      <c r="J21" s="165">
        <v>14</v>
      </c>
      <c r="K21" s="386">
        <v>22</v>
      </c>
      <c r="L21" s="417">
        <f t="shared" si="5"/>
        <v>8</v>
      </c>
      <c r="M21" s="165">
        <v>7</v>
      </c>
      <c r="N21" s="386">
        <v>17</v>
      </c>
      <c r="O21" s="417">
        <f t="shared" si="2"/>
        <v>10</v>
      </c>
      <c r="P21" s="165">
        <v>14</v>
      </c>
      <c r="Q21" s="386">
        <v>22</v>
      </c>
      <c r="R21" s="417">
        <f t="shared" si="6"/>
        <v>8</v>
      </c>
      <c r="S21" s="159">
        <v>7</v>
      </c>
      <c r="T21" s="423">
        <v>19</v>
      </c>
      <c r="U21" s="417">
        <f t="shared" si="3"/>
        <v>12</v>
      </c>
      <c r="V21" s="165">
        <v>7</v>
      </c>
      <c r="W21" s="166">
        <v>18</v>
      </c>
      <c r="X21" s="417">
        <f t="shared" si="4"/>
        <v>11</v>
      </c>
      <c r="Y21" s="190"/>
    </row>
    <row r="22" spans="1:33" ht="15.75" customHeight="1">
      <c r="A22" s="105">
        <v>19</v>
      </c>
      <c r="B22" s="105" t="s">
        <v>447</v>
      </c>
      <c r="C22" s="382" t="s">
        <v>521</v>
      </c>
      <c r="D22" s="13"/>
      <c r="E22" s="54"/>
      <c r="F22" s="417">
        <f t="shared" si="0"/>
        <v>0</v>
      </c>
      <c r="G22" s="10"/>
      <c r="H22" s="25"/>
      <c r="I22" s="417">
        <f t="shared" si="1"/>
        <v>0</v>
      </c>
      <c r="J22" s="10"/>
      <c r="K22" s="25"/>
      <c r="L22" s="417">
        <f t="shared" si="5"/>
        <v>0</v>
      </c>
      <c r="M22" s="10"/>
      <c r="N22" s="25"/>
      <c r="O22" s="417">
        <f t="shared" si="2"/>
        <v>0</v>
      </c>
      <c r="P22" s="10"/>
      <c r="Q22" s="25"/>
      <c r="R22" s="417">
        <f t="shared" si="6"/>
        <v>0</v>
      </c>
      <c r="S22" s="10"/>
      <c r="T22" s="25"/>
      <c r="U22" s="417">
        <f t="shared" si="3"/>
        <v>0</v>
      </c>
      <c r="V22" s="10"/>
      <c r="W22" s="25"/>
      <c r="X22" s="417">
        <f t="shared" si="4"/>
        <v>0</v>
      </c>
      <c r="Y22" s="190"/>
    </row>
    <row r="23" spans="1:33" ht="15.75" customHeight="1">
      <c r="A23" s="105">
        <v>20</v>
      </c>
      <c r="B23" s="105" t="s">
        <v>447</v>
      </c>
      <c r="C23" s="382" t="s">
        <v>183</v>
      </c>
      <c r="D23" s="165">
        <v>15</v>
      </c>
      <c r="E23" s="166">
        <v>24</v>
      </c>
      <c r="F23" s="417">
        <f t="shared" si="0"/>
        <v>9</v>
      </c>
      <c r="G23" s="165">
        <v>16</v>
      </c>
      <c r="H23" s="166">
        <v>24</v>
      </c>
      <c r="I23" s="417">
        <f t="shared" si="1"/>
        <v>8</v>
      </c>
      <c r="J23" s="10"/>
      <c r="K23" s="25"/>
      <c r="L23" s="417">
        <f t="shared" si="5"/>
        <v>0</v>
      </c>
      <c r="M23" s="159">
        <v>16</v>
      </c>
      <c r="N23" s="167">
        <v>24</v>
      </c>
      <c r="O23" s="417">
        <f t="shared" si="2"/>
        <v>8</v>
      </c>
      <c r="P23" s="234"/>
      <c r="Q23" s="235"/>
      <c r="R23" s="417">
        <f t="shared" si="6"/>
        <v>0</v>
      </c>
      <c r="S23" s="159">
        <v>15</v>
      </c>
      <c r="T23" s="167">
        <v>24</v>
      </c>
      <c r="U23" s="417">
        <f t="shared" si="3"/>
        <v>9</v>
      </c>
      <c r="V23" s="165">
        <v>15</v>
      </c>
      <c r="W23" s="166">
        <v>24</v>
      </c>
      <c r="X23" s="417">
        <f t="shared" si="4"/>
        <v>9</v>
      </c>
      <c r="Y23" s="190"/>
    </row>
    <row r="24" spans="1:33" ht="15.75" customHeight="1">
      <c r="A24" s="105">
        <v>21</v>
      </c>
      <c r="B24" s="105"/>
      <c r="C24" s="382" t="s">
        <v>527</v>
      </c>
      <c r="D24" s="168">
        <v>7</v>
      </c>
      <c r="E24" s="169">
        <v>15</v>
      </c>
      <c r="F24" s="417">
        <v>8</v>
      </c>
      <c r="G24" s="45"/>
      <c r="H24" s="56"/>
      <c r="I24" s="417">
        <f t="shared" si="1"/>
        <v>0</v>
      </c>
      <c r="J24" s="168">
        <v>7</v>
      </c>
      <c r="K24" s="169">
        <v>15</v>
      </c>
      <c r="L24" s="417">
        <v>8</v>
      </c>
      <c r="M24" s="199"/>
      <c r="N24" s="416"/>
      <c r="O24" s="417"/>
      <c r="P24" s="440"/>
      <c r="Q24" s="56"/>
      <c r="R24" s="417">
        <f t="shared" si="6"/>
        <v>0</v>
      </c>
      <c r="S24" s="199"/>
      <c r="T24" s="416"/>
      <c r="U24" s="417"/>
      <c r="V24" s="45"/>
      <c r="W24" s="56"/>
      <c r="X24" s="417"/>
      <c r="Y24" s="190"/>
    </row>
    <row r="25" spans="1:33" ht="15.75" customHeight="1">
      <c r="A25" s="105">
        <v>22</v>
      </c>
      <c r="B25" s="105"/>
      <c r="C25" s="382" t="s">
        <v>508</v>
      </c>
      <c r="D25" s="409">
        <v>15</v>
      </c>
      <c r="E25" s="410">
        <v>23</v>
      </c>
      <c r="F25" s="441">
        <f t="shared" si="0"/>
        <v>8</v>
      </c>
      <c r="G25" s="234"/>
      <c r="H25" s="235"/>
      <c r="I25" s="417">
        <f t="shared" si="1"/>
        <v>0</v>
      </c>
      <c r="J25" s="409">
        <v>15</v>
      </c>
      <c r="K25" s="412">
        <v>24</v>
      </c>
      <c r="L25" s="441">
        <f t="shared" si="5"/>
        <v>9</v>
      </c>
      <c r="M25" s="234"/>
      <c r="N25" s="235"/>
      <c r="O25" s="441">
        <f t="shared" si="2"/>
        <v>0</v>
      </c>
      <c r="P25" s="25"/>
      <c r="Q25" s="25"/>
      <c r="R25" s="417">
        <f t="shared" si="6"/>
        <v>0</v>
      </c>
      <c r="S25" s="234"/>
      <c r="T25" s="235"/>
      <c r="U25" s="441">
        <f t="shared" si="3"/>
        <v>0</v>
      </c>
      <c r="V25" s="234"/>
      <c r="W25" s="235"/>
      <c r="X25" s="441">
        <f t="shared" si="4"/>
        <v>0</v>
      </c>
      <c r="Y25" s="190"/>
    </row>
    <row r="26" spans="1:33">
      <c r="A26" s="84"/>
      <c r="B26" s="84"/>
      <c r="C26" s="84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84"/>
    </row>
    <row r="27" spans="1:33">
      <c r="A27" s="80"/>
      <c r="B27" s="80"/>
      <c r="C27" s="80" t="s">
        <v>466</v>
      </c>
      <c r="D27" s="80"/>
      <c r="E27" s="80"/>
      <c r="F27" s="418">
        <f>SUM(F4:F25)</f>
        <v>68</v>
      </c>
      <c r="G27" s="80"/>
      <c r="H27" s="80"/>
      <c r="I27" s="418">
        <f>SUM(I4:I25)</f>
        <v>66</v>
      </c>
      <c r="J27" s="80"/>
      <c r="K27" s="80"/>
      <c r="L27" s="418">
        <f>SUM(L4:L25)</f>
        <v>75</v>
      </c>
      <c r="M27" s="80"/>
      <c r="N27" s="80"/>
      <c r="O27" s="418">
        <f>SUM(O4:O25)</f>
        <v>71</v>
      </c>
      <c r="P27" s="80"/>
      <c r="Q27" s="80"/>
      <c r="R27" s="418">
        <f>SUM(R4:R25)</f>
        <v>66</v>
      </c>
      <c r="S27" s="80"/>
      <c r="T27" s="80"/>
      <c r="U27" s="418">
        <f>SUM(U4:U25)</f>
        <v>75</v>
      </c>
      <c r="V27" s="80"/>
      <c r="W27" s="80"/>
      <c r="X27" s="418">
        <f>SUM(X4:X25)</f>
        <v>84</v>
      </c>
      <c r="Y27" s="84"/>
      <c r="Z27" s="1255" t="s">
        <v>467</v>
      </c>
      <c r="AA27" s="1255"/>
      <c r="AB27" s="1255"/>
      <c r="AC27" s="80">
        <v>2920</v>
      </c>
      <c r="AE27" s="82">
        <v>3030</v>
      </c>
      <c r="AG27" s="83">
        <v>3090</v>
      </c>
    </row>
    <row r="28" spans="1:33">
      <c r="A28" s="1262"/>
      <c r="B28" s="1263"/>
      <c r="C28" s="89" t="s">
        <v>468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262" t="s">
        <v>469</v>
      </c>
      <c r="U28" s="1264"/>
      <c r="V28" s="1264"/>
      <c r="W28" s="1263"/>
      <c r="X28" s="90">
        <f>X27+U27+R27+O27+L27+I27+F27</f>
        <v>505</v>
      </c>
      <c r="Y28" s="79"/>
      <c r="Z28" s="1255" t="s">
        <v>470</v>
      </c>
      <c r="AA28" s="1255"/>
      <c r="AB28" s="1255"/>
      <c r="AC28" s="84">
        <v>1400000</v>
      </c>
      <c r="AE28" s="84">
        <f>AC28</f>
        <v>1400000</v>
      </c>
      <c r="AG28" s="84">
        <f>AE28</f>
        <v>1400000</v>
      </c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 t="s">
        <v>128</v>
      </c>
      <c r="S29" s="93"/>
      <c r="T29" s="1265" t="s">
        <v>471</v>
      </c>
      <c r="U29" s="1266"/>
      <c r="V29" s="1266"/>
      <c r="W29" s="1267"/>
      <c r="X29" s="94">
        <f>AC28/AC27</f>
        <v>479.45205479452056</v>
      </c>
      <c r="Y29" s="79"/>
    </row>
    <row r="30" spans="1:33" hidden="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79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252" t="s">
        <v>472</v>
      </c>
      <c r="U31" s="1253"/>
      <c r="V31" s="1253"/>
      <c r="W31" s="1254"/>
      <c r="X31" s="96">
        <f>(X28/X29)*100</f>
        <v>105.32857142857142</v>
      </c>
      <c r="Y31" s="79"/>
      <c r="Z31" s="1255" t="s">
        <v>473</v>
      </c>
      <c r="AA31" s="1255"/>
      <c r="AB31" s="1255"/>
      <c r="AC31" s="84">
        <v>6176259</v>
      </c>
      <c r="AE31" s="84">
        <f>AC31</f>
        <v>6176259</v>
      </c>
      <c r="AG31" s="84">
        <f>AE31</f>
        <v>6176259</v>
      </c>
    </row>
    <row r="32" spans="1:33">
      <c r="A32" s="98"/>
      <c r="B32" s="98"/>
      <c r="C32" s="197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97">
        <f>(AC32/AC33)*100</f>
        <v>93.515508336033193</v>
      </c>
      <c r="Y32" s="188"/>
      <c r="Z32" s="1255" t="s">
        <v>475</v>
      </c>
      <c r="AA32" s="1255"/>
      <c r="AB32" s="1255"/>
      <c r="AC32" s="84">
        <v>1978</v>
      </c>
      <c r="AE32" s="84">
        <f>AC32</f>
        <v>1978</v>
      </c>
      <c r="AG32" s="84">
        <f>AE32</f>
        <v>1978</v>
      </c>
    </row>
    <row r="33" spans="1:33">
      <c r="A33" s="105"/>
      <c r="B33" s="105"/>
      <c r="C33" s="106" t="s">
        <v>517</v>
      </c>
      <c r="D33" s="1239"/>
      <c r="E33" s="1240"/>
      <c r="F33" s="1241"/>
      <c r="G33" s="1239"/>
      <c r="H33" s="1240"/>
      <c r="I33" s="1241"/>
      <c r="J33" s="1239"/>
      <c r="K33" s="1240"/>
      <c r="L33" s="1241"/>
      <c r="M33" s="1239"/>
      <c r="N33" s="1240"/>
      <c r="O33" s="1241"/>
      <c r="P33" s="1239"/>
      <c r="Q33" s="1240"/>
      <c r="R33" s="1241"/>
      <c r="S33" s="1239"/>
      <c r="T33" s="1240"/>
      <c r="U33" s="1241"/>
      <c r="V33" s="1239"/>
      <c r="W33" s="1240"/>
      <c r="X33" s="1241"/>
      <c r="Y33" s="98"/>
      <c r="Z33" s="1249" t="s">
        <v>476</v>
      </c>
      <c r="AA33" s="1250"/>
      <c r="AB33" s="1251"/>
      <c r="AC33" s="97">
        <f>AC31/AC27</f>
        <v>2115.1571917808219</v>
      </c>
      <c r="AE33" s="97">
        <f>AE31/AE27</f>
        <v>2038.369306930693</v>
      </c>
      <c r="AG33" s="97">
        <f>AG31/AG27</f>
        <v>1998.7893203883496</v>
      </c>
    </row>
    <row r="34" spans="1:33" ht="30" customHeight="1">
      <c r="A34" s="105">
        <v>1</v>
      </c>
      <c r="B34" s="105"/>
      <c r="C34" s="106" t="s">
        <v>95</v>
      </c>
      <c r="D34" s="1227"/>
      <c r="E34" s="1228"/>
      <c r="F34" s="1229"/>
      <c r="G34" s="1322" t="s">
        <v>69</v>
      </c>
      <c r="H34" s="1323"/>
      <c r="I34" s="1324"/>
      <c r="J34" s="1322" t="s">
        <v>69</v>
      </c>
      <c r="K34" s="1323"/>
      <c r="L34" s="1324"/>
      <c r="M34" s="1322" t="s">
        <v>69</v>
      </c>
      <c r="N34" s="1323"/>
      <c r="O34" s="1324"/>
      <c r="P34" s="1284" t="s">
        <v>69</v>
      </c>
      <c r="Q34" s="1285"/>
      <c r="R34" s="1286"/>
      <c r="S34" s="1227"/>
      <c r="T34" s="1228"/>
      <c r="U34" s="1229"/>
      <c r="V34" s="1246" t="s">
        <v>11</v>
      </c>
      <c r="W34" s="1247"/>
      <c r="X34" s="1248"/>
      <c r="Y34" s="98"/>
      <c r="AC34" s="103">
        <f>(AC32/AC33)*100</f>
        <v>93.515508336033193</v>
      </c>
      <c r="AE34" s="104">
        <f>(AE32/AE33)*100</f>
        <v>97.038352828144028</v>
      </c>
      <c r="AG34" s="201">
        <f>(AG32/AG33)*100</f>
        <v>98.959904369295387</v>
      </c>
    </row>
    <row r="35" spans="1:33" ht="31.5" customHeight="1">
      <c r="A35" s="105">
        <v>3</v>
      </c>
      <c r="B35" s="105"/>
      <c r="C35" s="105" t="s">
        <v>504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279"/>
      <c r="N35" s="1280"/>
      <c r="O35" s="1281"/>
      <c r="P35" s="1279"/>
      <c r="Q35" s="1280"/>
      <c r="R35" s="1281"/>
      <c r="S35" s="1279"/>
      <c r="T35" s="1280"/>
      <c r="U35" s="1281"/>
      <c r="V35" s="1279"/>
      <c r="W35" s="1280"/>
      <c r="X35" s="1281"/>
      <c r="Y35" s="202"/>
      <c r="AB35" s="203" t="s">
        <v>509</v>
      </c>
    </row>
    <row r="36" spans="1:33" ht="25.5" customHeight="1">
      <c r="A36" s="105">
        <v>4</v>
      </c>
      <c r="B36" s="105"/>
      <c r="C36" s="106" t="s">
        <v>114</v>
      </c>
      <c r="D36" s="1239" t="s">
        <v>323</v>
      </c>
      <c r="E36" s="1240"/>
      <c r="F36" s="1241"/>
      <c r="G36" s="1279"/>
      <c r="H36" s="1280"/>
      <c r="I36" s="1281"/>
      <c r="J36" s="1239" t="s">
        <v>11</v>
      </c>
      <c r="K36" s="1240"/>
      <c r="L36" s="1241"/>
      <c r="M36" s="1227"/>
      <c r="N36" s="1228"/>
      <c r="O36" s="1229"/>
      <c r="P36" s="1239" t="s">
        <v>11</v>
      </c>
      <c r="Q36" s="1240"/>
      <c r="R36" s="1241"/>
      <c r="S36" s="1239" t="s">
        <v>11</v>
      </c>
      <c r="T36" s="1240"/>
      <c r="U36" s="1241"/>
      <c r="V36" s="1239" t="s">
        <v>323</v>
      </c>
      <c r="W36" s="1240"/>
      <c r="X36" s="1241"/>
      <c r="Y36" s="202"/>
    </row>
    <row r="37" spans="1:33" ht="30.75" customHeight="1">
      <c r="A37" s="105">
        <v>5</v>
      </c>
      <c r="B37" s="105"/>
      <c r="C37" s="106" t="s">
        <v>480</v>
      </c>
      <c r="D37" s="1284" t="s">
        <v>69</v>
      </c>
      <c r="E37" s="1285"/>
      <c r="F37" s="1286"/>
      <c r="G37" s="1239" t="s">
        <v>11</v>
      </c>
      <c r="H37" s="1240"/>
      <c r="I37" s="1241"/>
      <c r="J37" s="1279"/>
      <c r="K37" s="1280"/>
      <c r="L37" s="1281"/>
      <c r="M37" s="1239" t="s">
        <v>11</v>
      </c>
      <c r="N37" s="1240"/>
      <c r="O37" s="1241"/>
      <c r="P37" s="1246" t="s">
        <v>74</v>
      </c>
      <c r="Q37" s="1247"/>
      <c r="R37" s="1248"/>
      <c r="S37" s="1322" t="s">
        <v>69</v>
      </c>
      <c r="T37" s="1323"/>
      <c r="U37" s="1324"/>
      <c r="V37" s="1322" t="s">
        <v>69</v>
      </c>
      <c r="W37" s="1323"/>
      <c r="X37" s="1324"/>
      <c r="Y37" s="98"/>
    </row>
    <row r="38" spans="1:33" ht="25.5" customHeight="1">
      <c r="A38" s="105">
        <v>6</v>
      </c>
      <c r="B38" s="105"/>
      <c r="C38" s="106" t="s">
        <v>506</v>
      </c>
      <c r="D38" s="1325" t="s">
        <v>11</v>
      </c>
      <c r="E38" s="1326"/>
      <c r="F38" s="1327"/>
      <c r="G38" s="1279"/>
      <c r="H38" s="1280"/>
      <c r="I38" s="1281"/>
      <c r="J38" s="1239" t="s">
        <v>11</v>
      </c>
      <c r="K38" s="1240"/>
      <c r="L38" s="1241"/>
      <c r="M38" s="1328"/>
      <c r="N38" s="1329"/>
      <c r="O38" s="1330"/>
      <c r="P38" s="1328"/>
      <c r="Q38" s="1329"/>
      <c r="R38" s="1330"/>
      <c r="S38" s="1328"/>
      <c r="T38" s="1329"/>
      <c r="U38" s="1330"/>
      <c r="V38" s="1328"/>
      <c r="W38" s="1329"/>
      <c r="X38" s="1330"/>
      <c r="Y38" s="98"/>
    </row>
    <row r="39" spans="1:33"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7:AB27"/>
    <mergeCell ref="A28:B28"/>
    <mergeCell ref="T28:W28"/>
    <mergeCell ref="Z28:AB28"/>
    <mergeCell ref="T29:W29"/>
    <mergeCell ref="T31:W31"/>
    <mergeCell ref="Z31:AB31"/>
    <mergeCell ref="D32:S32"/>
    <mergeCell ref="T32:W32"/>
    <mergeCell ref="Z32:AB32"/>
    <mergeCell ref="S33:U33"/>
    <mergeCell ref="V33:X33"/>
    <mergeCell ref="Z33:AB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C1:C2"/>
    <mergeCell ref="S37:U37"/>
    <mergeCell ref="V37:X37"/>
    <mergeCell ref="D38:F38"/>
    <mergeCell ref="G38:I38"/>
    <mergeCell ref="J38:L38"/>
    <mergeCell ref="M38:O38"/>
    <mergeCell ref="P38:R38"/>
    <mergeCell ref="S38:U38"/>
    <mergeCell ref="V38:X38"/>
    <mergeCell ref="D37:F37"/>
    <mergeCell ref="G37:I37"/>
    <mergeCell ref="J37:L37"/>
    <mergeCell ref="M37:O37"/>
    <mergeCell ref="P37:R37"/>
    <mergeCell ref="S35:U35"/>
  </mergeCells>
  <pageMargins left="0.7" right="0.7" top="0.75" bottom="0.75" header="0.3" footer="0.3"/>
  <pageSetup paperSize="9" orientation="portrait"/>
  <drawing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G42"/>
  <sheetViews>
    <sheetView zoomScale="85" zoomScaleNormal="85" workbookViewId="0">
      <selection sqref="A1:XFD104857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242" t="s">
        <v>0</v>
      </c>
      <c r="D1" s="1268">
        <v>45852</v>
      </c>
      <c r="E1" s="1269"/>
      <c r="F1" s="1270"/>
      <c r="G1" s="1268">
        <v>45853</v>
      </c>
      <c r="H1" s="1269"/>
      <c r="I1" s="1270"/>
      <c r="J1" s="1268">
        <v>45854</v>
      </c>
      <c r="K1" s="1269"/>
      <c r="L1" s="1270"/>
      <c r="M1" s="1268">
        <v>45855</v>
      </c>
      <c r="N1" s="1269"/>
      <c r="O1" s="1270"/>
      <c r="P1" s="1268">
        <v>45856</v>
      </c>
      <c r="Q1" s="1269"/>
      <c r="R1" s="1270"/>
      <c r="S1" s="1268">
        <v>45857</v>
      </c>
      <c r="T1" s="1269"/>
      <c r="U1" s="1270"/>
      <c r="V1" s="1268">
        <v>45858</v>
      </c>
      <c r="W1" s="1269"/>
      <c r="X1" s="1270"/>
      <c r="Y1" s="187"/>
    </row>
    <row r="2" spans="1:25">
      <c r="A2" s="1"/>
      <c r="B2" s="1"/>
      <c r="C2" s="1243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 t="shared" ref="F4:F25" si="0">E4-D4</f>
        <v>0</v>
      </c>
      <c r="G4" s="10"/>
      <c r="H4" s="11"/>
      <c r="I4" s="417">
        <f t="shared" ref="I4:I25" si="1">H4-G4</f>
        <v>0</v>
      </c>
      <c r="J4" s="19">
        <v>7</v>
      </c>
      <c r="K4" s="20">
        <v>15</v>
      </c>
      <c r="L4" s="417">
        <f>K4-J4</f>
        <v>8</v>
      </c>
      <c r="M4" s="10"/>
      <c r="N4" s="11"/>
      <c r="O4" s="417">
        <f t="shared" ref="O4:O25" si="2">N4-M4</f>
        <v>0</v>
      </c>
      <c r="P4" s="19">
        <v>7</v>
      </c>
      <c r="Q4" s="20">
        <v>15</v>
      </c>
      <c r="R4" s="417">
        <f>Q4-P4</f>
        <v>8</v>
      </c>
      <c r="S4" s="19">
        <v>7</v>
      </c>
      <c r="T4" s="20">
        <v>13</v>
      </c>
      <c r="U4" s="417">
        <f t="shared" ref="U4:U25" si="3">T4-S4</f>
        <v>6</v>
      </c>
      <c r="V4" s="19">
        <v>7</v>
      </c>
      <c r="W4" s="26">
        <v>15</v>
      </c>
      <c r="X4" s="417">
        <f t="shared" ref="X4:X25" si="4">W4-V4</f>
        <v>8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si="0"/>
        <v>0</v>
      </c>
      <c r="G5" s="10"/>
      <c r="H5" s="11"/>
      <c r="I5" s="417">
        <f t="shared" si="1"/>
        <v>0</v>
      </c>
      <c r="J5" s="19">
        <v>17</v>
      </c>
      <c r="K5" s="20">
        <v>22</v>
      </c>
      <c r="L5" s="417">
        <f t="shared" ref="L5:L25" si="5">K5-J5</f>
        <v>5</v>
      </c>
      <c r="M5" s="10"/>
      <c r="N5" s="11"/>
      <c r="O5" s="417">
        <f t="shared" si="2"/>
        <v>0</v>
      </c>
      <c r="P5" s="19">
        <v>14</v>
      </c>
      <c r="Q5" s="20">
        <v>22</v>
      </c>
      <c r="R5" s="417">
        <f t="shared" ref="R5:R25" si="6">Q5-P5</f>
        <v>8</v>
      </c>
      <c r="S5" s="19">
        <v>13</v>
      </c>
      <c r="T5" s="20">
        <v>22</v>
      </c>
      <c r="U5" s="417">
        <f t="shared" si="3"/>
        <v>9</v>
      </c>
      <c r="V5" s="19">
        <v>15</v>
      </c>
      <c r="W5" s="20">
        <v>22</v>
      </c>
      <c r="X5" s="417">
        <f t="shared" si="4"/>
        <v>7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17">
        <f t="shared" si="0"/>
        <v>0</v>
      </c>
      <c r="G6" s="19">
        <v>12</v>
      </c>
      <c r="H6" s="26">
        <v>23</v>
      </c>
      <c r="I6" s="417">
        <f t="shared" si="1"/>
        <v>11</v>
      </c>
      <c r="J6" s="19">
        <v>15</v>
      </c>
      <c r="K6" s="26">
        <v>23</v>
      </c>
      <c r="L6" s="417">
        <f t="shared" si="5"/>
        <v>8</v>
      </c>
      <c r="M6" s="10"/>
      <c r="N6" s="25"/>
      <c r="O6" s="417">
        <f t="shared" si="2"/>
        <v>0</v>
      </c>
      <c r="P6" s="13"/>
      <c r="Q6" s="54"/>
      <c r="R6" s="417">
        <f t="shared" si="6"/>
        <v>0</v>
      </c>
      <c r="S6" s="19">
        <v>13</v>
      </c>
      <c r="T6" s="26">
        <v>23</v>
      </c>
      <c r="U6" s="417">
        <f t="shared" si="3"/>
        <v>10</v>
      </c>
      <c r="V6" s="19">
        <v>15</v>
      </c>
      <c r="W6" s="26">
        <v>23</v>
      </c>
      <c r="X6" s="417">
        <f t="shared" si="4"/>
        <v>8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12</v>
      </c>
      <c r="F7" s="417">
        <f t="shared" si="0"/>
        <v>5</v>
      </c>
      <c r="G7" s="15">
        <v>7</v>
      </c>
      <c r="H7" s="17">
        <v>12</v>
      </c>
      <c r="I7" s="417">
        <f t="shared" si="1"/>
        <v>5</v>
      </c>
      <c r="J7" s="59">
        <v>7</v>
      </c>
      <c r="K7" s="31">
        <v>13</v>
      </c>
      <c r="L7" s="417">
        <f t="shared" si="5"/>
        <v>6</v>
      </c>
      <c r="M7" s="13"/>
      <c r="N7" s="54"/>
      <c r="O7" s="417">
        <f t="shared" si="2"/>
        <v>0</v>
      </c>
      <c r="P7" s="59">
        <v>7</v>
      </c>
      <c r="Q7" s="157">
        <v>13</v>
      </c>
      <c r="R7" s="417">
        <f t="shared" si="6"/>
        <v>6</v>
      </c>
      <c r="S7" s="21">
        <v>7</v>
      </c>
      <c r="T7" s="31">
        <v>12</v>
      </c>
      <c r="U7" s="417">
        <f t="shared" si="3"/>
        <v>5</v>
      </c>
      <c r="V7" s="13"/>
      <c r="W7" s="54"/>
      <c r="X7" s="417">
        <f t="shared" si="4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0"/>
      <c r="E8" s="11"/>
      <c r="F8" s="417">
        <f t="shared" si="0"/>
        <v>0</v>
      </c>
      <c r="G8" s="165">
        <v>7</v>
      </c>
      <c r="H8" s="158">
        <v>15</v>
      </c>
      <c r="I8" s="417">
        <f t="shared" si="1"/>
        <v>8</v>
      </c>
      <c r="J8" s="159">
        <v>7</v>
      </c>
      <c r="K8" s="158">
        <v>17</v>
      </c>
      <c r="L8" s="417">
        <f t="shared" si="5"/>
        <v>10</v>
      </c>
      <c r="M8" s="19">
        <v>13</v>
      </c>
      <c r="N8" s="20">
        <v>21</v>
      </c>
      <c r="O8" s="417">
        <f t="shared" si="2"/>
        <v>8</v>
      </c>
      <c r="P8" s="165">
        <v>7</v>
      </c>
      <c r="Q8" s="158">
        <v>19</v>
      </c>
      <c r="R8" s="417">
        <f t="shared" si="6"/>
        <v>12</v>
      </c>
      <c r="S8" s="10"/>
      <c r="T8" s="11"/>
      <c r="U8" s="417">
        <f t="shared" si="3"/>
        <v>0</v>
      </c>
      <c r="V8" s="165">
        <v>15</v>
      </c>
      <c r="W8" s="158">
        <v>23</v>
      </c>
      <c r="X8" s="417">
        <f t="shared" si="4"/>
        <v>8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9">
        <v>12</v>
      </c>
      <c r="E9" s="20">
        <v>23</v>
      </c>
      <c r="F9" s="417">
        <f t="shared" si="0"/>
        <v>11</v>
      </c>
      <c r="G9" s="10"/>
      <c r="H9" s="11"/>
      <c r="I9" s="417">
        <f t="shared" si="1"/>
        <v>0</v>
      </c>
      <c r="J9" s="45"/>
      <c r="K9" s="46"/>
      <c r="L9" s="417">
        <f t="shared" si="5"/>
        <v>0</v>
      </c>
      <c r="M9" s="19">
        <v>15</v>
      </c>
      <c r="N9" s="20">
        <v>23</v>
      </c>
      <c r="O9" s="417">
        <f t="shared" si="2"/>
        <v>8</v>
      </c>
      <c r="P9" s="41">
        <v>15</v>
      </c>
      <c r="Q9" s="42">
        <v>23</v>
      </c>
      <c r="R9" s="417">
        <f t="shared" si="6"/>
        <v>8</v>
      </c>
      <c r="S9" s="41">
        <v>15</v>
      </c>
      <c r="T9" s="42">
        <v>20</v>
      </c>
      <c r="U9" s="417">
        <f t="shared" si="3"/>
        <v>5</v>
      </c>
      <c r="V9" s="19">
        <v>13</v>
      </c>
      <c r="W9" s="26">
        <v>19</v>
      </c>
      <c r="X9" s="417">
        <f t="shared" si="4"/>
        <v>6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9">
        <v>21</v>
      </c>
      <c r="E10" s="26">
        <v>23</v>
      </c>
      <c r="F10" s="417">
        <f t="shared" si="0"/>
        <v>2</v>
      </c>
      <c r="G10" s="426"/>
      <c r="H10" s="427"/>
      <c r="I10" s="417">
        <f t="shared" si="1"/>
        <v>0</v>
      </c>
      <c r="J10" s="426"/>
      <c r="K10" s="427"/>
      <c r="L10" s="417">
        <f t="shared" si="5"/>
        <v>0</v>
      </c>
      <c r="M10" s="426"/>
      <c r="N10" s="427"/>
      <c r="O10" s="417">
        <f t="shared" si="2"/>
        <v>0</v>
      </c>
      <c r="P10" s="426"/>
      <c r="Q10" s="427"/>
      <c r="R10" s="417">
        <f t="shared" si="6"/>
        <v>0</v>
      </c>
      <c r="S10" s="426"/>
      <c r="T10" s="427"/>
      <c r="U10" s="417">
        <f t="shared" si="3"/>
        <v>0</v>
      </c>
      <c r="V10" s="426"/>
      <c r="W10" s="427"/>
      <c r="X10" s="417">
        <f t="shared" si="4"/>
        <v>0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9">
        <v>13</v>
      </c>
      <c r="E11" s="20">
        <v>21</v>
      </c>
      <c r="F11" s="428">
        <v>7</v>
      </c>
      <c r="G11" s="10"/>
      <c r="H11" s="11"/>
      <c r="I11" s="428">
        <v>0</v>
      </c>
      <c r="J11" s="45"/>
      <c r="K11" s="46"/>
      <c r="L11" s="417">
        <f t="shared" si="5"/>
        <v>0</v>
      </c>
      <c r="M11" s="10"/>
      <c r="N11" s="11"/>
      <c r="O11" s="417">
        <f t="shared" si="2"/>
        <v>0</v>
      </c>
      <c r="P11" s="21">
        <v>13</v>
      </c>
      <c r="Q11" s="20">
        <v>21</v>
      </c>
      <c r="R11" s="417">
        <v>7</v>
      </c>
      <c r="S11" s="21">
        <v>13</v>
      </c>
      <c r="T11" s="22">
        <v>21</v>
      </c>
      <c r="U11" s="417">
        <v>7</v>
      </c>
      <c r="V11" s="21">
        <v>13</v>
      </c>
      <c r="W11" s="22">
        <v>21</v>
      </c>
      <c r="X11" s="417">
        <v>7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10"/>
      <c r="E12" s="25"/>
      <c r="F12" s="417">
        <f t="shared" si="0"/>
        <v>0</v>
      </c>
      <c r="G12" s="10"/>
      <c r="H12" s="11"/>
      <c r="I12" s="417">
        <f t="shared" si="1"/>
        <v>0</v>
      </c>
      <c r="J12" s="45"/>
      <c r="K12" s="46"/>
      <c r="L12" s="417">
        <f t="shared" si="5"/>
        <v>0</v>
      </c>
      <c r="M12" s="21">
        <v>15</v>
      </c>
      <c r="N12" s="22">
        <v>21</v>
      </c>
      <c r="O12" s="417">
        <f t="shared" si="2"/>
        <v>6</v>
      </c>
      <c r="P12" s="35">
        <v>17</v>
      </c>
      <c r="Q12" s="36">
        <v>22</v>
      </c>
      <c r="R12" s="417">
        <f t="shared" si="6"/>
        <v>5</v>
      </c>
      <c r="S12" s="35">
        <v>17</v>
      </c>
      <c r="T12" s="36">
        <v>22</v>
      </c>
      <c r="U12" s="417">
        <f t="shared" si="3"/>
        <v>5</v>
      </c>
      <c r="V12" s="21">
        <v>15</v>
      </c>
      <c r="W12" s="31">
        <v>20</v>
      </c>
      <c r="X12" s="417">
        <f t="shared" si="4"/>
        <v>5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10"/>
      <c r="E13" s="11"/>
      <c r="F13" s="417">
        <f t="shared" si="0"/>
        <v>0</v>
      </c>
      <c r="G13" s="21">
        <v>18</v>
      </c>
      <c r="H13" s="22">
        <v>24</v>
      </c>
      <c r="I13" s="417">
        <f t="shared" si="1"/>
        <v>6</v>
      </c>
      <c r="J13" s="35">
        <v>15</v>
      </c>
      <c r="K13" s="36">
        <v>23</v>
      </c>
      <c r="L13" s="417">
        <f t="shared" si="5"/>
        <v>8</v>
      </c>
      <c r="M13" s="21">
        <v>16</v>
      </c>
      <c r="N13" s="22">
        <v>24</v>
      </c>
      <c r="O13" s="417">
        <f t="shared" si="2"/>
        <v>8</v>
      </c>
      <c r="P13" s="45"/>
      <c r="Q13" s="46"/>
      <c r="R13" s="417">
        <f t="shared" si="6"/>
        <v>0</v>
      </c>
      <c r="S13" s="35">
        <v>12</v>
      </c>
      <c r="T13" s="36">
        <v>19</v>
      </c>
      <c r="U13" s="417">
        <f t="shared" si="3"/>
        <v>7</v>
      </c>
      <c r="V13" s="10"/>
      <c r="W13" s="25"/>
      <c r="X13" s="417">
        <f t="shared" si="4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21">
        <v>16</v>
      </c>
      <c r="E14" s="22">
        <v>23</v>
      </c>
      <c r="F14" s="417">
        <f t="shared" si="0"/>
        <v>7</v>
      </c>
      <c r="G14" s="10"/>
      <c r="H14" s="11"/>
      <c r="I14" s="417">
        <f t="shared" si="1"/>
        <v>0</v>
      </c>
      <c r="J14" s="45"/>
      <c r="K14" s="46"/>
      <c r="L14" s="417">
        <f t="shared" si="5"/>
        <v>0</v>
      </c>
      <c r="M14" s="10"/>
      <c r="N14" s="11"/>
      <c r="O14" s="417">
        <f t="shared" si="2"/>
        <v>0</v>
      </c>
      <c r="P14" s="35">
        <v>16</v>
      </c>
      <c r="Q14" s="36">
        <v>24</v>
      </c>
      <c r="R14" s="417">
        <f t="shared" si="6"/>
        <v>8</v>
      </c>
      <c r="S14" s="35">
        <v>14</v>
      </c>
      <c r="T14" s="36">
        <v>24</v>
      </c>
      <c r="U14" s="417">
        <f t="shared" si="3"/>
        <v>10</v>
      </c>
      <c r="V14" s="21">
        <v>16</v>
      </c>
      <c r="W14" s="31">
        <v>24</v>
      </c>
      <c r="X14" s="417">
        <f t="shared" si="4"/>
        <v>8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21">
        <v>9</v>
      </c>
      <c r="E15" s="22">
        <v>15</v>
      </c>
      <c r="F15" s="417">
        <v>5</v>
      </c>
      <c r="G15" s="10"/>
      <c r="H15" s="11"/>
      <c r="I15" s="417">
        <f t="shared" si="1"/>
        <v>0</v>
      </c>
      <c r="J15" s="10"/>
      <c r="K15" s="11"/>
      <c r="L15" s="417">
        <f t="shared" si="5"/>
        <v>0</v>
      </c>
      <c r="M15" s="19">
        <v>9</v>
      </c>
      <c r="N15" s="20">
        <v>15</v>
      </c>
      <c r="O15" s="417">
        <v>5</v>
      </c>
      <c r="P15" s="19">
        <v>9</v>
      </c>
      <c r="Q15" s="20">
        <v>15</v>
      </c>
      <c r="R15" s="417">
        <v>5</v>
      </c>
      <c r="S15" s="10"/>
      <c r="T15" s="11"/>
      <c r="U15" s="417">
        <f t="shared" si="3"/>
        <v>0</v>
      </c>
      <c r="V15" s="10"/>
      <c r="W15" s="25"/>
      <c r="X15" s="417">
        <v>3</v>
      </c>
      <c r="Y15" s="79"/>
    </row>
    <row r="16" spans="1:25" ht="15.75" customHeight="1">
      <c r="A16" s="105">
        <v>13</v>
      </c>
      <c r="B16" s="400" t="s">
        <v>444</v>
      </c>
      <c r="C16" s="383" t="s">
        <v>526</v>
      </c>
      <c r="D16" s="21">
        <v>19</v>
      </c>
      <c r="E16" s="22">
        <v>23</v>
      </c>
      <c r="F16" s="417">
        <f t="shared" si="0"/>
        <v>4</v>
      </c>
      <c r="G16" s="21">
        <v>14</v>
      </c>
      <c r="H16" s="22">
        <v>21</v>
      </c>
      <c r="I16" s="417">
        <f t="shared" si="1"/>
        <v>7</v>
      </c>
      <c r="J16" s="35">
        <v>13</v>
      </c>
      <c r="K16" s="36">
        <v>21</v>
      </c>
      <c r="L16" s="417">
        <f t="shared" si="5"/>
        <v>8</v>
      </c>
      <c r="M16" s="35">
        <v>8</v>
      </c>
      <c r="N16" s="36">
        <v>15</v>
      </c>
      <c r="O16" s="417">
        <f t="shared" si="2"/>
        <v>7</v>
      </c>
      <c r="P16" s="45"/>
      <c r="Q16" s="46"/>
      <c r="R16" s="417">
        <f t="shared" si="6"/>
        <v>0</v>
      </c>
      <c r="S16" s="45"/>
      <c r="T16" s="46"/>
      <c r="U16" s="417">
        <f t="shared" si="3"/>
        <v>0</v>
      </c>
      <c r="V16" s="10"/>
      <c r="W16" s="25"/>
      <c r="X16" s="417">
        <f t="shared" si="4"/>
        <v>0</v>
      </c>
      <c r="Y16" s="79"/>
    </row>
    <row r="17" spans="1:33" ht="16.5" customHeight="1">
      <c r="A17" s="105">
        <v>14</v>
      </c>
      <c r="B17" s="400" t="s">
        <v>444</v>
      </c>
      <c r="C17" s="383" t="s">
        <v>296</v>
      </c>
      <c r="D17" s="21">
        <v>12</v>
      </c>
      <c r="E17" s="22">
        <v>16</v>
      </c>
      <c r="F17" s="417">
        <f t="shared" si="0"/>
        <v>4</v>
      </c>
      <c r="G17" s="21">
        <v>8</v>
      </c>
      <c r="H17" s="22">
        <v>14</v>
      </c>
      <c r="I17" s="417">
        <f t="shared" si="1"/>
        <v>6</v>
      </c>
      <c r="J17" s="429"/>
      <c r="K17" s="430"/>
      <c r="L17" s="417">
        <f t="shared" si="5"/>
        <v>0</v>
      </c>
      <c r="M17" s="429"/>
      <c r="N17" s="430"/>
      <c r="O17" s="417">
        <f t="shared" si="2"/>
        <v>0</v>
      </c>
      <c r="P17" s="429"/>
      <c r="Q17" s="430"/>
      <c r="R17" s="417">
        <f t="shared" si="6"/>
        <v>0</v>
      </c>
      <c r="S17" s="429"/>
      <c r="T17" s="430"/>
      <c r="U17" s="417">
        <f t="shared" si="3"/>
        <v>0</v>
      </c>
      <c r="V17" s="426"/>
      <c r="W17" s="427"/>
      <c r="X17" s="417">
        <f t="shared" si="4"/>
        <v>0</v>
      </c>
      <c r="Y17" s="79"/>
    </row>
    <row r="18" spans="1:33" ht="15.75" customHeight="1">
      <c r="A18" s="105">
        <v>15</v>
      </c>
      <c r="B18" s="105" t="s">
        <v>444</v>
      </c>
      <c r="C18" s="382" t="s">
        <v>379</v>
      </c>
      <c r="D18" s="165">
        <v>19</v>
      </c>
      <c r="E18" s="166">
        <v>23</v>
      </c>
      <c r="F18" s="417">
        <f t="shared" si="0"/>
        <v>4</v>
      </c>
      <c r="G18" s="10"/>
      <c r="H18" s="25"/>
      <c r="I18" s="417">
        <f t="shared" si="1"/>
        <v>0</v>
      </c>
      <c r="J18" s="165">
        <v>17</v>
      </c>
      <c r="K18" s="166">
        <v>23</v>
      </c>
      <c r="L18" s="417">
        <f t="shared" si="5"/>
        <v>6</v>
      </c>
      <c r="M18" s="21">
        <v>16</v>
      </c>
      <c r="N18" s="26">
        <v>24</v>
      </c>
      <c r="O18" s="417">
        <f t="shared" si="2"/>
        <v>8</v>
      </c>
      <c r="P18" s="10"/>
      <c r="Q18" s="25"/>
      <c r="R18" s="417">
        <f t="shared" si="6"/>
        <v>0</v>
      </c>
      <c r="S18" s="10"/>
      <c r="T18" s="25"/>
      <c r="U18" s="417">
        <f t="shared" si="3"/>
        <v>0</v>
      </c>
      <c r="V18" s="21">
        <v>7</v>
      </c>
      <c r="W18" s="31">
        <v>15</v>
      </c>
      <c r="X18" s="417">
        <f t="shared" si="4"/>
        <v>8</v>
      </c>
      <c r="Y18" s="190"/>
    </row>
    <row r="19" spans="1:33" ht="15.75" customHeight="1">
      <c r="A19" s="105">
        <v>16</v>
      </c>
      <c r="B19" s="105" t="s">
        <v>445</v>
      </c>
      <c r="C19" s="383" t="s">
        <v>304</v>
      </c>
      <c r="D19" s="10"/>
      <c r="E19" s="25"/>
      <c r="F19" s="417">
        <f t="shared" si="0"/>
        <v>0</v>
      </c>
      <c r="G19" s="10"/>
      <c r="H19" s="25"/>
      <c r="I19" s="417">
        <f t="shared" si="1"/>
        <v>0</v>
      </c>
      <c r="J19" s="10"/>
      <c r="K19" s="25"/>
      <c r="L19" s="417">
        <f t="shared" si="5"/>
        <v>0</v>
      </c>
      <c r="M19" s="10"/>
      <c r="N19" s="25"/>
      <c r="O19" s="417">
        <f t="shared" si="2"/>
        <v>0</v>
      </c>
      <c r="P19" s="10"/>
      <c r="Q19" s="25"/>
      <c r="R19" s="417">
        <f t="shared" si="6"/>
        <v>0</v>
      </c>
      <c r="S19" s="10"/>
      <c r="T19" s="25"/>
      <c r="U19" s="417">
        <f t="shared" si="3"/>
        <v>0</v>
      </c>
      <c r="V19" s="10"/>
      <c r="W19" s="25"/>
      <c r="X19" s="417">
        <f t="shared" si="4"/>
        <v>0</v>
      </c>
      <c r="Y19" s="190"/>
    </row>
    <row r="20" spans="1:33" ht="15.75" customHeight="1">
      <c r="A20" s="105">
        <v>17</v>
      </c>
      <c r="B20" s="105" t="s">
        <v>447</v>
      </c>
      <c r="C20" s="382" t="s">
        <v>344</v>
      </c>
      <c r="D20" s="10"/>
      <c r="E20" s="11"/>
      <c r="F20" s="417">
        <f t="shared" si="0"/>
        <v>0</v>
      </c>
      <c r="G20" s="165">
        <v>15</v>
      </c>
      <c r="H20" s="386">
        <v>23</v>
      </c>
      <c r="I20" s="417">
        <f t="shared" si="1"/>
        <v>8</v>
      </c>
      <c r="J20" s="10"/>
      <c r="K20" s="11"/>
      <c r="L20" s="417">
        <f t="shared" si="5"/>
        <v>0</v>
      </c>
      <c r="M20" s="10"/>
      <c r="N20" s="11"/>
      <c r="O20" s="417">
        <f t="shared" si="2"/>
        <v>0</v>
      </c>
      <c r="P20" s="10"/>
      <c r="Q20" s="11"/>
      <c r="R20" s="417">
        <f t="shared" si="6"/>
        <v>0</v>
      </c>
      <c r="S20" s="165">
        <v>7</v>
      </c>
      <c r="T20" s="158">
        <v>15</v>
      </c>
      <c r="U20" s="417">
        <f t="shared" si="3"/>
        <v>8</v>
      </c>
      <c r="V20" s="10"/>
      <c r="W20" s="25"/>
      <c r="X20" s="417">
        <f t="shared" si="4"/>
        <v>0</v>
      </c>
      <c r="Y20" s="190"/>
    </row>
    <row r="21" spans="1:33" ht="16.5" customHeight="1">
      <c r="A21" s="105">
        <v>18</v>
      </c>
      <c r="B21" s="105" t="s">
        <v>447</v>
      </c>
      <c r="C21" s="382" t="s">
        <v>358</v>
      </c>
      <c r="D21" s="165">
        <v>7</v>
      </c>
      <c r="E21" s="386">
        <v>17</v>
      </c>
      <c r="F21" s="417">
        <f t="shared" si="0"/>
        <v>10</v>
      </c>
      <c r="G21" s="10"/>
      <c r="H21" s="46"/>
      <c r="I21" s="417">
        <f t="shared" si="1"/>
        <v>0</v>
      </c>
      <c r="J21" s="10"/>
      <c r="K21" s="46"/>
      <c r="L21" s="417">
        <f t="shared" si="5"/>
        <v>0</v>
      </c>
      <c r="M21" s="165">
        <v>7</v>
      </c>
      <c r="N21" s="386">
        <v>17</v>
      </c>
      <c r="O21" s="417">
        <f t="shared" si="2"/>
        <v>10</v>
      </c>
      <c r="P21" s="10"/>
      <c r="Q21" s="46"/>
      <c r="R21" s="417">
        <f t="shared" si="6"/>
        <v>0</v>
      </c>
      <c r="S21" s="159">
        <v>11</v>
      </c>
      <c r="T21" s="423">
        <v>21</v>
      </c>
      <c r="U21" s="417">
        <f t="shared" si="3"/>
        <v>10</v>
      </c>
      <c r="V21" s="165">
        <v>7</v>
      </c>
      <c r="W21" s="166">
        <v>17</v>
      </c>
      <c r="X21" s="417">
        <f t="shared" si="4"/>
        <v>10</v>
      </c>
      <c r="Y21" s="190"/>
    </row>
    <row r="22" spans="1:33" ht="15.75" customHeight="1">
      <c r="A22" s="105">
        <v>19</v>
      </c>
      <c r="B22" s="105" t="s">
        <v>447</v>
      </c>
      <c r="C22" s="382" t="s">
        <v>521</v>
      </c>
      <c r="D22" s="431"/>
      <c r="E22" s="432"/>
      <c r="F22" s="417">
        <f t="shared" si="0"/>
        <v>0</v>
      </c>
      <c r="G22" s="426"/>
      <c r="H22" s="427"/>
      <c r="I22" s="417">
        <f t="shared" si="1"/>
        <v>0</v>
      </c>
      <c r="J22" s="426"/>
      <c r="K22" s="427"/>
      <c r="L22" s="417">
        <f t="shared" si="5"/>
        <v>0</v>
      </c>
      <c r="M22" s="426"/>
      <c r="N22" s="427"/>
      <c r="O22" s="417">
        <f t="shared" si="2"/>
        <v>0</v>
      </c>
      <c r="P22" s="426"/>
      <c r="Q22" s="427"/>
      <c r="R22" s="417">
        <f t="shared" si="6"/>
        <v>0</v>
      </c>
      <c r="S22" s="426"/>
      <c r="T22" s="427"/>
      <c r="U22" s="417">
        <f t="shared" si="3"/>
        <v>0</v>
      </c>
      <c r="V22" s="426"/>
      <c r="W22" s="427"/>
      <c r="X22" s="417">
        <f t="shared" si="4"/>
        <v>0</v>
      </c>
      <c r="Y22" s="190"/>
    </row>
    <row r="23" spans="1:33" ht="15.75" customHeight="1">
      <c r="A23" s="105">
        <v>20</v>
      </c>
      <c r="B23" s="105" t="s">
        <v>447</v>
      </c>
      <c r="C23" s="382" t="s">
        <v>183</v>
      </c>
      <c r="D23" s="165">
        <v>17</v>
      </c>
      <c r="E23" s="166">
        <v>23</v>
      </c>
      <c r="F23" s="417">
        <f t="shared" si="0"/>
        <v>6</v>
      </c>
      <c r="G23" s="165">
        <v>16</v>
      </c>
      <c r="H23" s="166">
        <v>23</v>
      </c>
      <c r="I23" s="417">
        <f t="shared" si="1"/>
        <v>7</v>
      </c>
      <c r="J23" s="10"/>
      <c r="K23" s="25"/>
      <c r="L23" s="417">
        <f t="shared" si="5"/>
        <v>0</v>
      </c>
      <c r="M23" s="159">
        <v>17</v>
      </c>
      <c r="N23" s="167">
        <v>23</v>
      </c>
      <c r="O23" s="417">
        <f t="shared" si="2"/>
        <v>6</v>
      </c>
      <c r="P23" s="192">
        <v>17</v>
      </c>
      <c r="Q23" s="193">
        <v>23</v>
      </c>
      <c r="R23" s="417">
        <f t="shared" si="6"/>
        <v>6</v>
      </c>
      <c r="S23" s="159">
        <v>17</v>
      </c>
      <c r="T23" s="167">
        <v>23</v>
      </c>
      <c r="U23" s="417">
        <f t="shared" si="3"/>
        <v>6</v>
      </c>
      <c r="V23" s="10"/>
      <c r="W23" s="25"/>
      <c r="X23" s="417">
        <f t="shared" si="4"/>
        <v>0</v>
      </c>
      <c r="Y23" s="190"/>
    </row>
    <row r="24" spans="1:33" ht="15.75" customHeight="1">
      <c r="A24" s="105">
        <v>21</v>
      </c>
      <c r="B24" s="105"/>
      <c r="C24" s="382" t="s">
        <v>527</v>
      </c>
      <c r="D24" s="45"/>
      <c r="E24" s="56"/>
      <c r="F24" s="417">
        <f t="shared" si="0"/>
        <v>0</v>
      </c>
      <c r="G24" s="35">
        <v>13</v>
      </c>
      <c r="H24" s="433">
        <v>21</v>
      </c>
      <c r="I24" s="417">
        <f t="shared" si="1"/>
        <v>8</v>
      </c>
      <c r="J24" s="315">
        <v>7</v>
      </c>
      <c r="K24" s="434">
        <v>16</v>
      </c>
      <c r="L24" s="417">
        <f t="shared" si="5"/>
        <v>9</v>
      </c>
      <c r="M24" s="313">
        <v>7</v>
      </c>
      <c r="N24" s="435">
        <v>16</v>
      </c>
      <c r="O24" s="417">
        <f t="shared" si="2"/>
        <v>9</v>
      </c>
      <c r="P24" s="436">
        <v>7</v>
      </c>
      <c r="Q24" s="434">
        <v>16</v>
      </c>
      <c r="R24" s="417">
        <f t="shared" si="6"/>
        <v>9</v>
      </c>
      <c r="S24" s="199"/>
      <c r="T24" s="416"/>
      <c r="U24" s="417">
        <f t="shared" si="3"/>
        <v>0</v>
      </c>
      <c r="V24" s="315">
        <v>7</v>
      </c>
      <c r="W24" s="434">
        <v>16</v>
      </c>
      <c r="X24" s="417">
        <f t="shared" si="4"/>
        <v>9</v>
      </c>
      <c r="Y24" s="190"/>
    </row>
    <row r="25" spans="1:33" ht="15.75" customHeight="1">
      <c r="A25" s="105">
        <v>22</v>
      </c>
      <c r="B25" s="105"/>
      <c r="C25" s="382" t="s">
        <v>508</v>
      </c>
      <c r="D25" s="234"/>
      <c r="E25" s="235"/>
      <c r="F25" s="417">
        <f t="shared" si="0"/>
        <v>0</v>
      </c>
      <c r="G25" s="234"/>
      <c r="H25" s="235"/>
      <c r="I25" s="417">
        <f t="shared" si="1"/>
        <v>0</v>
      </c>
      <c r="J25" s="234"/>
      <c r="K25" s="235"/>
      <c r="L25" s="417">
        <f t="shared" si="5"/>
        <v>0</v>
      </c>
      <c r="M25" s="234"/>
      <c r="N25" s="235"/>
      <c r="O25" s="417">
        <f t="shared" si="2"/>
        <v>0</v>
      </c>
      <c r="P25" s="25"/>
      <c r="Q25" s="25"/>
      <c r="R25" s="417">
        <f t="shared" si="6"/>
        <v>0</v>
      </c>
      <c r="S25" s="234"/>
      <c r="T25" s="235"/>
      <c r="U25" s="417">
        <f t="shared" si="3"/>
        <v>0</v>
      </c>
      <c r="V25" s="234"/>
      <c r="W25" s="235"/>
      <c r="X25" s="417">
        <f t="shared" si="4"/>
        <v>0</v>
      </c>
      <c r="Y25" s="190"/>
    </row>
    <row r="26" spans="1:33">
      <c r="A26" s="84"/>
      <c r="B26" s="84"/>
      <c r="C26" s="84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84"/>
    </row>
    <row r="27" spans="1:33">
      <c r="A27" s="80"/>
      <c r="B27" s="80"/>
      <c r="C27" s="80" t="s">
        <v>466</v>
      </c>
      <c r="D27" s="80"/>
      <c r="E27" s="80"/>
      <c r="F27" s="418">
        <f>SUM(F4:F25)</f>
        <v>65</v>
      </c>
      <c r="G27" s="80"/>
      <c r="H27" s="80"/>
      <c r="I27" s="418">
        <f>SUM(I4:I25)</f>
        <v>66</v>
      </c>
      <c r="J27" s="80"/>
      <c r="K27" s="80"/>
      <c r="L27" s="418">
        <f>SUM(L4:L25)</f>
        <v>68</v>
      </c>
      <c r="M27" s="80"/>
      <c r="N27" s="80"/>
      <c r="O27" s="418">
        <f>SUM(O4:O25)</f>
        <v>75</v>
      </c>
      <c r="P27" s="80"/>
      <c r="Q27" s="80"/>
      <c r="R27" s="418">
        <f>SUM(R4:R25)</f>
        <v>82</v>
      </c>
      <c r="S27" s="80"/>
      <c r="T27" s="80"/>
      <c r="U27" s="418">
        <f>SUM(U4:U25)</f>
        <v>88</v>
      </c>
      <c r="V27" s="80"/>
      <c r="W27" s="80"/>
      <c r="X27" s="418">
        <f>SUM(X4:X25)</f>
        <v>87</v>
      </c>
      <c r="Y27" s="84"/>
      <c r="Z27" s="1255" t="s">
        <v>467</v>
      </c>
      <c r="AA27" s="1255"/>
      <c r="AB27" s="1255"/>
      <c r="AC27" s="80">
        <v>2890</v>
      </c>
      <c r="AE27" s="82">
        <v>2820</v>
      </c>
      <c r="AG27" s="83"/>
    </row>
    <row r="28" spans="1:33">
      <c r="A28" s="1262"/>
      <c r="B28" s="1263"/>
      <c r="C28" s="89" t="s">
        <v>468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262" t="s">
        <v>469</v>
      </c>
      <c r="U28" s="1264"/>
      <c r="V28" s="1264"/>
      <c r="W28" s="1263"/>
      <c r="X28" s="90">
        <f>X27+U27+R27+O27+L27+I27+F27</f>
        <v>531</v>
      </c>
      <c r="Y28" s="79"/>
      <c r="Z28" s="1255" t="s">
        <v>470</v>
      </c>
      <c r="AA28" s="1255"/>
      <c r="AB28" s="1255"/>
      <c r="AC28" s="87">
        <v>1500000</v>
      </c>
      <c r="AE28" s="84">
        <f>AC28</f>
        <v>1500000</v>
      </c>
      <c r="AG28" s="84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 t="s">
        <v>128</v>
      </c>
      <c r="S29" s="93"/>
      <c r="T29" s="1265" t="s">
        <v>471</v>
      </c>
      <c r="U29" s="1266"/>
      <c r="V29" s="1266"/>
      <c r="W29" s="1267"/>
      <c r="X29" s="94">
        <f>AC28/AC27</f>
        <v>519.03114186851212</v>
      </c>
      <c r="Y29" s="79"/>
    </row>
    <row r="30" spans="1:33" hidden="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79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252" t="s">
        <v>472</v>
      </c>
      <c r="U31" s="1253"/>
      <c r="V31" s="1253"/>
      <c r="W31" s="1254"/>
      <c r="X31" s="96">
        <f>(X28/X29)*100</f>
        <v>102.30600000000001</v>
      </c>
      <c r="Y31" s="79"/>
      <c r="Z31" s="1255" t="s">
        <v>473</v>
      </c>
      <c r="AA31" s="1255"/>
      <c r="AB31" s="1255"/>
      <c r="AC31" s="84">
        <v>2711777</v>
      </c>
      <c r="AE31" s="84">
        <f>AC31</f>
        <v>2711777</v>
      </c>
      <c r="AG31" s="84"/>
    </row>
    <row r="32" spans="1:33">
      <c r="A32" s="98"/>
      <c r="B32" s="98"/>
      <c r="C32" s="197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97">
        <f>(AC32/AC33)*100</f>
        <v>100.39099822736162</v>
      </c>
      <c r="Y32" s="188"/>
      <c r="Z32" s="1255" t="s">
        <v>475</v>
      </c>
      <c r="AA32" s="1255"/>
      <c r="AB32" s="1255"/>
      <c r="AC32" s="84">
        <v>942</v>
      </c>
      <c r="AE32" s="84">
        <f>AC32</f>
        <v>942</v>
      </c>
      <c r="AG32" s="84"/>
    </row>
    <row r="33" spans="1:33">
      <c r="A33" s="105"/>
      <c r="B33" s="105"/>
      <c r="C33" s="106" t="s">
        <v>517</v>
      </c>
      <c r="D33" s="1239"/>
      <c r="E33" s="1240"/>
      <c r="F33" s="1241"/>
      <c r="G33" s="1239"/>
      <c r="H33" s="1240"/>
      <c r="I33" s="1241"/>
      <c r="J33" s="1239"/>
      <c r="K33" s="1240"/>
      <c r="L33" s="1241"/>
      <c r="M33" s="1239"/>
      <c r="N33" s="1240"/>
      <c r="O33" s="1241"/>
      <c r="P33" s="1239"/>
      <c r="Q33" s="1240"/>
      <c r="R33" s="1241"/>
      <c r="S33" s="1239"/>
      <c r="T33" s="1240"/>
      <c r="U33" s="1241"/>
      <c r="V33" s="1239"/>
      <c r="W33" s="1240"/>
      <c r="X33" s="1241"/>
      <c r="Y33" s="98"/>
      <c r="Z33" s="1249" t="s">
        <v>476</v>
      </c>
      <c r="AA33" s="1250"/>
      <c r="AB33" s="1251"/>
      <c r="AC33" s="97">
        <f>AC31/AC27</f>
        <v>938.33114186851208</v>
      </c>
      <c r="AE33" s="97">
        <f>AE31/AE27</f>
        <v>961.6230496453901</v>
      </c>
      <c r="AG33" s="97"/>
    </row>
    <row r="34" spans="1:33" ht="30" customHeight="1">
      <c r="A34" s="105">
        <v>1</v>
      </c>
      <c r="B34" s="105"/>
      <c r="C34" s="106" t="s">
        <v>95</v>
      </c>
      <c r="D34" s="1246" t="s">
        <v>74</v>
      </c>
      <c r="E34" s="1247"/>
      <c r="F34" s="1248"/>
      <c r="G34" s="1322" t="s">
        <v>11</v>
      </c>
      <c r="H34" s="1323"/>
      <c r="I34" s="1324"/>
      <c r="J34" s="1227"/>
      <c r="K34" s="1228"/>
      <c r="L34" s="1229"/>
      <c r="M34" s="1290" t="s">
        <v>69</v>
      </c>
      <c r="N34" s="1291"/>
      <c r="O34" s="1292"/>
      <c r="P34" s="1246" t="s">
        <v>69</v>
      </c>
      <c r="Q34" s="1247"/>
      <c r="R34" s="1248"/>
      <c r="S34" s="1246" t="s">
        <v>69</v>
      </c>
      <c r="T34" s="1247"/>
      <c r="U34" s="1248"/>
      <c r="V34" s="1227"/>
      <c r="W34" s="1228"/>
      <c r="X34" s="1229"/>
      <c r="Y34" s="98"/>
      <c r="AC34" s="103">
        <f>(AC32/AC33)*100</f>
        <v>100.39099822736162</v>
      </c>
      <c r="AE34" s="104">
        <f>(AE32/AE33)*100</f>
        <v>97.959382353342477</v>
      </c>
      <c r="AG34" s="201"/>
    </row>
    <row r="35" spans="1:33" ht="31.5" customHeight="1">
      <c r="A35" s="105">
        <v>3</v>
      </c>
      <c r="B35" s="105"/>
      <c r="C35" s="105" t="s">
        <v>504</v>
      </c>
      <c r="D35" s="1287" t="s">
        <v>69</v>
      </c>
      <c r="E35" s="1288"/>
      <c r="F35" s="1289"/>
      <c r="G35" s="1239" t="s">
        <v>69</v>
      </c>
      <c r="H35" s="1240"/>
      <c r="I35" s="1241"/>
      <c r="J35" s="1334" t="s">
        <v>11</v>
      </c>
      <c r="K35" s="1335"/>
      <c r="L35" s="1336"/>
      <c r="M35" s="1239" t="s">
        <v>11</v>
      </c>
      <c r="N35" s="1240"/>
      <c r="O35" s="1241"/>
      <c r="P35" s="1279"/>
      <c r="Q35" s="1280"/>
      <c r="R35" s="1281"/>
      <c r="S35" s="1239" t="s">
        <v>11</v>
      </c>
      <c r="T35" s="1240"/>
      <c r="U35" s="1241"/>
      <c r="V35" s="1239" t="s">
        <v>11</v>
      </c>
      <c r="W35" s="1240"/>
      <c r="X35" s="1241"/>
      <c r="Y35" s="202"/>
      <c r="AB35" s="203" t="s">
        <v>509</v>
      </c>
    </row>
    <row r="36" spans="1:33" ht="25.5" customHeight="1">
      <c r="A36" s="105">
        <v>4</v>
      </c>
      <c r="B36" s="105"/>
      <c r="C36" s="106" t="s">
        <v>114</v>
      </c>
      <c r="D36" s="1239" t="s">
        <v>11</v>
      </c>
      <c r="E36" s="1240"/>
      <c r="F36" s="1241"/>
      <c r="G36" s="1279"/>
      <c r="H36" s="1280"/>
      <c r="I36" s="1281"/>
      <c r="J36" s="1279"/>
      <c r="K36" s="1280"/>
      <c r="L36" s="1281"/>
      <c r="M36" s="1246" t="s">
        <v>11</v>
      </c>
      <c r="N36" s="1247"/>
      <c r="O36" s="1248"/>
      <c r="P36" s="1239" t="s">
        <v>11</v>
      </c>
      <c r="Q36" s="1240"/>
      <c r="R36" s="1241"/>
      <c r="S36" s="1239" t="s">
        <v>11</v>
      </c>
      <c r="T36" s="1240"/>
      <c r="U36" s="1241"/>
      <c r="V36" s="1239" t="s">
        <v>11</v>
      </c>
      <c r="W36" s="1240"/>
      <c r="X36" s="1241"/>
      <c r="Y36" s="202"/>
    </row>
    <row r="37" spans="1:33" ht="30.75" customHeight="1">
      <c r="A37" s="105">
        <v>5</v>
      </c>
      <c r="B37" s="105"/>
      <c r="C37" s="106" t="s">
        <v>480</v>
      </c>
      <c r="D37" s="1227"/>
      <c r="E37" s="1228"/>
      <c r="F37" s="1229"/>
      <c r="G37" s="1239" t="s">
        <v>11</v>
      </c>
      <c r="H37" s="1240"/>
      <c r="I37" s="1241"/>
      <c r="J37" s="1287" t="s">
        <v>74</v>
      </c>
      <c r="K37" s="1288"/>
      <c r="L37" s="1289"/>
      <c r="M37" s="1279"/>
      <c r="N37" s="1280"/>
      <c r="O37" s="1281"/>
      <c r="P37" s="1246" t="s">
        <v>11</v>
      </c>
      <c r="Q37" s="1247"/>
      <c r="R37" s="1248"/>
      <c r="S37" s="1227"/>
      <c r="T37" s="1228"/>
      <c r="U37" s="1229"/>
      <c r="V37" s="1322" t="s">
        <v>69</v>
      </c>
      <c r="W37" s="1323"/>
      <c r="X37" s="1324"/>
      <c r="Y37" s="98"/>
    </row>
    <row r="38" spans="1:33" ht="25.5" customHeight="1">
      <c r="A38" s="105">
        <v>6</v>
      </c>
      <c r="B38" s="105"/>
      <c r="C38" s="106" t="s">
        <v>523</v>
      </c>
      <c r="D38" s="1279"/>
      <c r="E38" s="1280"/>
      <c r="F38" s="1281"/>
      <c r="G38" s="1239" t="s">
        <v>74</v>
      </c>
      <c r="H38" s="1240"/>
      <c r="I38" s="1241"/>
      <c r="J38" s="1239" t="s">
        <v>69</v>
      </c>
      <c r="K38" s="1240"/>
      <c r="L38" s="1241"/>
      <c r="M38" s="1331" t="s">
        <v>69</v>
      </c>
      <c r="N38" s="1332"/>
      <c r="O38" s="1333"/>
      <c r="P38" s="1331" t="s">
        <v>69</v>
      </c>
      <c r="Q38" s="1332"/>
      <c r="R38" s="1333"/>
      <c r="S38" s="1307"/>
      <c r="T38" s="1308"/>
      <c r="U38" s="1309"/>
      <c r="V38" s="1331" t="s">
        <v>69</v>
      </c>
      <c r="W38" s="1332"/>
      <c r="X38" s="1333"/>
      <c r="Y38" s="98"/>
    </row>
    <row r="39" spans="1:33"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7:AB27"/>
    <mergeCell ref="A28:B28"/>
    <mergeCell ref="T28:W28"/>
    <mergeCell ref="Z28:AB28"/>
    <mergeCell ref="T29:W29"/>
    <mergeCell ref="T31:W31"/>
    <mergeCell ref="Z31:AB31"/>
    <mergeCell ref="D32:S32"/>
    <mergeCell ref="T32:W32"/>
    <mergeCell ref="Z32:AB32"/>
    <mergeCell ref="S33:U33"/>
    <mergeCell ref="V33:X33"/>
    <mergeCell ref="Z33:AB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C1:C2"/>
    <mergeCell ref="S37:U37"/>
    <mergeCell ref="V37:X37"/>
    <mergeCell ref="D38:F38"/>
    <mergeCell ref="G38:I38"/>
    <mergeCell ref="J38:L38"/>
    <mergeCell ref="M38:O38"/>
    <mergeCell ref="P38:R38"/>
    <mergeCell ref="S38:U38"/>
    <mergeCell ref="V38:X38"/>
    <mergeCell ref="D37:F37"/>
    <mergeCell ref="G37:I37"/>
    <mergeCell ref="J37:L37"/>
    <mergeCell ref="M37:O37"/>
    <mergeCell ref="P37:R37"/>
    <mergeCell ref="S35:U35"/>
  </mergeCells>
  <pageMargins left="0.7" right="0.7" top="0.75" bottom="0.75" header="0.3" footer="0.3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G42"/>
  <sheetViews>
    <sheetView zoomScale="85" zoomScaleNormal="85" workbookViewId="0">
      <selection activeCell="A19" sqref="A19:XFD19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4" width="6.28515625" style="81" customWidth="1"/>
    <col min="15" max="15" width="7.28515625" style="81" customWidth="1"/>
    <col min="16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5">
      <c r="A1" s="1"/>
      <c r="B1" s="1"/>
      <c r="C1" s="1337" t="s">
        <v>0</v>
      </c>
      <c r="D1" s="1268">
        <v>45859</v>
      </c>
      <c r="E1" s="1269"/>
      <c r="F1" s="1270"/>
      <c r="G1" s="1268">
        <v>45860</v>
      </c>
      <c r="H1" s="1269"/>
      <c r="I1" s="1270"/>
      <c r="J1" s="1268">
        <v>45861</v>
      </c>
      <c r="K1" s="1269"/>
      <c r="L1" s="1270"/>
      <c r="M1" s="1268">
        <v>45862</v>
      </c>
      <c r="N1" s="1269"/>
      <c r="O1" s="1270"/>
      <c r="P1" s="1268">
        <v>45863</v>
      </c>
      <c r="Q1" s="1269"/>
      <c r="R1" s="1270"/>
      <c r="S1" s="1268">
        <v>45864</v>
      </c>
      <c r="T1" s="1269"/>
      <c r="U1" s="1270"/>
      <c r="V1" s="1268">
        <v>45865</v>
      </c>
      <c r="W1" s="1269"/>
      <c r="X1" s="1270"/>
      <c r="Y1" s="187"/>
    </row>
    <row r="2" spans="1:25">
      <c r="A2" s="1"/>
      <c r="B2" s="1"/>
      <c r="C2" s="1338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5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5" ht="15.75" customHeight="1">
      <c r="A4" s="105">
        <v>1</v>
      </c>
      <c r="B4" s="105" t="s">
        <v>435</v>
      </c>
      <c r="C4" s="383" t="s">
        <v>256</v>
      </c>
      <c r="D4" s="10"/>
      <c r="E4" s="11"/>
      <c r="F4" s="421"/>
      <c r="G4" s="10"/>
      <c r="H4" s="11"/>
      <c r="I4" s="421"/>
      <c r="J4" s="10"/>
      <c r="K4" s="11"/>
      <c r="L4" s="421"/>
      <c r="M4" s="10"/>
      <c r="N4" s="11"/>
      <c r="O4" s="421"/>
      <c r="P4" s="10"/>
      <c r="Q4" s="11"/>
      <c r="R4" s="421"/>
      <c r="S4" s="10"/>
      <c r="T4" s="11"/>
      <c r="U4" s="417">
        <f t="shared" ref="U4:U25" si="0">T4-S4</f>
        <v>0</v>
      </c>
      <c r="V4" s="19">
        <v>7</v>
      </c>
      <c r="W4" s="26">
        <v>14</v>
      </c>
      <c r="X4" s="417">
        <f t="shared" ref="X4:X25" si="1">W4-V4</f>
        <v>7</v>
      </c>
      <c r="Y4" s="190"/>
    </row>
    <row r="5" spans="1:25" ht="15.75" customHeight="1">
      <c r="A5" s="105">
        <v>2</v>
      </c>
      <c r="B5" s="399" t="s">
        <v>436</v>
      </c>
      <c r="C5" s="375" t="s">
        <v>458</v>
      </c>
      <c r="D5" s="10"/>
      <c r="E5" s="11"/>
      <c r="F5" s="421"/>
      <c r="G5" s="10"/>
      <c r="H5" s="11"/>
      <c r="I5" s="421"/>
      <c r="J5" s="10"/>
      <c r="K5" s="11"/>
      <c r="L5" s="421"/>
      <c r="M5" s="10"/>
      <c r="N5" s="11"/>
      <c r="O5" s="421"/>
      <c r="P5" s="10"/>
      <c r="Q5" s="11"/>
      <c r="R5" s="421"/>
      <c r="S5" s="10"/>
      <c r="T5" s="11"/>
      <c r="U5" s="417">
        <f t="shared" si="0"/>
        <v>0</v>
      </c>
      <c r="V5" s="10"/>
      <c r="W5" s="11"/>
      <c r="X5" s="417">
        <f t="shared" si="1"/>
        <v>0</v>
      </c>
      <c r="Y5" s="79"/>
    </row>
    <row r="6" spans="1:25" ht="15.75" customHeight="1">
      <c r="A6" s="105">
        <v>3</v>
      </c>
      <c r="B6" s="105" t="s">
        <v>436</v>
      </c>
      <c r="C6" s="382" t="s">
        <v>208</v>
      </c>
      <c r="D6" s="10"/>
      <c r="E6" s="25"/>
      <c r="F6" s="421"/>
      <c r="G6" s="10"/>
      <c r="H6" s="25"/>
      <c r="I6" s="421"/>
      <c r="J6" s="10"/>
      <c r="K6" s="25"/>
      <c r="L6" s="421"/>
      <c r="M6" s="10"/>
      <c r="N6" s="25"/>
      <c r="O6" s="421"/>
      <c r="P6" s="13"/>
      <c r="Q6" s="54"/>
      <c r="R6" s="421"/>
      <c r="S6" s="19">
        <v>13</v>
      </c>
      <c r="T6" s="26">
        <v>20</v>
      </c>
      <c r="U6" s="417">
        <f t="shared" si="0"/>
        <v>7</v>
      </c>
      <c r="V6" s="19">
        <v>17</v>
      </c>
      <c r="W6" s="26">
        <v>23</v>
      </c>
      <c r="X6" s="417">
        <f t="shared" si="1"/>
        <v>6</v>
      </c>
      <c r="Y6" s="188"/>
    </row>
    <row r="7" spans="1:25" ht="15" customHeight="1">
      <c r="A7" s="105">
        <v>4</v>
      </c>
      <c r="B7" s="105" t="s">
        <v>452</v>
      </c>
      <c r="C7" s="383" t="s">
        <v>324</v>
      </c>
      <c r="D7" s="10"/>
      <c r="E7" s="25"/>
      <c r="F7" s="421"/>
      <c r="G7" s="13"/>
      <c r="H7" s="54"/>
      <c r="I7" s="421"/>
      <c r="J7" s="13"/>
      <c r="K7" s="25"/>
      <c r="L7" s="421"/>
      <c r="M7" s="13"/>
      <c r="N7" s="54"/>
      <c r="O7" s="421"/>
      <c r="P7" s="13"/>
      <c r="Q7" s="54"/>
      <c r="R7" s="421"/>
      <c r="S7" s="19">
        <v>7</v>
      </c>
      <c r="T7" s="26">
        <v>13</v>
      </c>
      <c r="U7" s="417">
        <f t="shared" si="0"/>
        <v>6</v>
      </c>
      <c r="V7" s="13"/>
      <c r="W7" s="54"/>
      <c r="X7" s="417">
        <f t="shared" si="1"/>
        <v>0</v>
      </c>
      <c r="Y7" s="79"/>
    </row>
    <row r="8" spans="1:25" ht="15.75" customHeight="1">
      <c r="A8" s="105">
        <v>5</v>
      </c>
      <c r="B8" s="105" t="s">
        <v>448</v>
      </c>
      <c r="C8" s="382" t="s">
        <v>361</v>
      </c>
      <c r="D8" s="10"/>
      <c r="E8" s="11"/>
      <c r="F8" s="421"/>
      <c r="G8" s="10"/>
      <c r="H8" s="11"/>
      <c r="I8" s="421"/>
      <c r="J8" s="13"/>
      <c r="K8" s="11"/>
      <c r="L8" s="421"/>
      <c r="M8" s="10"/>
      <c r="N8" s="11"/>
      <c r="O8" s="421"/>
      <c r="P8" s="10"/>
      <c r="Q8" s="11"/>
      <c r="R8" s="421"/>
      <c r="S8" s="19">
        <v>16</v>
      </c>
      <c r="T8" s="20">
        <v>24</v>
      </c>
      <c r="U8" s="417">
        <f t="shared" si="0"/>
        <v>8</v>
      </c>
      <c r="V8" s="19">
        <v>17</v>
      </c>
      <c r="W8" s="20">
        <v>21</v>
      </c>
      <c r="X8" s="417">
        <f t="shared" si="1"/>
        <v>4</v>
      </c>
      <c r="Y8" s="190"/>
    </row>
    <row r="9" spans="1:25" ht="15.75" customHeight="1">
      <c r="A9" s="105">
        <v>6</v>
      </c>
      <c r="B9" s="400" t="s">
        <v>515</v>
      </c>
      <c r="C9" s="422" t="s">
        <v>511</v>
      </c>
      <c r="D9" s="10"/>
      <c r="E9" s="11"/>
      <c r="F9" s="421"/>
      <c r="G9" s="10"/>
      <c r="H9" s="11"/>
      <c r="I9" s="421"/>
      <c r="J9" s="45"/>
      <c r="K9" s="46"/>
      <c r="L9" s="421"/>
      <c r="M9" s="10"/>
      <c r="N9" s="11"/>
      <c r="O9" s="421"/>
      <c r="P9" s="45"/>
      <c r="Q9" s="46"/>
      <c r="R9" s="421"/>
      <c r="S9" s="45"/>
      <c r="T9" s="46"/>
      <c r="U9" s="417">
        <f t="shared" si="0"/>
        <v>0</v>
      </c>
      <c r="V9" s="10"/>
      <c r="W9" s="25"/>
      <c r="X9" s="417">
        <f t="shared" si="1"/>
        <v>0</v>
      </c>
      <c r="Y9" s="79"/>
    </row>
    <row r="10" spans="1:25" ht="15.75" customHeight="1">
      <c r="A10" s="105">
        <v>7</v>
      </c>
      <c r="B10" s="400" t="s">
        <v>499</v>
      </c>
      <c r="C10" s="422" t="s">
        <v>442</v>
      </c>
      <c r="D10" s="10"/>
      <c r="E10" s="25"/>
      <c r="F10" s="421"/>
      <c r="G10" s="10"/>
      <c r="H10" s="25"/>
      <c r="I10" s="421"/>
      <c r="J10" s="10"/>
      <c r="K10" s="25"/>
      <c r="L10" s="421"/>
      <c r="M10" s="10"/>
      <c r="N10" s="25"/>
      <c r="O10" s="421"/>
      <c r="P10" s="10"/>
      <c r="Q10" s="25"/>
      <c r="R10" s="421"/>
      <c r="S10" s="10"/>
      <c r="T10" s="25"/>
      <c r="U10" s="417">
        <f t="shared" si="0"/>
        <v>0</v>
      </c>
      <c r="V10" s="10"/>
      <c r="W10" s="25"/>
      <c r="X10" s="417">
        <f t="shared" si="1"/>
        <v>0</v>
      </c>
      <c r="Y10" s="79"/>
    </row>
    <row r="11" spans="1:25" ht="15.75" customHeight="1">
      <c r="A11" s="105">
        <v>8</v>
      </c>
      <c r="B11" s="400" t="s">
        <v>510</v>
      </c>
      <c r="C11" s="422" t="s">
        <v>188</v>
      </c>
      <c r="D11" s="10"/>
      <c r="E11" s="11"/>
      <c r="F11" s="421"/>
      <c r="G11" s="10"/>
      <c r="H11" s="11"/>
      <c r="I11" s="421"/>
      <c r="J11" s="45"/>
      <c r="K11" s="46"/>
      <c r="L11" s="421"/>
      <c r="M11" s="10"/>
      <c r="N11" s="11"/>
      <c r="O11" s="421"/>
      <c r="P11" s="10"/>
      <c r="Q11" s="11"/>
      <c r="R11" s="421"/>
      <c r="S11" s="10"/>
      <c r="T11" s="11"/>
      <c r="U11" s="417">
        <f t="shared" si="0"/>
        <v>0</v>
      </c>
      <c r="V11" s="10"/>
      <c r="W11" s="11"/>
      <c r="X11" s="417">
        <f t="shared" si="1"/>
        <v>0</v>
      </c>
      <c r="Y11" s="79"/>
    </row>
    <row r="12" spans="1:25" ht="15.75" customHeight="1">
      <c r="A12" s="105">
        <v>9</v>
      </c>
      <c r="B12" s="400" t="s">
        <v>465</v>
      </c>
      <c r="C12" s="422" t="s">
        <v>501</v>
      </c>
      <c r="D12" s="10"/>
      <c r="E12" s="25"/>
      <c r="F12" s="421"/>
      <c r="G12" s="10"/>
      <c r="H12" s="11"/>
      <c r="I12" s="421"/>
      <c r="J12" s="45"/>
      <c r="K12" s="46"/>
      <c r="L12" s="421"/>
      <c r="M12" s="10"/>
      <c r="N12" s="11"/>
      <c r="O12" s="421"/>
      <c r="P12" s="45"/>
      <c r="Q12" s="46"/>
      <c r="R12" s="421"/>
      <c r="S12" s="35">
        <v>17</v>
      </c>
      <c r="T12" s="36">
        <v>24</v>
      </c>
      <c r="U12" s="417">
        <f t="shared" si="0"/>
        <v>7</v>
      </c>
      <c r="V12" s="21">
        <v>15</v>
      </c>
      <c r="W12" s="31">
        <v>20</v>
      </c>
      <c r="X12" s="417">
        <f t="shared" si="1"/>
        <v>5</v>
      </c>
      <c r="Y12" s="79"/>
    </row>
    <row r="13" spans="1:25" ht="15.75" customHeight="1">
      <c r="A13" s="105">
        <v>10</v>
      </c>
      <c r="B13" s="400" t="s">
        <v>465</v>
      </c>
      <c r="C13" s="422" t="s">
        <v>512</v>
      </c>
      <c r="D13" s="10"/>
      <c r="E13" s="11"/>
      <c r="F13" s="421"/>
      <c r="G13" s="10"/>
      <c r="H13" s="11"/>
      <c r="I13" s="421"/>
      <c r="J13" s="10"/>
      <c r="K13" s="11"/>
      <c r="L13" s="421"/>
      <c r="M13" s="10"/>
      <c r="N13" s="11"/>
      <c r="O13" s="421"/>
      <c r="P13" s="45"/>
      <c r="Q13" s="46"/>
      <c r="R13" s="421"/>
      <c r="S13" s="35">
        <v>14</v>
      </c>
      <c r="T13" s="36">
        <v>20</v>
      </c>
      <c r="U13" s="417">
        <f t="shared" si="0"/>
        <v>6</v>
      </c>
      <c r="V13" s="10"/>
      <c r="W13" s="25"/>
      <c r="X13" s="417">
        <f t="shared" si="1"/>
        <v>0</v>
      </c>
      <c r="Y13" s="79"/>
    </row>
    <row r="14" spans="1:25" ht="15.75" customHeight="1">
      <c r="A14" s="105">
        <v>11</v>
      </c>
      <c r="B14" s="400" t="s">
        <v>465</v>
      </c>
      <c r="C14" s="422" t="s">
        <v>516</v>
      </c>
      <c r="D14" s="10"/>
      <c r="E14" s="11"/>
      <c r="F14" s="421"/>
      <c r="G14" s="10"/>
      <c r="H14" s="11"/>
      <c r="I14" s="421"/>
      <c r="J14" s="45"/>
      <c r="K14" s="46"/>
      <c r="L14" s="421"/>
      <c r="M14" s="10"/>
      <c r="N14" s="11"/>
      <c r="O14" s="421"/>
      <c r="P14" s="45"/>
      <c r="Q14" s="46"/>
      <c r="R14" s="421"/>
      <c r="S14" s="45"/>
      <c r="T14" s="46"/>
      <c r="U14" s="417">
        <f t="shared" si="0"/>
        <v>0</v>
      </c>
      <c r="V14" s="10"/>
      <c r="W14" s="25"/>
      <c r="X14" s="417">
        <f t="shared" si="1"/>
        <v>0</v>
      </c>
      <c r="Y14" s="79"/>
    </row>
    <row r="15" spans="1:25" ht="15.75" customHeight="1">
      <c r="A15" s="105">
        <v>12</v>
      </c>
      <c r="B15" s="105" t="s">
        <v>452</v>
      </c>
      <c r="C15" s="383" t="s">
        <v>371</v>
      </c>
      <c r="D15" s="10"/>
      <c r="E15" s="11"/>
      <c r="F15" s="421"/>
      <c r="G15" s="10"/>
      <c r="H15" s="11"/>
      <c r="I15" s="421"/>
      <c r="J15" s="10"/>
      <c r="K15" s="11"/>
      <c r="L15" s="421"/>
      <c r="M15" s="10"/>
      <c r="N15" s="11"/>
      <c r="O15" s="421"/>
      <c r="P15" s="10"/>
      <c r="Q15" s="11"/>
      <c r="R15" s="421"/>
      <c r="S15" s="10"/>
      <c r="T15" s="11"/>
      <c r="U15" s="417">
        <f t="shared" si="0"/>
        <v>0</v>
      </c>
      <c r="V15" s="10"/>
      <c r="W15" s="25"/>
      <c r="X15" s="417">
        <f t="shared" si="1"/>
        <v>0</v>
      </c>
      <c r="Y15" s="79"/>
    </row>
    <row r="16" spans="1:25" ht="15.75" customHeight="1">
      <c r="A16" s="105">
        <v>13</v>
      </c>
      <c r="B16" s="400" t="s">
        <v>444</v>
      </c>
      <c r="C16" s="383" t="s">
        <v>526</v>
      </c>
      <c r="D16" s="10"/>
      <c r="E16" s="11"/>
      <c r="F16" s="421"/>
      <c r="G16" s="10"/>
      <c r="H16" s="11"/>
      <c r="I16" s="421"/>
      <c r="J16" s="45"/>
      <c r="K16" s="46"/>
      <c r="L16" s="421"/>
      <c r="M16" s="45"/>
      <c r="N16" s="46"/>
      <c r="O16" s="421"/>
      <c r="P16" s="45"/>
      <c r="Q16" s="46"/>
      <c r="R16" s="421"/>
      <c r="S16" s="45"/>
      <c r="T16" s="46"/>
      <c r="U16" s="417">
        <f t="shared" si="0"/>
        <v>0</v>
      </c>
      <c r="V16" s="10"/>
      <c r="W16" s="25"/>
      <c r="X16" s="417">
        <f t="shared" si="1"/>
        <v>0</v>
      </c>
      <c r="Y16" s="79"/>
    </row>
    <row r="17" spans="1:33" ht="16.5" customHeight="1">
      <c r="A17" s="105">
        <v>14</v>
      </c>
      <c r="B17" s="400" t="s">
        <v>444</v>
      </c>
      <c r="C17" s="383" t="s">
        <v>296</v>
      </c>
      <c r="D17" s="10"/>
      <c r="E17" s="11"/>
      <c r="F17" s="421"/>
      <c r="G17" s="10"/>
      <c r="H17" s="11"/>
      <c r="I17" s="421"/>
      <c r="J17" s="45"/>
      <c r="K17" s="46"/>
      <c r="L17" s="421"/>
      <c r="M17" s="45"/>
      <c r="N17" s="46"/>
      <c r="O17" s="421"/>
      <c r="P17" s="45"/>
      <c r="Q17" s="46"/>
      <c r="R17" s="421"/>
      <c r="S17" s="45"/>
      <c r="T17" s="46"/>
      <c r="U17" s="417">
        <f t="shared" si="0"/>
        <v>0</v>
      </c>
      <c r="V17" s="10"/>
      <c r="W17" s="25"/>
      <c r="X17" s="417">
        <f t="shared" si="1"/>
        <v>0</v>
      </c>
      <c r="Y17" s="79"/>
    </row>
    <row r="18" spans="1:33" ht="15.75" customHeight="1">
      <c r="A18" s="105">
        <v>15</v>
      </c>
      <c r="B18" s="105" t="s">
        <v>444</v>
      </c>
      <c r="C18" s="382" t="s">
        <v>379</v>
      </c>
      <c r="D18" s="10"/>
      <c r="E18" s="25"/>
      <c r="F18" s="421"/>
      <c r="G18" s="10"/>
      <c r="H18" s="25"/>
      <c r="I18" s="421"/>
      <c r="J18" s="10"/>
      <c r="K18" s="25"/>
      <c r="L18" s="421"/>
      <c r="M18" s="10"/>
      <c r="N18" s="25"/>
      <c r="O18" s="421"/>
      <c r="P18" s="10"/>
      <c r="Q18" s="25"/>
      <c r="R18" s="421"/>
      <c r="S18" s="21">
        <v>7</v>
      </c>
      <c r="T18" s="31">
        <v>13</v>
      </c>
      <c r="U18" s="417">
        <f t="shared" si="0"/>
        <v>6</v>
      </c>
      <c r="V18" s="21">
        <v>18</v>
      </c>
      <c r="W18" s="31">
        <v>23</v>
      </c>
      <c r="X18" s="417">
        <f t="shared" si="1"/>
        <v>5</v>
      </c>
      <c r="Y18" s="190"/>
    </row>
    <row r="19" spans="1:33" ht="15.75" customHeight="1">
      <c r="A19" s="105">
        <v>16</v>
      </c>
      <c r="B19" s="105" t="s">
        <v>445</v>
      </c>
      <c r="C19" s="383" t="s">
        <v>304</v>
      </c>
      <c r="D19" s="10"/>
      <c r="E19" s="25"/>
      <c r="F19" s="421"/>
      <c r="G19" s="10"/>
      <c r="H19" s="25"/>
      <c r="I19" s="421"/>
      <c r="J19" s="10"/>
      <c r="K19" s="25"/>
      <c r="L19" s="421"/>
      <c r="M19" s="10"/>
      <c r="N19" s="25"/>
      <c r="O19" s="421"/>
      <c r="P19" s="10"/>
      <c r="Q19" s="25"/>
      <c r="R19" s="421"/>
      <c r="S19" s="10"/>
      <c r="T19" s="25"/>
      <c r="U19" s="417">
        <f t="shared" si="0"/>
        <v>0</v>
      </c>
      <c r="V19" s="21">
        <v>7</v>
      </c>
      <c r="W19" s="31">
        <v>16</v>
      </c>
      <c r="X19" s="417">
        <f t="shared" si="1"/>
        <v>9</v>
      </c>
      <c r="Y19" s="190"/>
    </row>
    <row r="20" spans="1:33" ht="15.75" customHeight="1">
      <c r="A20" s="105">
        <v>17</v>
      </c>
      <c r="B20" s="105" t="s">
        <v>447</v>
      </c>
      <c r="C20" s="382" t="s">
        <v>344</v>
      </c>
      <c r="D20" s="10"/>
      <c r="E20" s="11"/>
      <c r="F20" s="421"/>
      <c r="G20" s="10"/>
      <c r="H20" s="46"/>
      <c r="I20" s="421"/>
      <c r="J20" s="10"/>
      <c r="K20" s="11"/>
      <c r="L20" s="421"/>
      <c r="M20" s="10"/>
      <c r="N20" s="11"/>
      <c r="O20" s="421"/>
      <c r="P20" s="10"/>
      <c r="Q20" s="11"/>
      <c r="R20" s="421"/>
      <c r="S20" s="10"/>
      <c r="T20" s="11"/>
      <c r="U20" s="417">
        <f t="shared" si="0"/>
        <v>0</v>
      </c>
      <c r="V20" s="10"/>
      <c r="W20" s="25"/>
      <c r="X20" s="417">
        <f t="shared" si="1"/>
        <v>0</v>
      </c>
      <c r="Y20" s="190"/>
    </row>
    <row r="21" spans="1:33" ht="16.5" customHeight="1">
      <c r="A21" s="105">
        <v>18</v>
      </c>
      <c r="B21" s="105" t="s">
        <v>447</v>
      </c>
      <c r="C21" s="382" t="s">
        <v>358</v>
      </c>
      <c r="D21" s="10"/>
      <c r="E21" s="46"/>
      <c r="F21" s="421"/>
      <c r="G21" s="10"/>
      <c r="H21" s="46"/>
      <c r="I21" s="421"/>
      <c r="J21" s="10"/>
      <c r="K21" s="46"/>
      <c r="L21" s="421"/>
      <c r="M21" s="10"/>
      <c r="N21" s="46"/>
      <c r="O21" s="421"/>
      <c r="P21" s="10"/>
      <c r="Q21" s="46"/>
      <c r="R21" s="421"/>
      <c r="S21" s="159">
        <v>7</v>
      </c>
      <c r="T21" s="423">
        <v>17</v>
      </c>
      <c r="U21" s="417">
        <f t="shared" si="0"/>
        <v>10</v>
      </c>
      <c r="V21" s="165">
        <v>7</v>
      </c>
      <c r="W21" s="166">
        <v>17</v>
      </c>
      <c r="X21" s="417">
        <f t="shared" si="1"/>
        <v>10</v>
      </c>
      <c r="Y21" s="190"/>
    </row>
    <row r="22" spans="1:33" ht="15.75" customHeight="1">
      <c r="A22" s="105">
        <v>19</v>
      </c>
      <c r="B22" s="105" t="s">
        <v>447</v>
      </c>
      <c r="C22" s="382" t="s">
        <v>521</v>
      </c>
      <c r="D22" s="13"/>
      <c r="E22" s="54"/>
      <c r="F22" s="421"/>
      <c r="G22" s="10"/>
      <c r="H22" s="25"/>
      <c r="I22" s="421"/>
      <c r="J22" s="10"/>
      <c r="K22" s="25"/>
      <c r="L22" s="421"/>
      <c r="M22" s="10"/>
      <c r="N22" s="25"/>
      <c r="O22" s="421"/>
      <c r="P22" s="10"/>
      <c r="Q22" s="25"/>
      <c r="R22" s="421"/>
      <c r="S22" s="165">
        <v>14</v>
      </c>
      <c r="T22" s="166">
        <v>19</v>
      </c>
      <c r="U22" s="417">
        <f t="shared" si="0"/>
        <v>5</v>
      </c>
      <c r="V22" s="10"/>
      <c r="W22" s="25"/>
      <c r="X22" s="417">
        <f t="shared" si="1"/>
        <v>0</v>
      </c>
      <c r="Y22" s="190"/>
    </row>
    <row r="23" spans="1:33" ht="15.75" customHeight="1">
      <c r="A23" s="105">
        <v>20</v>
      </c>
      <c r="B23" s="105" t="s">
        <v>447</v>
      </c>
      <c r="C23" s="382" t="s">
        <v>183</v>
      </c>
      <c r="D23" s="10"/>
      <c r="E23" s="25"/>
      <c r="F23" s="421"/>
      <c r="G23" s="10"/>
      <c r="H23" s="25"/>
      <c r="I23" s="421"/>
      <c r="J23" s="10"/>
      <c r="K23" s="25"/>
      <c r="L23" s="421"/>
      <c r="M23" s="13"/>
      <c r="N23" s="54"/>
      <c r="O23" s="421"/>
      <c r="P23" s="45"/>
      <c r="Q23" s="56"/>
      <c r="R23" s="421"/>
      <c r="S23" s="159">
        <v>17</v>
      </c>
      <c r="T23" s="167">
        <v>23</v>
      </c>
      <c r="U23" s="417">
        <f t="shared" si="0"/>
        <v>6</v>
      </c>
      <c r="V23" s="165">
        <v>17</v>
      </c>
      <c r="W23" s="166">
        <v>23</v>
      </c>
      <c r="X23" s="417">
        <f t="shared" si="1"/>
        <v>6</v>
      </c>
      <c r="Y23" s="190"/>
    </row>
    <row r="24" spans="1:33" ht="15.75" customHeight="1">
      <c r="A24" s="105">
        <v>21</v>
      </c>
      <c r="B24" s="105"/>
      <c r="C24" s="382" t="s">
        <v>527</v>
      </c>
      <c r="D24" s="45"/>
      <c r="E24" s="56"/>
      <c r="F24" s="421"/>
      <c r="G24" s="45"/>
      <c r="H24" s="56"/>
      <c r="I24" s="421"/>
      <c r="J24" s="45"/>
      <c r="K24" s="56"/>
      <c r="L24" s="421"/>
      <c r="M24" s="199"/>
      <c r="N24" s="416"/>
      <c r="O24" s="421"/>
      <c r="P24" s="10"/>
      <c r="Q24" s="25"/>
      <c r="R24" s="421"/>
      <c r="S24" s="199"/>
      <c r="T24" s="416"/>
      <c r="U24" s="417">
        <f t="shared" si="0"/>
        <v>0</v>
      </c>
      <c r="V24" s="424">
        <v>7</v>
      </c>
      <c r="W24" s="425">
        <v>15</v>
      </c>
      <c r="X24" s="417">
        <f t="shared" si="1"/>
        <v>8</v>
      </c>
      <c r="Y24" s="190"/>
    </row>
    <row r="25" spans="1:33" ht="15.75" customHeight="1">
      <c r="A25" s="105">
        <v>22</v>
      </c>
      <c r="B25" s="105"/>
      <c r="C25" s="382" t="s">
        <v>508</v>
      </c>
      <c r="D25" s="234"/>
      <c r="E25" s="235"/>
      <c r="F25" s="421"/>
      <c r="G25" s="234"/>
      <c r="H25" s="235"/>
      <c r="I25" s="421"/>
      <c r="J25" s="234"/>
      <c r="K25" s="235"/>
      <c r="L25" s="421"/>
      <c r="M25" s="234"/>
      <c r="N25" s="235"/>
      <c r="O25" s="421"/>
      <c r="P25" s="25"/>
      <c r="Q25" s="25"/>
      <c r="R25" s="421"/>
      <c r="S25" s="234"/>
      <c r="T25" s="235"/>
      <c r="U25" s="417">
        <f t="shared" si="0"/>
        <v>0</v>
      </c>
      <c r="V25" s="234"/>
      <c r="W25" s="235"/>
      <c r="X25" s="417">
        <f t="shared" si="1"/>
        <v>0</v>
      </c>
      <c r="Y25" s="190"/>
    </row>
    <row r="26" spans="1:33">
      <c r="A26" s="84"/>
      <c r="B26" s="84"/>
      <c r="C26" s="84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84"/>
    </row>
    <row r="27" spans="1:33">
      <c r="A27" s="80"/>
      <c r="B27" s="80"/>
      <c r="C27" s="80" t="s">
        <v>466</v>
      </c>
      <c r="D27" s="80"/>
      <c r="E27" s="80"/>
      <c r="F27" s="418">
        <f>SUM(F4:F25)</f>
        <v>0</v>
      </c>
      <c r="G27" s="80"/>
      <c r="H27" s="80"/>
      <c r="I27" s="418">
        <f>SUM(I4:I25)</f>
        <v>0</v>
      </c>
      <c r="J27" s="80"/>
      <c r="K27" s="80"/>
      <c r="L27" s="418">
        <f>SUM(L4:L25)</f>
        <v>0</v>
      </c>
      <c r="M27" s="80"/>
      <c r="N27" s="80"/>
      <c r="O27" s="418">
        <f>SUM(O4:O25)</f>
        <v>0</v>
      </c>
      <c r="P27" s="80"/>
      <c r="Q27" s="80"/>
      <c r="R27" s="418">
        <f>SUM(R4:R25)</f>
        <v>0</v>
      </c>
      <c r="S27" s="80"/>
      <c r="T27" s="80"/>
      <c r="U27" s="418">
        <f>SUM(U4:U25)</f>
        <v>61</v>
      </c>
      <c r="V27" s="80"/>
      <c r="W27" s="80"/>
      <c r="X27" s="418">
        <f>SUM(X4:X25)</f>
        <v>60</v>
      </c>
      <c r="Y27" s="84"/>
      <c r="Z27" s="1249" t="s">
        <v>467</v>
      </c>
      <c r="AA27" s="1250"/>
      <c r="AB27" s="1251"/>
      <c r="AC27" s="80">
        <v>2980</v>
      </c>
      <c r="AE27" s="82">
        <v>2820</v>
      </c>
      <c r="AG27" s="83"/>
    </row>
    <row r="28" spans="1:33">
      <c r="A28" s="1262"/>
      <c r="B28" s="1263"/>
      <c r="C28" s="89" t="s">
        <v>468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262" t="s">
        <v>469</v>
      </c>
      <c r="U28" s="1264"/>
      <c r="V28" s="1264"/>
      <c r="W28" s="1263"/>
      <c r="X28" s="90">
        <f>X27+U27+R27+O27+L27+I27+F27</f>
        <v>121</v>
      </c>
      <c r="Y28" s="79"/>
      <c r="Z28" s="1249" t="s">
        <v>470</v>
      </c>
      <c r="AA28" s="1250"/>
      <c r="AB28" s="1251"/>
      <c r="AC28" s="87">
        <v>1500000</v>
      </c>
      <c r="AE28" s="84">
        <f>AC28</f>
        <v>1500000</v>
      </c>
      <c r="AG28" s="84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 t="s">
        <v>128</v>
      </c>
      <c r="S29" s="93"/>
      <c r="T29" s="1265" t="s">
        <v>471</v>
      </c>
      <c r="U29" s="1266"/>
      <c r="V29" s="1266"/>
      <c r="W29" s="1267"/>
      <c r="X29" s="94">
        <f>AC28/AC27</f>
        <v>503.3557046979866</v>
      </c>
      <c r="Y29" s="79"/>
    </row>
    <row r="30" spans="1:33" ht="15" hidden="1" customHeight="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79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252" t="s">
        <v>472</v>
      </c>
      <c r="U31" s="1253"/>
      <c r="V31" s="1253"/>
      <c r="W31" s="1254"/>
      <c r="X31" s="96">
        <f>(X28/X29)*100</f>
        <v>24.038666666666668</v>
      </c>
      <c r="Y31" s="79"/>
      <c r="Z31" s="1249" t="s">
        <v>473</v>
      </c>
      <c r="AA31" s="1250"/>
      <c r="AB31" s="1251"/>
      <c r="AC31" s="84">
        <v>4160908</v>
      </c>
      <c r="AE31" s="84">
        <f>AC31</f>
        <v>4160908</v>
      </c>
      <c r="AG31" s="84"/>
    </row>
    <row r="32" spans="1:33">
      <c r="A32" s="98"/>
      <c r="B32" s="98"/>
      <c r="C32" s="197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97">
        <f>(AC32/AC33)*100</f>
        <v>100.26657642995231</v>
      </c>
      <c r="Y32" s="188"/>
      <c r="Z32" s="1249" t="s">
        <v>475</v>
      </c>
      <c r="AA32" s="1250"/>
      <c r="AB32" s="1251"/>
      <c r="AC32" s="84">
        <v>1400</v>
      </c>
      <c r="AE32" s="84">
        <f>AC32</f>
        <v>1400</v>
      </c>
      <c r="AG32" s="84"/>
    </row>
    <row r="33" spans="1:33">
      <c r="A33" s="105"/>
      <c r="B33" s="105"/>
      <c r="C33" s="106" t="s">
        <v>517</v>
      </c>
      <c r="D33" s="1239"/>
      <c r="E33" s="1240"/>
      <c r="F33" s="1241"/>
      <c r="G33" s="1239"/>
      <c r="H33" s="1240"/>
      <c r="I33" s="1241"/>
      <c r="J33" s="1239"/>
      <c r="K33" s="1240"/>
      <c r="L33" s="1241"/>
      <c r="M33" s="1239"/>
      <c r="N33" s="1240"/>
      <c r="O33" s="1241"/>
      <c r="P33" s="1239"/>
      <c r="Q33" s="1240"/>
      <c r="R33" s="1241"/>
      <c r="S33" s="1239"/>
      <c r="T33" s="1240"/>
      <c r="U33" s="1241"/>
      <c r="V33" s="1239"/>
      <c r="W33" s="1240"/>
      <c r="X33" s="1241"/>
      <c r="Y33" s="98"/>
      <c r="Z33" s="1249" t="s">
        <v>476</v>
      </c>
      <c r="AA33" s="1250"/>
      <c r="AB33" s="1251"/>
      <c r="AC33" s="97">
        <f>AC31/AC27</f>
        <v>1396.2778523489933</v>
      </c>
      <c r="AE33" s="97">
        <f>AE31/AE27</f>
        <v>1475.4992907801418</v>
      </c>
      <c r="AG33" s="97"/>
    </row>
    <row r="34" spans="1:33" ht="30" customHeight="1">
      <c r="A34" s="105">
        <v>1</v>
      </c>
      <c r="B34" s="105"/>
      <c r="C34" s="106" t="s">
        <v>95</v>
      </c>
      <c r="D34" s="1322" t="s">
        <v>74</v>
      </c>
      <c r="E34" s="1323"/>
      <c r="F34" s="1324"/>
      <c r="G34" s="1284" t="s">
        <v>74</v>
      </c>
      <c r="H34" s="1285"/>
      <c r="I34" s="1286"/>
      <c r="J34" s="1322" t="s">
        <v>69</v>
      </c>
      <c r="K34" s="1323"/>
      <c r="L34" s="1324"/>
      <c r="M34" s="1227"/>
      <c r="N34" s="1228"/>
      <c r="O34" s="1229"/>
      <c r="P34" s="1284" t="s">
        <v>69</v>
      </c>
      <c r="Q34" s="1285"/>
      <c r="R34" s="1286"/>
      <c r="S34" s="1284" t="s">
        <v>74</v>
      </c>
      <c r="T34" s="1285"/>
      <c r="U34" s="1286"/>
      <c r="V34" s="1322" t="s">
        <v>69</v>
      </c>
      <c r="W34" s="1323"/>
      <c r="X34" s="1324"/>
      <c r="Y34" s="98"/>
      <c r="AC34" s="103">
        <f>(AC32/AC33)*100</f>
        <v>100.26657642995231</v>
      </c>
      <c r="AE34" s="104">
        <f>(AE32/AE33)*100</f>
        <v>94.883136084719979</v>
      </c>
      <c r="AG34" s="201"/>
    </row>
    <row r="35" spans="1:33" ht="31.5" customHeight="1">
      <c r="A35" s="105">
        <v>3</v>
      </c>
      <c r="B35" s="105"/>
      <c r="C35" s="105" t="s">
        <v>504</v>
      </c>
      <c r="D35" s="1279"/>
      <c r="E35" s="1280"/>
      <c r="F35" s="1281"/>
      <c r="G35" s="1279"/>
      <c r="H35" s="1280"/>
      <c r="I35" s="1281"/>
      <c r="J35" s="1325" t="s">
        <v>11</v>
      </c>
      <c r="K35" s="1326"/>
      <c r="L35" s="1327"/>
      <c r="M35" s="1325" t="s">
        <v>11</v>
      </c>
      <c r="N35" s="1326"/>
      <c r="O35" s="1327"/>
      <c r="P35" s="1287" t="s">
        <v>74</v>
      </c>
      <c r="Q35" s="1288"/>
      <c r="R35" s="1289"/>
      <c r="S35" s="1325" t="s">
        <v>69</v>
      </c>
      <c r="T35" s="1326"/>
      <c r="U35" s="1327"/>
      <c r="V35" s="1279"/>
      <c r="W35" s="1280"/>
      <c r="X35" s="1281"/>
      <c r="Y35" s="202"/>
      <c r="AB35" s="203" t="s">
        <v>509</v>
      </c>
    </row>
    <row r="36" spans="1:33" ht="25.5" customHeight="1">
      <c r="A36" s="105">
        <v>4</v>
      </c>
      <c r="B36" s="105"/>
      <c r="C36" s="106" t="s">
        <v>114</v>
      </c>
      <c r="D36" s="1294" t="s">
        <v>11</v>
      </c>
      <c r="E36" s="1295"/>
      <c r="F36" s="1296"/>
      <c r="G36" s="1279"/>
      <c r="H36" s="1280"/>
      <c r="I36" s="1281"/>
      <c r="J36" s="1325" t="s">
        <v>69</v>
      </c>
      <c r="K36" s="1326"/>
      <c r="L36" s="1327"/>
      <c r="M36" s="1322" t="s">
        <v>11</v>
      </c>
      <c r="N36" s="1323"/>
      <c r="O36" s="1324"/>
      <c r="P36" s="1279"/>
      <c r="Q36" s="1280"/>
      <c r="R36" s="1281"/>
      <c r="S36" s="1325" t="s">
        <v>11</v>
      </c>
      <c r="T36" s="1326"/>
      <c r="U36" s="1327"/>
      <c r="V36" s="1325" t="s">
        <v>11</v>
      </c>
      <c r="W36" s="1326"/>
      <c r="X36" s="1327"/>
      <c r="Y36" s="202"/>
    </row>
    <row r="37" spans="1:33" ht="30.75" customHeight="1">
      <c r="A37" s="105">
        <v>5</v>
      </c>
      <c r="B37" s="105"/>
      <c r="C37" s="106" t="s">
        <v>480</v>
      </c>
      <c r="D37" s="1322" t="s">
        <v>11</v>
      </c>
      <c r="E37" s="1323"/>
      <c r="F37" s="1324"/>
      <c r="G37" s="1325" t="s">
        <v>11</v>
      </c>
      <c r="H37" s="1326"/>
      <c r="I37" s="1327"/>
      <c r="J37" s="1325" t="s">
        <v>11</v>
      </c>
      <c r="K37" s="1326"/>
      <c r="L37" s="1327"/>
      <c r="M37" s="1279"/>
      <c r="N37" s="1280"/>
      <c r="O37" s="1281"/>
      <c r="P37" s="1322" t="s">
        <v>11</v>
      </c>
      <c r="Q37" s="1323"/>
      <c r="R37" s="1324"/>
      <c r="S37" s="1322" t="s">
        <v>11</v>
      </c>
      <c r="T37" s="1323"/>
      <c r="U37" s="1324"/>
      <c r="V37" s="1322" t="s">
        <v>11</v>
      </c>
      <c r="W37" s="1323"/>
      <c r="X37" s="1324"/>
      <c r="Y37" s="98"/>
    </row>
    <row r="38" spans="1:33" ht="25.5" customHeight="1">
      <c r="A38" s="105">
        <v>6</v>
      </c>
      <c r="B38" s="105"/>
      <c r="C38" s="106" t="s">
        <v>523</v>
      </c>
      <c r="D38" s="1287" t="s">
        <v>69</v>
      </c>
      <c r="E38" s="1288"/>
      <c r="F38" s="1289"/>
      <c r="G38" s="1325" t="s">
        <v>69</v>
      </c>
      <c r="H38" s="1326"/>
      <c r="I38" s="1327"/>
      <c r="J38" s="1279"/>
      <c r="K38" s="1280"/>
      <c r="L38" s="1281"/>
      <c r="M38" s="1331" t="s">
        <v>69</v>
      </c>
      <c r="N38" s="1332"/>
      <c r="O38" s="1333"/>
      <c r="P38" s="1339" t="s">
        <v>69</v>
      </c>
      <c r="Q38" s="1340"/>
      <c r="R38" s="1341"/>
      <c r="S38" s="1307"/>
      <c r="T38" s="1308"/>
      <c r="U38" s="1309"/>
      <c r="V38" s="1339" t="s">
        <v>69</v>
      </c>
      <c r="W38" s="1340"/>
      <c r="X38" s="1341"/>
      <c r="Y38" s="98"/>
    </row>
    <row r="39" spans="1:33"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9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  <row r="42" spans="1:33"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</row>
  </sheetData>
  <mergeCells count="6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7:AB27"/>
    <mergeCell ref="A28:B28"/>
    <mergeCell ref="T28:W28"/>
    <mergeCell ref="Z28:AB28"/>
    <mergeCell ref="T29:W29"/>
    <mergeCell ref="T31:W31"/>
    <mergeCell ref="Z31:AB31"/>
    <mergeCell ref="D32:S32"/>
    <mergeCell ref="T32:W32"/>
    <mergeCell ref="Z32:AB32"/>
    <mergeCell ref="S33:U33"/>
    <mergeCell ref="V33:X33"/>
    <mergeCell ref="Z33:AB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C1:C2"/>
    <mergeCell ref="S37:U37"/>
    <mergeCell ref="V37:X37"/>
    <mergeCell ref="D38:F38"/>
    <mergeCell ref="G38:I38"/>
    <mergeCell ref="J38:L38"/>
    <mergeCell ref="M38:O38"/>
    <mergeCell ref="P38:R38"/>
    <mergeCell ref="S38:U38"/>
    <mergeCell ref="V38:X38"/>
    <mergeCell ref="D37:F37"/>
    <mergeCell ref="G37:I37"/>
    <mergeCell ref="J37:L37"/>
    <mergeCell ref="M37:O37"/>
    <mergeCell ref="P37:R37"/>
    <mergeCell ref="S35:U35"/>
  </mergeCells>
  <pageMargins left="0.7" right="0.7" top="0.75" bottom="0.75" header="0.3" footer="0.3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G40"/>
  <sheetViews>
    <sheetView zoomScale="85" zoomScaleNormal="85" workbookViewId="0">
      <selection activeCell="D30" sqref="D30:S30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37" t="s">
        <v>0</v>
      </c>
      <c r="D1" s="1268">
        <v>45866</v>
      </c>
      <c r="E1" s="1269"/>
      <c r="F1" s="1270"/>
      <c r="G1" s="1268">
        <v>45867</v>
      </c>
      <c r="H1" s="1269"/>
      <c r="I1" s="1270"/>
      <c r="J1" s="1268">
        <v>45868</v>
      </c>
      <c r="K1" s="1269"/>
      <c r="L1" s="1270"/>
      <c r="M1" s="1268">
        <v>45869</v>
      </c>
      <c r="N1" s="1269"/>
      <c r="O1" s="1270"/>
      <c r="P1" s="1268">
        <v>45870</v>
      </c>
      <c r="Q1" s="1269"/>
      <c r="R1" s="1270"/>
      <c r="S1" s="1268">
        <v>45871</v>
      </c>
      <c r="T1" s="1269"/>
      <c r="U1" s="1270"/>
      <c r="V1" s="1268">
        <v>45872</v>
      </c>
      <c r="W1" s="1269"/>
      <c r="X1" s="1270"/>
      <c r="Y1" s="187"/>
    </row>
    <row r="2" spans="1:28">
      <c r="A2" s="1"/>
      <c r="B2" s="1"/>
      <c r="C2" s="1338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417">
        <f>E4-D4</f>
        <v>0</v>
      </c>
      <c r="G4" s="21">
        <v>7</v>
      </c>
      <c r="H4" s="22">
        <v>15</v>
      </c>
      <c r="I4" s="417">
        <f>H4-G4</f>
        <v>8</v>
      </c>
      <c r="J4" s="19">
        <v>7</v>
      </c>
      <c r="K4" s="20">
        <v>15</v>
      </c>
      <c r="L4" s="417">
        <f>K4-J4</f>
        <v>8</v>
      </c>
      <c r="M4" s="10"/>
      <c r="N4" s="11"/>
      <c r="O4" s="417">
        <f>N4-M4</f>
        <v>0</v>
      </c>
      <c r="P4" s="19">
        <v>7</v>
      </c>
      <c r="Q4" s="20">
        <v>14</v>
      </c>
      <c r="R4" s="417">
        <f>Q4-P4</f>
        <v>7</v>
      </c>
      <c r="S4" s="10"/>
      <c r="T4" s="11"/>
      <c r="U4" s="417">
        <f t="shared" ref="U4:U23" si="0">T4-S4</f>
        <v>0</v>
      </c>
      <c r="V4" s="19">
        <v>7</v>
      </c>
      <c r="W4" s="26">
        <v>15</v>
      </c>
      <c r="X4" s="417">
        <f t="shared" ref="X4:X23" si="1">W4-V4</f>
        <v>8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0"/>
      <c r="E5" s="11"/>
      <c r="F5" s="417">
        <f t="shared" ref="F5:F23" si="2">E5-D5</f>
        <v>0</v>
      </c>
      <c r="G5" s="10"/>
      <c r="H5" s="11"/>
      <c r="I5" s="417">
        <f t="shared" ref="I5:I23" si="3">H5-G5</f>
        <v>0</v>
      </c>
      <c r="J5" s="19">
        <v>16</v>
      </c>
      <c r="K5" s="20">
        <v>21</v>
      </c>
      <c r="L5" s="417">
        <f t="shared" ref="L5:L23" si="4">K5-J5</f>
        <v>5</v>
      </c>
      <c r="M5" s="19">
        <v>18</v>
      </c>
      <c r="N5" s="20">
        <v>22</v>
      </c>
      <c r="O5" s="417">
        <f>N5-M5</f>
        <v>4</v>
      </c>
      <c r="P5" s="10"/>
      <c r="Q5" s="11"/>
      <c r="R5" s="417">
        <f t="shared" ref="R5:R23" si="5">Q5-P5</f>
        <v>0</v>
      </c>
      <c r="S5" s="10"/>
      <c r="T5" s="11"/>
      <c r="U5" s="417">
        <f t="shared" si="0"/>
        <v>0</v>
      </c>
      <c r="V5" s="10"/>
      <c r="W5" s="11"/>
      <c r="X5" s="417">
        <f t="shared" si="1"/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9">
        <v>15</v>
      </c>
      <c r="E6" s="26">
        <v>23</v>
      </c>
      <c r="F6" s="417">
        <f t="shared" si="2"/>
        <v>8</v>
      </c>
      <c r="G6" s="10"/>
      <c r="H6" s="25"/>
      <c r="I6" s="417">
        <f t="shared" si="3"/>
        <v>0</v>
      </c>
      <c r="J6" s="10"/>
      <c r="K6" s="25"/>
      <c r="L6" s="417">
        <f t="shared" si="4"/>
        <v>0</v>
      </c>
      <c r="M6" s="19">
        <v>15</v>
      </c>
      <c r="N6" s="26">
        <v>23</v>
      </c>
      <c r="O6" s="417">
        <f>N6-M6</f>
        <v>8</v>
      </c>
      <c r="P6" s="15">
        <v>17</v>
      </c>
      <c r="Q6" s="17">
        <v>23</v>
      </c>
      <c r="R6" s="417">
        <f t="shared" si="5"/>
        <v>6</v>
      </c>
      <c r="S6" s="19">
        <v>13</v>
      </c>
      <c r="T6" s="26">
        <v>23</v>
      </c>
      <c r="U6" s="417">
        <f t="shared" si="0"/>
        <v>10</v>
      </c>
      <c r="V6" s="10"/>
      <c r="W6" s="25"/>
      <c r="X6" s="417">
        <f t="shared" si="1"/>
        <v>0</v>
      </c>
      <c r="Y6" s="188"/>
    </row>
    <row r="7" spans="1:28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13</v>
      </c>
      <c r="F7" s="417">
        <f t="shared" si="2"/>
        <v>6</v>
      </c>
      <c r="G7" s="15">
        <v>7</v>
      </c>
      <c r="H7" s="17">
        <v>13</v>
      </c>
      <c r="I7" s="417">
        <f t="shared" si="3"/>
        <v>6</v>
      </c>
      <c r="J7" s="59">
        <v>7</v>
      </c>
      <c r="K7" s="31">
        <v>13</v>
      </c>
      <c r="L7" s="417">
        <f t="shared" si="4"/>
        <v>6</v>
      </c>
      <c r="M7" s="13"/>
      <c r="N7" s="54"/>
      <c r="O7" s="417">
        <f t="shared" ref="O7:O23" si="6">N7-M7</f>
        <v>0</v>
      </c>
      <c r="P7" s="13"/>
      <c r="Q7" s="54"/>
      <c r="R7" s="417">
        <f t="shared" si="5"/>
        <v>0</v>
      </c>
      <c r="S7" s="19">
        <v>7</v>
      </c>
      <c r="T7" s="26">
        <v>13</v>
      </c>
      <c r="U7" s="417">
        <f t="shared" si="0"/>
        <v>6</v>
      </c>
      <c r="V7" s="13"/>
      <c r="W7" s="54"/>
      <c r="X7" s="417">
        <f t="shared" si="1"/>
        <v>0</v>
      </c>
      <c r="Y7" s="79"/>
    </row>
    <row r="8" spans="1:28" ht="15.75" customHeight="1">
      <c r="A8" s="105">
        <v>5</v>
      </c>
      <c r="B8" s="105" t="s">
        <v>448</v>
      </c>
      <c r="C8" s="47" t="s">
        <v>361</v>
      </c>
      <c r="D8" s="10"/>
      <c r="E8" s="11"/>
      <c r="F8" s="417">
        <f t="shared" si="2"/>
        <v>0</v>
      </c>
      <c r="G8" s="19">
        <v>13</v>
      </c>
      <c r="H8" s="20">
        <v>23</v>
      </c>
      <c r="I8" s="417">
        <f t="shared" si="3"/>
        <v>10</v>
      </c>
      <c r="J8" s="13"/>
      <c r="K8" s="11"/>
      <c r="L8" s="417">
        <f t="shared" si="4"/>
        <v>0</v>
      </c>
      <c r="M8" s="165">
        <v>20</v>
      </c>
      <c r="N8" s="158">
        <v>24</v>
      </c>
      <c r="O8" s="417">
        <f t="shared" si="6"/>
        <v>4</v>
      </c>
      <c r="P8" s="165">
        <v>14</v>
      </c>
      <c r="Q8" s="158">
        <v>24</v>
      </c>
      <c r="R8" s="417">
        <f t="shared" si="5"/>
        <v>10</v>
      </c>
      <c r="S8" s="10"/>
      <c r="T8" s="11"/>
      <c r="U8" s="417">
        <f t="shared" si="0"/>
        <v>0</v>
      </c>
      <c r="V8" s="19">
        <v>13</v>
      </c>
      <c r="W8" s="20">
        <v>22</v>
      </c>
      <c r="X8" s="417">
        <f t="shared" si="1"/>
        <v>9</v>
      </c>
      <c r="Y8" s="190"/>
    </row>
    <row r="9" spans="1:28" ht="15.75" customHeight="1">
      <c r="A9" s="105">
        <v>6</v>
      </c>
      <c r="B9" s="400" t="s">
        <v>515</v>
      </c>
      <c r="C9" s="34" t="s">
        <v>511</v>
      </c>
      <c r="D9" s="10"/>
      <c r="E9" s="11"/>
      <c r="F9" s="417">
        <f t="shared" si="2"/>
        <v>0</v>
      </c>
      <c r="G9" s="10"/>
      <c r="H9" s="11"/>
      <c r="I9" s="417">
        <f t="shared" si="3"/>
        <v>0</v>
      </c>
      <c r="J9" s="45"/>
      <c r="K9" s="46"/>
      <c r="L9" s="417">
        <f t="shared" si="4"/>
        <v>0</v>
      </c>
      <c r="M9" s="10"/>
      <c r="N9" s="11"/>
      <c r="O9" s="417">
        <f t="shared" si="6"/>
        <v>0</v>
      </c>
      <c r="P9" s="45"/>
      <c r="Q9" s="46"/>
      <c r="R9" s="417">
        <f t="shared" si="5"/>
        <v>0</v>
      </c>
      <c r="S9" s="45"/>
      <c r="T9" s="46"/>
      <c r="U9" s="417">
        <f t="shared" si="0"/>
        <v>0</v>
      </c>
      <c r="V9" s="10"/>
      <c r="W9" s="25"/>
      <c r="X9" s="417">
        <f t="shared" si="1"/>
        <v>0</v>
      </c>
      <c r="Y9" s="79"/>
    </row>
    <row r="10" spans="1:28" ht="15.75" customHeight="1">
      <c r="A10" s="105">
        <v>7</v>
      </c>
      <c r="B10" s="400" t="s">
        <v>499</v>
      </c>
      <c r="C10" s="34" t="s">
        <v>442</v>
      </c>
      <c r="D10" s="10"/>
      <c r="E10" s="25"/>
      <c r="F10" s="417">
        <f t="shared" si="2"/>
        <v>0</v>
      </c>
      <c r="G10" s="10"/>
      <c r="H10" s="25"/>
      <c r="I10" s="417">
        <f t="shared" si="3"/>
        <v>0</v>
      </c>
      <c r="J10" s="10"/>
      <c r="K10" s="25"/>
      <c r="L10" s="417">
        <f t="shared" si="4"/>
        <v>0</v>
      </c>
      <c r="M10" s="10"/>
      <c r="N10" s="25"/>
      <c r="O10" s="417">
        <f t="shared" si="6"/>
        <v>0</v>
      </c>
      <c r="P10" s="19">
        <v>15</v>
      </c>
      <c r="Q10" s="26">
        <v>21</v>
      </c>
      <c r="R10" s="417">
        <f t="shared" si="5"/>
        <v>6</v>
      </c>
      <c r="S10" s="19">
        <v>12</v>
      </c>
      <c r="T10" s="26">
        <v>21</v>
      </c>
      <c r="U10" s="417">
        <f t="shared" si="0"/>
        <v>9</v>
      </c>
      <c r="V10" s="19">
        <v>15</v>
      </c>
      <c r="W10" s="26">
        <v>23</v>
      </c>
      <c r="X10" s="417">
        <f t="shared" si="1"/>
        <v>8</v>
      </c>
      <c r="Y10" s="79"/>
    </row>
    <row r="11" spans="1:28" ht="15.75" customHeight="1">
      <c r="A11" s="105">
        <v>8</v>
      </c>
      <c r="B11" s="400" t="s">
        <v>510</v>
      </c>
      <c r="C11" s="34" t="s">
        <v>188</v>
      </c>
      <c r="D11" s="19">
        <v>13</v>
      </c>
      <c r="E11" s="20">
        <v>21</v>
      </c>
      <c r="F11" s="417">
        <f t="shared" si="2"/>
        <v>8</v>
      </c>
      <c r="G11" s="10"/>
      <c r="H11" s="11"/>
      <c r="I11" s="417">
        <f t="shared" si="3"/>
        <v>0</v>
      </c>
      <c r="J11" s="45"/>
      <c r="K11" s="46"/>
      <c r="L11" s="417">
        <f t="shared" si="4"/>
        <v>0</v>
      </c>
      <c r="M11" s="10"/>
      <c r="N11" s="11"/>
      <c r="O11" s="417">
        <f t="shared" si="6"/>
        <v>0</v>
      </c>
      <c r="P11" s="21">
        <v>13</v>
      </c>
      <c r="Q11" s="22">
        <v>21</v>
      </c>
      <c r="R11" s="417">
        <f t="shared" si="5"/>
        <v>8</v>
      </c>
      <c r="S11" s="10"/>
      <c r="T11" s="11"/>
      <c r="U11" s="417">
        <f t="shared" si="0"/>
        <v>0</v>
      </c>
      <c r="V11" s="21">
        <v>13</v>
      </c>
      <c r="W11" s="22">
        <v>21</v>
      </c>
      <c r="X11" s="417">
        <f t="shared" si="1"/>
        <v>8</v>
      </c>
      <c r="Y11" s="79"/>
    </row>
    <row r="12" spans="1:28" ht="15.75" customHeight="1">
      <c r="A12" s="105">
        <v>9</v>
      </c>
      <c r="B12" s="400" t="s">
        <v>465</v>
      </c>
      <c r="C12" s="34" t="s">
        <v>501</v>
      </c>
      <c r="D12" s="10"/>
      <c r="E12" s="25"/>
      <c r="F12" s="417">
        <f t="shared" si="2"/>
        <v>0</v>
      </c>
      <c r="G12" s="10"/>
      <c r="H12" s="11"/>
      <c r="I12" s="417">
        <f t="shared" si="3"/>
        <v>0</v>
      </c>
      <c r="J12" s="45"/>
      <c r="K12" s="46"/>
      <c r="L12" s="417">
        <f t="shared" si="4"/>
        <v>0</v>
      </c>
      <c r="M12" s="10"/>
      <c r="N12" s="11"/>
      <c r="O12" s="417">
        <f t="shared" si="6"/>
        <v>0</v>
      </c>
      <c r="P12" s="45"/>
      <c r="Q12" s="46"/>
      <c r="R12" s="417">
        <f t="shared" si="5"/>
        <v>0</v>
      </c>
      <c r="S12" s="35">
        <v>12</v>
      </c>
      <c r="T12" s="36">
        <v>20</v>
      </c>
      <c r="U12" s="417">
        <f t="shared" si="0"/>
        <v>8</v>
      </c>
      <c r="V12" s="21">
        <v>7</v>
      </c>
      <c r="W12" s="31">
        <v>14</v>
      </c>
      <c r="X12" s="417">
        <f t="shared" si="1"/>
        <v>7</v>
      </c>
      <c r="Y12" s="79"/>
    </row>
    <row r="13" spans="1:28" ht="15.75" customHeight="1">
      <c r="A13" s="105">
        <v>10</v>
      </c>
      <c r="B13" s="400" t="s">
        <v>465</v>
      </c>
      <c r="C13" s="34" t="s">
        <v>512</v>
      </c>
      <c r="D13" s="10"/>
      <c r="E13" s="11"/>
      <c r="F13" s="417">
        <f t="shared" si="2"/>
        <v>0</v>
      </c>
      <c r="G13" s="10"/>
      <c r="H13" s="11"/>
      <c r="I13" s="417">
        <f t="shared" si="3"/>
        <v>0</v>
      </c>
      <c r="J13" s="21">
        <v>13</v>
      </c>
      <c r="K13" s="22">
        <v>23</v>
      </c>
      <c r="L13" s="417">
        <f t="shared" si="4"/>
        <v>10</v>
      </c>
      <c r="M13" s="10"/>
      <c r="N13" s="11"/>
      <c r="O13" s="417">
        <f t="shared" si="6"/>
        <v>0</v>
      </c>
      <c r="P13" s="35">
        <v>17</v>
      </c>
      <c r="Q13" s="36">
        <v>23</v>
      </c>
      <c r="R13" s="417">
        <f t="shared" si="5"/>
        <v>6</v>
      </c>
      <c r="S13" s="45"/>
      <c r="T13" s="46"/>
      <c r="U13" s="417">
        <f t="shared" si="0"/>
        <v>0</v>
      </c>
      <c r="V13" s="21">
        <v>15</v>
      </c>
      <c r="W13" s="31">
        <v>24</v>
      </c>
      <c r="X13" s="417">
        <f t="shared" si="1"/>
        <v>9</v>
      </c>
      <c r="Y13" s="79"/>
    </row>
    <row r="14" spans="1:28" ht="15.75" customHeight="1">
      <c r="A14" s="105">
        <v>11</v>
      </c>
      <c r="B14" s="400" t="s">
        <v>465</v>
      </c>
      <c r="C14" s="34" t="s">
        <v>516</v>
      </c>
      <c r="D14" s="10"/>
      <c r="E14" s="11"/>
      <c r="F14" s="417">
        <f t="shared" si="2"/>
        <v>0</v>
      </c>
      <c r="G14" s="10"/>
      <c r="H14" s="11"/>
      <c r="I14" s="417">
        <f t="shared" si="3"/>
        <v>0</v>
      </c>
      <c r="J14" s="45"/>
      <c r="K14" s="46"/>
      <c r="L14" s="417">
        <f t="shared" si="4"/>
        <v>0</v>
      </c>
      <c r="M14" s="10"/>
      <c r="N14" s="11"/>
      <c r="O14" s="417">
        <f t="shared" si="6"/>
        <v>0</v>
      </c>
      <c r="P14" s="45"/>
      <c r="Q14" s="46"/>
      <c r="R14" s="417">
        <f t="shared" si="5"/>
        <v>0</v>
      </c>
      <c r="S14" s="45"/>
      <c r="T14" s="46"/>
      <c r="U14" s="417">
        <f t="shared" si="0"/>
        <v>0</v>
      </c>
      <c r="V14" s="10"/>
      <c r="W14" s="25"/>
      <c r="X14" s="417">
        <f t="shared" si="1"/>
        <v>0</v>
      </c>
      <c r="Y14" s="79"/>
    </row>
    <row r="15" spans="1:28" ht="16.5" customHeight="1">
      <c r="A15" s="105">
        <v>12</v>
      </c>
      <c r="B15" s="105" t="s">
        <v>452</v>
      </c>
      <c r="C15" s="38" t="s">
        <v>371</v>
      </c>
      <c r="D15" s="10"/>
      <c r="E15" s="11"/>
      <c r="F15" s="417">
        <f t="shared" si="2"/>
        <v>0</v>
      </c>
      <c r="G15" s="10"/>
      <c r="H15" s="11"/>
      <c r="I15" s="417">
        <f t="shared" si="3"/>
        <v>0</v>
      </c>
      <c r="J15" s="10"/>
      <c r="K15" s="11"/>
      <c r="L15" s="417">
        <f t="shared" si="4"/>
        <v>0</v>
      </c>
      <c r="M15" s="10"/>
      <c r="N15" s="11"/>
      <c r="O15" s="417">
        <f t="shared" si="6"/>
        <v>0</v>
      </c>
      <c r="P15" s="10"/>
      <c r="Q15" s="11"/>
      <c r="R15" s="417">
        <f t="shared" si="5"/>
        <v>0</v>
      </c>
      <c r="S15" s="10"/>
      <c r="T15" s="11"/>
      <c r="U15" s="417">
        <f t="shared" si="0"/>
        <v>0</v>
      </c>
      <c r="V15" s="10"/>
      <c r="W15" s="25"/>
      <c r="X15" s="417">
        <f t="shared" si="1"/>
        <v>0</v>
      </c>
      <c r="Y15" s="79"/>
      <c r="AB15" s="233" t="s">
        <v>528</v>
      </c>
    </row>
    <row r="16" spans="1:28" ht="16.5" customHeight="1">
      <c r="A16" s="105">
        <v>14</v>
      </c>
      <c r="B16" s="400" t="s">
        <v>444</v>
      </c>
      <c r="C16" s="38" t="s">
        <v>296</v>
      </c>
      <c r="D16" s="21">
        <v>17</v>
      </c>
      <c r="E16" s="22">
        <v>23</v>
      </c>
      <c r="F16" s="417">
        <f t="shared" si="2"/>
        <v>6</v>
      </c>
      <c r="G16" s="10"/>
      <c r="H16" s="11"/>
      <c r="I16" s="417">
        <f t="shared" si="3"/>
        <v>0</v>
      </c>
      <c r="J16" s="45"/>
      <c r="K16" s="46"/>
      <c r="L16" s="417">
        <f t="shared" si="4"/>
        <v>0</v>
      </c>
      <c r="M16" s="35">
        <v>15</v>
      </c>
      <c r="N16" s="36">
        <v>21</v>
      </c>
      <c r="O16" s="417">
        <f t="shared" si="6"/>
        <v>6</v>
      </c>
      <c r="P16" s="45"/>
      <c r="Q16" s="46"/>
      <c r="R16" s="417">
        <f t="shared" si="5"/>
        <v>0</v>
      </c>
      <c r="S16" s="35">
        <v>14</v>
      </c>
      <c r="T16" s="36">
        <v>23</v>
      </c>
      <c r="U16" s="417">
        <f t="shared" si="0"/>
        <v>9</v>
      </c>
      <c r="V16" s="10"/>
      <c r="W16" s="25"/>
      <c r="X16" s="417">
        <f t="shared" si="1"/>
        <v>0</v>
      </c>
      <c r="Y16" s="79"/>
      <c r="AB16" s="233" t="s">
        <v>529</v>
      </c>
    </row>
    <row r="17" spans="1:33" ht="15.75" customHeight="1">
      <c r="A17" s="105">
        <v>15</v>
      </c>
      <c r="B17" s="105" t="s">
        <v>444</v>
      </c>
      <c r="C17" s="397" t="s">
        <v>379</v>
      </c>
      <c r="D17" s="10"/>
      <c r="E17" s="25"/>
      <c r="F17" s="417">
        <f t="shared" si="2"/>
        <v>0</v>
      </c>
      <c r="G17" s="21">
        <v>15</v>
      </c>
      <c r="H17" s="31">
        <v>23</v>
      </c>
      <c r="I17" s="417">
        <f t="shared" si="3"/>
        <v>8</v>
      </c>
      <c r="J17" s="10"/>
      <c r="K17" s="25"/>
      <c r="L17" s="417">
        <f t="shared" si="4"/>
        <v>0</v>
      </c>
      <c r="M17" s="10"/>
      <c r="N17" s="25"/>
      <c r="O17" s="417">
        <f t="shared" si="6"/>
        <v>0</v>
      </c>
      <c r="P17" s="10"/>
      <c r="Q17" s="25"/>
      <c r="R17" s="417">
        <f t="shared" si="5"/>
        <v>0</v>
      </c>
      <c r="S17" s="10"/>
      <c r="T17" s="25"/>
      <c r="U17" s="417">
        <f t="shared" si="0"/>
        <v>0</v>
      </c>
      <c r="V17" s="10"/>
      <c r="W17" s="25"/>
      <c r="X17" s="417">
        <f t="shared" si="1"/>
        <v>0</v>
      </c>
      <c r="Y17" s="190"/>
    </row>
    <row r="18" spans="1:33" ht="15.75" customHeight="1">
      <c r="A18" s="105">
        <v>16</v>
      </c>
      <c r="B18" s="105" t="s">
        <v>445</v>
      </c>
      <c r="C18" s="38" t="s">
        <v>304</v>
      </c>
      <c r="D18" s="21">
        <v>8</v>
      </c>
      <c r="E18" s="31">
        <v>17</v>
      </c>
      <c r="F18" s="417">
        <f t="shared" si="2"/>
        <v>9</v>
      </c>
      <c r="G18" s="10"/>
      <c r="H18" s="25"/>
      <c r="I18" s="417">
        <f t="shared" si="3"/>
        <v>0</v>
      </c>
      <c r="J18" s="10"/>
      <c r="K18" s="25"/>
      <c r="L18" s="417">
        <f t="shared" si="4"/>
        <v>0</v>
      </c>
      <c r="M18" s="21">
        <v>7</v>
      </c>
      <c r="N18" s="31">
        <v>18</v>
      </c>
      <c r="O18" s="417">
        <f t="shared" si="6"/>
        <v>11</v>
      </c>
      <c r="P18" s="21">
        <v>7</v>
      </c>
      <c r="Q18" s="31">
        <v>18</v>
      </c>
      <c r="R18" s="417">
        <f t="shared" si="5"/>
        <v>11</v>
      </c>
      <c r="S18" s="21">
        <v>7</v>
      </c>
      <c r="T18" s="31">
        <v>12</v>
      </c>
      <c r="U18" s="417">
        <f t="shared" si="0"/>
        <v>5</v>
      </c>
      <c r="V18" s="10"/>
      <c r="W18" s="25"/>
      <c r="X18" s="417">
        <f t="shared" si="1"/>
        <v>0</v>
      </c>
      <c r="Y18" s="190"/>
    </row>
    <row r="19" spans="1:33" ht="15.75" customHeight="1">
      <c r="A19" s="105">
        <v>17</v>
      </c>
      <c r="B19" s="105" t="s">
        <v>447</v>
      </c>
      <c r="C19" s="47" t="s">
        <v>344</v>
      </c>
      <c r="D19" s="10"/>
      <c r="E19" s="11"/>
      <c r="F19" s="417">
        <f t="shared" si="2"/>
        <v>0</v>
      </c>
      <c r="G19" s="10"/>
      <c r="H19" s="46"/>
      <c r="I19" s="417">
        <f t="shared" si="3"/>
        <v>0</v>
      </c>
      <c r="J19" s="10"/>
      <c r="K19" s="11"/>
      <c r="L19" s="417">
        <f t="shared" si="4"/>
        <v>0</v>
      </c>
      <c r="M19" s="165">
        <v>7</v>
      </c>
      <c r="N19" s="158">
        <v>15</v>
      </c>
      <c r="O19" s="417">
        <f t="shared" si="6"/>
        <v>8</v>
      </c>
      <c r="P19" s="10"/>
      <c r="Q19" s="11"/>
      <c r="R19" s="417">
        <f t="shared" si="5"/>
        <v>0</v>
      </c>
      <c r="S19" s="10"/>
      <c r="T19" s="11"/>
      <c r="U19" s="417">
        <f t="shared" si="0"/>
        <v>0</v>
      </c>
      <c r="V19" s="10"/>
      <c r="W19" s="25"/>
      <c r="X19" s="417">
        <f t="shared" si="1"/>
        <v>0</v>
      </c>
      <c r="Y19" s="190"/>
    </row>
    <row r="20" spans="1:33" ht="16.5" customHeight="1">
      <c r="A20" s="105">
        <v>18</v>
      </c>
      <c r="B20" s="105" t="s">
        <v>447</v>
      </c>
      <c r="C20" s="47" t="s">
        <v>358</v>
      </c>
      <c r="D20" s="165">
        <v>7</v>
      </c>
      <c r="E20" s="386">
        <v>18</v>
      </c>
      <c r="F20" s="417">
        <f t="shared" si="2"/>
        <v>11</v>
      </c>
      <c r="G20" s="165">
        <v>14</v>
      </c>
      <c r="H20" s="386">
        <v>22</v>
      </c>
      <c r="I20" s="417">
        <f t="shared" si="3"/>
        <v>8</v>
      </c>
      <c r="J20" s="165">
        <v>7</v>
      </c>
      <c r="K20" s="386">
        <v>18</v>
      </c>
      <c r="L20" s="417">
        <f t="shared" si="4"/>
        <v>11</v>
      </c>
      <c r="M20" s="165">
        <v>13</v>
      </c>
      <c r="N20" s="386">
        <v>21</v>
      </c>
      <c r="O20" s="417">
        <f t="shared" si="6"/>
        <v>8</v>
      </c>
      <c r="P20" s="10"/>
      <c r="Q20" s="46"/>
      <c r="R20" s="417">
        <f t="shared" si="5"/>
        <v>0</v>
      </c>
      <c r="S20" s="13"/>
      <c r="T20" s="200"/>
      <c r="U20" s="417">
        <f t="shared" si="0"/>
        <v>0</v>
      </c>
      <c r="V20" s="10"/>
      <c r="W20" s="25"/>
      <c r="X20" s="417">
        <f t="shared" si="1"/>
        <v>0</v>
      </c>
      <c r="Y20" s="190"/>
    </row>
    <row r="21" spans="1:33" ht="15.75" customHeight="1">
      <c r="A21" s="105">
        <v>20</v>
      </c>
      <c r="B21" s="105" t="s">
        <v>447</v>
      </c>
      <c r="C21" s="47" t="s">
        <v>183</v>
      </c>
      <c r="D21" s="165">
        <v>18</v>
      </c>
      <c r="E21" s="166">
        <v>24</v>
      </c>
      <c r="F21" s="417">
        <f t="shared" si="2"/>
        <v>6</v>
      </c>
      <c r="G21" s="10"/>
      <c r="H21" s="25"/>
      <c r="I21" s="417">
        <f t="shared" si="3"/>
        <v>0</v>
      </c>
      <c r="J21" s="165">
        <v>18</v>
      </c>
      <c r="K21" s="166">
        <v>24</v>
      </c>
      <c r="L21" s="417">
        <f t="shared" si="4"/>
        <v>6</v>
      </c>
      <c r="M21" s="274"/>
      <c r="N21" s="419"/>
      <c r="O21" s="417">
        <f t="shared" si="6"/>
        <v>0</v>
      </c>
      <c r="P21" s="168">
        <v>7</v>
      </c>
      <c r="Q21" s="169">
        <v>14</v>
      </c>
      <c r="R21" s="417">
        <f t="shared" si="5"/>
        <v>7</v>
      </c>
      <c r="S21" s="13"/>
      <c r="T21" s="54"/>
      <c r="U21" s="417">
        <f t="shared" si="0"/>
        <v>0</v>
      </c>
      <c r="V21" s="165">
        <v>7</v>
      </c>
      <c r="W21" s="166">
        <v>15</v>
      </c>
      <c r="X21" s="417">
        <f t="shared" si="1"/>
        <v>8</v>
      </c>
      <c r="Y21" s="190"/>
    </row>
    <row r="22" spans="1:33" ht="15.75" customHeight="1">
      <c r="A22" s="105">
        <v>21</v>
      </c>
      <c r="B22" s="105"/>
      <c r="C22" s="47" t="s">
        <v>527</v>
      </c>
      <c r="D22" s="45">
        <v>7</v>
      </c>
      <c r="E22" s="56">
        <v>15</v>
      </c>
      <c r="F22" s="417">
        <f t="shared" si="2"/>
        <v>8</v>
      </c>
      <c r="G22" s="168">
        <v>7</v>
      </c>
      <c r="H22" s="169">
        <v>15</v>
      </c>
      <c r="I22" s="417">
        <f t="shared" si="3"/>
        <v>8</v>
      </c>
      <c r="J22" s="45"/>
      <c r="K22" s="56"/>
      <c r="L22" s="417">
        <f t="shared" si="4"/>
        <v>0</v>
      </c>
      <c r="M22" s="414">
        <v>7</v>
      </c>
      <c r="N22" s="415">
        <v>15</v>
      </c>
      <c r="O22" s="417">
        <f t="shared" si="6"/>
        <v>8</v>
      </c>
      <c r="P22" s="10"/>
      <c r="Q22" s="25"/>
      <c r="R22" s="417">
        <f t="shared" si="5"/>
        <v>0</v>
      </c>
      <c r="S22" s="199"/>
      <c r="T22" s="416"/>
      <c r="U22" s="417">
        <f t="shared" si="0"/>
        <v>0</v>
      </c>
      <c r="V22" s="45"/>
      <c r="W22" s="56"/>
      <c r="X22" s="417">
        <f t="shared" si="1"/>
        <v>0</v>
      </c>
      <c r="Y22" s="190"/>
    </row>
    <row r="23" spans="1:33" ht="15.75" customHeight="1">
      <c r="A23" s="105">
        <v>22</v>
      </c>
      <c r="B23" s="105"/>
      <c r="C23" s="382" t="s">
        <v>530</v>
      </c>
      <c r="D23" s="234"/>
      <c r="E23" s="235"/>
      <c r="F23" s="417">
        <f t="shared" si="2"/>
        <v>0</v>
      </c>
      <c r="G23" s="234"/>
      <c r="H23" s="235"/>
      <c r="I23" s="417">
        <f t="shared" si="3"/>
        <v>0</v>
      </c>
      <c r="J23" s="234"/>
      <c r="K23" s="235"/>
      <c r="L23" s="417">
        <f t="shared" si="4"/>
        <v>0</v>
      </c>
      <c r="M23" s="234"/>
      <c r="N23" s="235"/>
      <c r="O23" s="417">
        <f t="shared" si="6"/>
        <v>0</v>
      </c>
      <c r="P23" s="25"/>
      <c r="Q23" s="25"/>
      <c r="R23" s="417">
        <f t="shared" si="5"/>
        <v>0</v>
      </c>
      <c r="S23" s="234"/>
      <c r="T23" s="235"/>
      <c r="U23" s="417">
        <f t="shared" si="0"/>
        <v>0</v>
      </c>
      <c r="V23" s="234"/>
      <c r="W23" s="235"/>
      <c r="X23" s="417">
        <f t="shared" si="1"/>
        <v>0</v>
      </c>
      <c r="Y23" s="190"/>
    </row>
    <row r="24" spans="1:33">
      <c r="A24" s="84"/>
      <c r="B24" s="84"/>
      <c r="C24" s="84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3"/>
      <c r="W24" s="353"/>
      <c r="X24" s="352"/>
      <c r="Y24" s="84"/>
    </row>
    <row r="25" spans="1:33">
      <c r="A25" s="80"/>
      <c r="B25" s="80"/>
      <c r="C25" s="80" t="s">
        <v>466</v>
      </c>
      <c r="D25" s="80"/>
      <c r="E25" s="80"/>
      <c r="F25" s="418">
        <f>SUM(F4:F23)</f>
        <v>62</v>
      </c>
      <c r="G25" s="80"/>
      <c r="H25" s="80"/>
      <c r="I25" s="418">
        <f>SUM(I4:I23)</f>
        <v>48</v>
      </c>
      <c r="J25" s="80"/>
      <c r="K25" s="80"/>
      <c r="L25" s="418">
        <f>SUM(L4:L23)</f>
        <v>46</v>
      </c>
      <c r="M25" s="80"/>
      <c r="N25" s="80"/>
      <c r="O25" s="418">
        <f>SUM(O4:O23)</f>
        <v>57</v>
      </c>
      <c r="P25" s="80"/>
      <c r="Q25" s="80"/>
      <c r="R25" s="418">
        <f>SUM(R4:R23)</f>
        <v>61</v>
      </c>
      <c r="S25" s="80"/>
      <c r="T25" s="80"/>
      <c r="U25" s="418">
        <f>SUM(U4:U23)</f>
        <v>47</v>
      </c>
      <c r="V25" s="80"/>
      <c r="W25" s="80"/>
      <c r="X25" s="418">
        <f>SUM(X4:X23)</f>
        <v>57</v>
      </c>
      <c r="Y25" s="84"/>
      <c r="Z25" s="1249" t="s">
        <v>467</v>
      </c>
      <c r="AA25" s="1250"/>
      <c r="AB25" s="1251"/>
      <c r="AC25" s="80">
        <v>2980</v>
      </c>
      <c r="AE25" s="82">
        <v>2820</v>
      </c>
      <c r="AG25" s="83"/>
    </row>
    <row r="26" spans="1:33">
      <c r="A26" s="1262"/>
      <c r="B26" s="1263"/>
      <c r="C26" s="89" t="s">
        <v>468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1262" t="s">
        <v>469</v>
      </c>
      <c r="U26" s="1264"/>
      <c r="V26" s="1264"/>
      <c r="W26" s="1263"/>
      <c r="X26" s="90">
        <f>X25+U25+R25+O25+L25+I25+F25</f>
        <v>378</v>
      </c>
      <c r="Y26" s="79"/>
      <c r="Z26" s="1249" t="s">
        <v>470</v>
      </c>
      <c r="AA26" s="1250"/>
      <c r="AB26" s="1251"/>
      <c r="AC26" s="87">
        <v>800000</v>
      </c>
      <c r="AE26" s="84">
        <f>AC26</f>
        <v>800000</v>
      </c>
      <c r="AG26" s="84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 t="s">
        <v>128</v>
      </c>
      <c r="S27" s="93"/>
      <c r="T27" s="1265" t="s">
        <v>471</v>
      </c>
      <c r="U27" s="1266"/>
      <c r="V27" s="1266"/>
      <c r="W27" s="1267"/>
      <c r="X27" s="94">
        <f>AC26/AC25</f>
        <v>268.45637583892619</v>
      </c>
      <c r="Y27" s="79"/>
    </row>
    <row r="28" spans="1:33" ht="15" hidden="1" customHeight="1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5"/>
      <c r="Y28" s="79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1252" t="s">
        <v>472</v>
      </c>
      <c r="U29" s="1253"/>
      <c r="V29" s="1253"/>
      <c r="W29" s="1254"/>
      <c r="X29" s="96">
        <f>(X26/X27)*100</f>
        <v>140.80499999999998</v>
      </c>
      <c r="Y29" s="79"/>
      <c r="Z29" s="1249" t="s">
        <v>473</v>
      </c>
      <c r="AA29" s="1250"/>
      <c r="AB29" s="1251"/>
      <c r="AC29" s="84">
        <v>5550496</v>
      </c>
      <c r="AE29" s="84">
        <f>AC29</f>
        <v>5550496</v>
      </c>
      <c r="AG29" s="84"/>
    </row>
    <row r="30" spans="1:33">
      <c r="A30" s="98"/>
      <c r="B30" s="98"/>
      <c r="C30" s="197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97">
        <f>(AC30/AC31)*100</f>
        <v>100.39823468028803</v>
      </c>
      <c r="Y30" s="188"/>
      <c r="Z30" s="1249" t="s">
        <v>475</v>
      </c>
      <c r="AA30" s="1250"/>
      <c r="AB30" s="1251"/>
      <c r="AC30" s="84">
        <v>1870</v>
      </c>
      <c r="AE30" s="84">
        <f>AC30</f>
        <v>1870</v>
      </c>
      <c r="AG30" s="84"/>
    </row>
    <row r="31" spans="1:33" ht="31.5" customHeight="1">
      <c r="A31" s="105"/>
      <c r="B31" s="105"/>
      <c r="C31" s="106" t="s">
        <v>517</v>
      </c>
      <c r="D31" s="1239"/>
      <c r="E31" s="1240"/>
      <c r="F31" s="1241"/>
      <c r="G31" s="1239"/>
      <c r="H31" s="1240"/>
      <c r="I31" s="1241"/>
      <c r="J31" s="1239"/>
      <c r="K31" s="1240"/>
      <c r="L31" s="1241"/>
      <c r="M31" s="1239"/>
      <c r="N31" s="1240"/>
      <c r="O31" s="1241"/>
      <c r="P31" s="1239"/>
      <c r="Q31" s="1240"/>
      <c r="R31" s="1241"/>
      <c r="S31" s="1287" t="s">
        <v>74</v>
      </c>
      <c r="T31" s="1288"/>
      <c r="U31" s="1289"/>
      <c r="V31" s="1287" t="s">
        <v>74</v>
      </c>
      <c r="W31" s="1288"/>
      <c r="X31" s="1289"/>
      <c r="Y31" s="98"/>
      <c r="Z31" s="1249" t="s">
        <v>476</v>
      </c>
      <c r="AA31" s="1250"/>
      <c r="AB31" s="1251"/>
      <c r="AC31" s="97">
        <f>AC29/AC25</f>
        <v>1862.5825503355704</v>
      </c>
      <c r="AE31" s="97">
        <f>AE29/AE25</f>
        <v>1968.2609929078014</v>
      </c>
      <c r="AG31" s="97"/>
    </row>
    <row r="32" spans="1:33" ht="30" customHeight="1">
      <c r="A32" s="105">
        <v>1</v>
      </c>
      <c r="B32" s="105"/>
      <c r="C32" s="106" t="s">
        <v>95</v>
      </c>
      <c r="D32" s="1227"/>
      <c r="E32" s="1228"/>
      <c r="F32" s="1229"/>
      <c r="G32" s="1246" t="s">
        <v>74</v>
      </c>
      <c r="H32" s="1247"/>
      <c r="I32" s="1248"/>
      <c r="J32" s="1246" t="s">
        <v>69</v>
      </c>
      <c r="K32" s="1247"/>
      <c r="L32" s="1248"/>
      <c r="M32" s="1290" t="s">
        <v>69</v>
      </c>
      <c r="N32" s="1291"/>
      <c r="O32" s="1292"/>
      <c r="P32" s="1227"/>
      <c r="Q32" s="1228"/>
      <c r="R32" s="1229"/>
      <c r="S32" s="1246" t="s">
        <v>69</v>
      </c>
      <c r="T32" s="1247"/>
      <c r="U32" s="1248"/>
      <c r="V32" s="1246" t="s">
        <v>69</v>
      </c>
      <c r="W32" s="1247"/>
      <c r="X32" s="1248"/>
      <c r="Y32" s="98"/>
      <c r="AC32" s="103">
        <f>(AC30/AC31)*100</f>
        <v>100.39823468028803</v>
      </c>
      <c r="AE32" s="104">
        <f>(AE30/AE31)*100</f>
        <v>95.007725435708807</v>
      </c>
      <c r="AG32" s="201"/>
    </row>
    <row r="33" spans="1:28" ht="31.5" customHeight="1">
      <c r="A33" s="105">
        <v>3</v>
      </c>
      <c r="B33" s="105"/>
      <c r="C33" s="105" t="s">
        <v>504</v>
      </c>
      <c r="D33" s="1239" t="s">
        <v>11</v>
      </c>
      <c r="E33" s="1240"/>
      <c r="F33" s="1241"/>
      <c r="G33" s="1239" t="s">
        <v>11</v>
      </c>
      <c r="H33" s="1240"/>
      <c r="I33" s="1241"/>
      <c r="J33" s="1287" t="s">
        <v>74</v>
      </c>
      <c r="K33" s="1288"/>
      <c r="L33" s="1289"/>
      <c r="M33" s="1279"/>
      <c r="N33" s="1280"/>
      <c r="O33" s="1281"/>
      <c r="P33" s="1239" t="s">
        <v>104</v>
      </c>
      <c r="Q33" s="1240"/>
      <c r="R33" s="1241"/>
      <c r="S33" s="1334" t="s">
        <v>104</v>
      </c>
      <c r="T33" s="1335"/>
      <c r="U33" s="1336"/>
      <c r="V33" s="1334" t="s">
        <v>11</v>
      </c>
      <c r="W33" s="1335"/>
      <c r="X33" s="1336"/>
      <c r="Y33" s="202"/>
      <c r="AB33" s="203" t="s">
        <v>531</v>
      </c>
    </row>
    <row r="34" spans="1:28" ht="25.5" customHeight="1">
      <c r="A34" s="105">
        <v>4</v>
      </c>
      <c r="B34" s="105"/>
      <c r="C34" s="106" t="s">
        <v>114</v>
      </c>
      <c r="D34" s="1342" t="s">
        <v>11</v>
      </c>
      <c r="E34" s="1343"/>
      <c r="F34" s="1344"/>
      <c r="G34" s="1279"/>
      <c r="H34" s="1280"/>
      <c r="I34" s="1281"/>
      <c r="J34" s="1287" t="s">
        <v>11</v>
      </c>
      <c r="K34" s="1288"/>
      <c r="L34" s="1289"/>
      <c r="M34" s="1284" t="s">
        <v>11</v>
      </c>
      <c r="N34" s="1285"/>
      <c r="O34" s="1286"/>
      <c r="P34" s="1239" t="s">
        <v>11</v>
      </c>
      <c r="Q34" s="1240"/>
      <c r="R34" s="1241"/>
      <c r="S34" s="420"/>
      <c r="T34" s="420"/>
      <c r="U34" s="420"/>
      <c r="V34" s="1239" t="s">
        <v>11</v>
      </c>
      <c r="W34" s="1240"/>
      <c r="X34" s="1241"/>
      <c r="Y34" s="202"/>
    </row>
    <row r="35" spans="1:28" ht="30.75" customHeight="1">
      <c r="A35" s="105">
        <v>5</v>
      </c>
      <c r="B35" s="105"/>
      <c r="C35" s="106" t="s">
        <v>480</v>
      </c>
      <c r="D35" s="1227"/>
      <c r="E35" s="1228"/>
      <c r="F35" s="1229"/>
      <c r="G35" s="1239" t="s">
        <v>69</v>
      </c>
      <c r="H35" s="1240"/>
      <c r="I35" s="1241"/>
      <c r="J35" s="1239" t="s">
        <v>11</v>
      </c>
      <c r="K35" s="1240"/>
      <c r="L35" s="1241"/>
      <c r="M35" s="1239" t="s">
        <v>11</v>
      </c>
      <c r="N35" s="1240"/>
      <c r="O35" s="1241"/>
      <c r="P35" s="1246" t="s">
        <v>11</v>
      </c>
      <c r="Q35" s="1247"/>
      <c r="R35" s="1248"/>
      <c r="S35" s="1246" t="s">
        <v>11</v>
      </c>
      <c r="T35" s="1247"/>
      <c r="U35" s="1248"/>
      <c r="V35" s="1227"/>
      <c r="W35" s="1228"/>
      <c r="X35" s="1229"/>
      <c r="Y35" s="98"/>
    </row>
    <row r="36" spans="1:28" ht="25.5" customHeight="1">
      <c r="A36" s="105">
        <v>6</v>
      </c>
      <c r="B36" s="105"/>
      <c r="C36" s="106" t="s">
        <v>523</v>
      </c>
      <c r="D36" s="1239" t="s">
        <v>69</v>
      </c>
      <c r="E36" s="1240"/>
      <c r="F36" s="1241"/>
      <c r="G36" s="1334" t="s">
        <v>69</v>
      </c>
      <c r="H36" s="1335"/>
      <c r="I36" s="1336"/>
      <c r="J36" s="1279"/>
      <c r="K36" s="1280"/>
      <c r="L36" s="1281"/>
      <c r="M36" s="1331" t="s">
        <v>69</v>
      </c>
      <c r="N36" s="1332"/>
      <c r="O36" s="1333"/>
      <c r="P36" s="1307"/>
      <c r="Q36" s="1308"/>
      <c r="R36" s="1309"/>
      <c r="S36" s="1307"/>
      <c r="T36" s="1308"/>
      <c r="U36" s="1309"/>
      <c r="V36" s="1307"/>
      <c r="W36" s="1308"/>
      <c r="X36" s="1309"/>
      <c r="Y36" s="98"/>
    </row>
    <row r="37" spans="1:28"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9"/>
    </row>
    <row r="38" spans="1:28"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</row>
    <row r="39" spans="1:28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  <row r="40" spans="1:28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7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5:AB25"/>
    <mergeCell ref="A26:B26"/>
    <mergeCell ref="T26:W26"/>
    <mergeCell ref="Z26:AB26"/>
    <mergeCell ref="T27:W27"/>
    <mergeCell ref="T29:W29"/>
    <mergeCell ref="Z29:AB29"/>
    <mergeCell ref="D30:S30"/>
    <mergeCell ref="T30:W30"/>
    <mergeCell ref="Z30:AB30"/>
    <mergeCell ref="S31:U31"/>
    <mergeCell ref="V31:X31"/>
    <mergeCell ref="Z31:AB31"/>
    <mergeCell ref="D32:F32"/>
    <mergeCell ref="G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V33:X33"/>
    <mergeCell ref="D34:F34"/>
    <mergeCell ref="G34:I34"/>
    <mergeCell ref="J34:L34"/>
    <mergeCell ref="M34:O34"/>
    <mergeCell ref="P34:R34"/>
    <mergeCell ref="V34:X34"/>
    <mergeCell ref="D33:F33"/>
    <mergeCell ref="G33:I33"/>
    <mergeCell ref="J33:L33"/>
    <mergeCell ref="M33:O33"/>
    <mergeCell ref="P33:R33"/>
    <mergeCell ref="C1:C2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S33:U33"/>
  </mergeCells>
  <pageMargins left="0.7" right="0.7" top="0.75" bottom="0.75" header="0.3" footer="0.3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G39"/>
  <sheetViews>
    <sheetView zoomScale="85" zoomScaleNormal="85" workbookViewId="0">
      <selection activeCell="W19" sqref="W19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45" t="s">
        <v>0</v>
      </c>
      <c r="D1" s="1347">
        <v>45873</v>
      </c>
      <c r="E1" s="1348"/>
      <c r="F1" s="1349"/>
      <c r="G1" s="1347">
        <v>45874</v>
      </c>
      <c r="H1" s="1348"/>
      <c r="I1" s="1349"/>
      <c r="J1" s="1347">
        <v>45875</v>
      </c>
      <c r="K1" s="1348"/>
      <c r="L1" s="1349"/>
      <c r="M1" s="1347">
        <v>45876</v>
      </c>
      <c r="N1" s="1348"/>
      <c r="O1" s="1349"/>
      <c r="P1" s="1347">
        <v>45877</v>
      </c>
      <c r="Q1" s="1348"/>
      <c r="R1" s="1349"/>
      <c r="S1" s="1347">
        <v>45878</v>
      </c>
      <c r="T1" s="1348"/>
      <c r="U1" s="1349"/>
      <c r="V1" s="1347">
        <v>45879</v>
      </c>
      <c r="W1" s="1348"/>
      <c r="X1" s="1349"/>
      <c r="Y1" s="187"/>
    </row>
    <row r="2" spans="1:28">
      <c r="A2" s="1"/>
      <c r="B2" s="1"/>
      <c r="C2" s="1346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9">
        <v>7</v>
      </c>
      <c r="E4" s="20">
        <v>14</v>
      </c>
      <c r="F4" s="394">
        <f>E4-D4</f>
        <v>7</v>
      </c>
      <c r="G4" s="10"/>
      <c r="H4" s="11"/>
      <c r="I4" s="394">
        <f>H4-G4</f>
        <v>0</v>
      </c>
      <c r="J4" s="10"/>
      <c r="K4" s="11"/>
      <c r="L4" s="394">
        <f>K4-J4</f>
        <v>0</v>
      </c>
      <c r="M4" s="10"/>
      <c r="N4" s="11"/>
      <c r="O4" s="394">
        <f>N4-M4</f>
        <v>0</v>
      </c>
      <c r="P4" s="19">
        <v>7</v>
      </c>
      <c r="Q4" s="20">
        <v>15</v>
      </c>
      <c r="R4" s="394">
        <f>Q4-P4</f>
        <v>8</v>
      </c>
      <c r="S4" s="19">
        <v>7</v>
      </c>
      <c r="T4" s="20">
        <v>14</v>
      </c>
      <c r="U4" s="394">
        <f t="shared" ref="U4:U23" si="0">T4-S4</f>
        <v>7</v>
      </c>
      <c r="V4" s="19">
        <v>7</v>
      </c>
      <c r="W4" s="26">
        <v>14</v>
      </c>
      <c r="X4" s="394">
        <f t="shared" ref="X4:X23" si="1">W4-V4</f>
        <v>7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14</v>
      </c>
      <c r="E5" s="20">
        <v>19</v>
      </c>
      <c r="F5" s="394">
        <f t="shared" ref="F5:F23" si="2">E5-D5</f>
        <v>5</v>
      </c>
      <c r="G5" s="10"/>
      <c r="H5" s="11"/>
      <c r="I5" s="394">
        <f t="shared" ref="I5:I23" si="3">H5-G5</f>
        <v>0</v>
      </c>
      <c r="J5" s="19">
        <v>16</v>
      </c>
      <c r="K5" s="20">
        <v>22</v>
      </c>
      <c r="L5" s="394">
        <f t="shared" ref="L5:L23" si="4">K5-J5</f>
        <v>6</v>
      </c>
      <c r="M5" s="19">
        <v>13</v>
      </c>
      <c r="N5" s="20">
        <v>17</v>
      </c>
      <c r="O5" s="394">
        <f>N5-M5</f>
        <v>4</v>
      </c>
      <c r="P5" s="19">
        <v>16</v>
      </c>
      <c r="Q5" s="20">
        <v>23</v>
      </c>
      <c r="R5" s="394">
        <f t="shared" ref="R5:R23" si="5">Q5-P5</f>
        <v>7</v>
      </c>
      <c r="S5" s="10"/>
      <c r="T5" s="11"/>
      <c r="U5" s="394">
        <f t="shared" si="0"/>
        <v>0</v>
      </c>
      <c r="V5" s="10"/>
      <c r="W5" s="11"/>
      <c r="X5" s="394">
        <f t="shared" si="1"/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9">
        <v>17</v>
      </c>
      <c r="E6" s="26">
        <v>23</v>
      </c>
      <c r="F6" s="394">
        <f t="shared" si="2"/>
        <v>6</v>
      </c>
      <c r="G6" s="10"/>
      <c r="H6" s="25"/>
      <c r="I6" s="394">
        <f t="shared" si="3"/>
        <v>0</v>
      </c>
      <c r="J6" s="10"/>
      <c r="K6" s="25"/>
      <c r="L6" s="394">
        <f t="shared" si="4"/>
        <v>0</v>
      </c>
      <c r="M6" s="10"/>
      <c r="N6" s="25"/>
      <c r="O6" s="394">
        <f>N6-M6</f>
        <v>0</v>
      </c>
      <c r="P6" s="13"/>
      <c r="Q6" s="54"/>
      <c r="R6" s="394">
        <f t="shared" si="5"/>
        <v>0</v>
      </c>
      <c r="S6" s="10"/>
      <c r="T6" s="25"/>
      <c r="U6" s="394">
        <f t="shared" si="0"/>
        <v>0</v>
      </c>
      <c r="V6" s="10"/>
      <c r="W6" s="25"/>
      <c r="X6" s="394">
        <f t="shared" si="1"/>
        <v>0</v>
      </c>
      <c r="Y6" s="188"/>
    </row>
    <row r="7" spans="1:28" ht="15" customHeight="1">
      <c r="A7" s="105">
        <v>4</v>
      </c>
      <c r="B7" s="105" t="s">
        <v>452</v>
      </c>
      <c r="C7" s="383" t="s">
        <v>324</v>
      </c>
      <c r="D7" s="10"/>
      <c r="E7" s="25"/>
      <c r="F7" s="394">
        <f t="shared" si="2"/>
        <v>0</v>
      </c>
      <c r="G7" s="15">
        <v>7</v>
      </c>
      <c r="H7" s="17">
        <v>13</v>
      </c>
      <c r="I7" s="394">
        <f t="shared" si="3"/>
        <v>6</v>
      </c>
      <c r="J7" s="15">
        <v>7</v>
      </c>
      <c r="K7" s="26">
        <v>13</v>
      </c>
      <c r="L7" s="394">
        <f t="shared" si="4"/>
        <v>6</v>
      </c>
      <c r="M7" s="15">
        <v>7</v>
      </c>
      <c r="N7" s="17">
        <v>13</v>
      </c>
      <c r="O7" s="394">
        <f t="shared" ref="O7:O23" si="6">N7-M7</f>
        <v>6</v>
      </c>
      <c r="P7" s="13"/>
      <c r="Q7" s="54"/>
      <c r="R7" s="394">
        <f t="shared" si="5"/>
        <v>0</v>
      </c>
      <c r="S7" s="10"/>
      <c r="T7" s="25"/>
      <c r="U7" s="394">
        <f t="shared" si="0"/>
        <v>0</v>
      </c>
      <c r="V7" s="13"/>
      <c r="W7" s="54"/>
      <c r="X7" s="394">
        <f t="shared" si="1"/>
        <v>0</v>
      </c>
      <c r="Y7" s="79"/>
    </row>
    <row r="8" spans="1:28" ht="15.75" customHeight="1">
      <c r="A8" s="105">
        <v>5</v>
      </c>
      <c r="B8" s="105" t="s">
        <v>435</v>
      </c>
      <c r="C8" s="47" t="s">
        <v>361</v>
      </c>
      <c r="D8" s="165">
        <v>7</v>
      </c>
      <c r="E8" s="158">
        <v>15</v>
      </c>
      <c r="F8" s="394">
        <f t="shared" si="2"/>
        <v>8</v>
      </c>
      <c r="G8" s="165">
        <v>11</v>
      </c>
      <c r="H8" s="158">
        <v>19</v>
      </c>
      <c r="I8" s="394">
        <f t="shared" si="3"/>
        <v>8</v>
      </c>
      <c r="J8" s="159">
        <v>12</v>
      </c>
      <c r="K8" s="158">
        <v>23</v>
      </c>
      <c r="L8" s="394">
        <f t="shared" si="4"/>
        <v>11</v>
      </c>
      <c r="M8" s="10"/>
      <c r="N8" s="11"/>
      <c r="O8" s="394">
        <f t="shared" si="6"/>
        <v>0</v>
      </c>
      <c r="P8" s="10"/>
      <c r="Q8" s="11"/>
      <c r="R8" s="394">
        <f t="shared" si="5"/>
        <v>0</v>
      </c>
      <c r="S8" s="165">
        <v>7</v>
      </c>
      <c r="T8" s="158">
        <v>19</v>
      </c>
      <c r="U8" s="394">
        <f t="shared" si="0"/>
        <v>12</v>
      </c>
      <c r="V8" s="165">
        <v>7</v>
      </c>
      <c r="W8" s="158">
        <v>19</v>
      </c>
      <c r="X8" s="394">
        <f t="shared" si="1"/>
        <v>12</v>
      </c>
      <c r="Y8" s="190"/>
    </row>
    <row r="9" spans="1:28" ht="15.75" customHeight="1">
      <c r="A9" s="105">
        <v>6</v>
      </c>
      <c r="B9" s="400" t="s">
        <v>436</v>
      </c>
      <c r="C9" s="34" t="s">
        <v>511</v>
      </c>
      <c r="D9" s="19">
        <v>18</v>
      </c>
      <c r="E9" s="20">
        <v>23</v>
      </c>
      <c r="F9" s="394">
        <f t="shared" si="2"/>
        <v>5</v>
      </c>
      <c r="G9" s="19">
        <v>18</v>
      </c>
      <c r="H9" s="20">
        <v>23</v>
      </c>
      <c r="I9" s="394">
        <f t="shared" si="3"/>
        <v>5</v>
      </c>
      <c r="J9" s="45"/>
      <c r="K9" s="46"/>
      <c r="L9" s="394">
        <f t="shared" si="4"/>
        <v>0</v>
      </c>
      <c r="M9" s="19">
        <v>15</v>
      </c>
      <c r="N9" s="20">
        <v>23</v>
      </c>
      <c r="O9" s="394">
        <f t="shared" si="6"/>
        <v>8</v>
      </c>
      <c r="P9" s="45"/>
      <c r="Q9" s="46"/>
      <c r="R9" s="394">
        <f t="shared" si="5"/>
        <v>0</v>
      </c>
      <c r="S9" s="41">
        <v>15</v>
      </c>
      <c r="T9" s="42">
        <v>23</v>
      </c>
      <c r="U9" s="394">
        <f t="shared" si="0"/>
        <v>8</v>
      </c>
      <c r="V9" s="19">
        <v>14</v>
      </c>
      <c r="W9" s="26">
        <v>23</v>
      </c>
      <c r="X9" s="394">
        <f t="shared" si="1"/>
        <v>9</v>
      </c>
      <c r="Y9" s="79"/>
    </row>
    <row r="10" spans="1:28" ht="15.75" customHeight="1">
      <c r="A10" s="105">
        <v>7</v>
      </c>
      <c r="B10" s="400" t="s">
        <v>499</v>
      </c>
      <c r="C10" s="34" t="s">
        <v>442</v>
      </c>
      <c r="D10" s="10"/>
      <c r="E10" s="25"/>
      <c r="F10" s="394">
        <f t="shared" si="2"/>
        <v>0</v>
      </c>
      <c r="G10" s="19">
        <v>13</v>
      </c>
      <c r="H10" s="26">
        <v>22</v>
      </c>
      <c r="I10" s="394">
        <f t="shared" si="3"/>
        <v>9</v>
      </c>
      <c r="J10" s="19">
        <v>13</v>
      </c>
      <c r="K10" s="26">
        <v>23</v>
      </c>
      <c r="L10" s="394">
        <f t="shared" si="4"/>
        <v>10</v>
      </c>
      <c r="M10" s="19">
        <v>15</v>
      </c>
      <c r="N10" s="26">
        <v>23</v>
      </c>
      <c r="O10" s="394">
        <f t="shared" si="6"/>
        <v>8</v>
      </c>
      <c r="P10" s="19">
        <v>14</v>
      </c>
      <c r="Q10" s="26">
        <v>22</v>
      </c>
      <c r="R10" s="394">
        <f t="shared" si="5"/>
        <v>8</v>
      </c>
      <c r="S10" s="19">
        <v>18</v>
      </c>
      <c r="T10" s="26">
        <v>22</v>
      </c>
      <c r="U10" s="394">
        <f t="shared" si="0"/>
        <v>4</v>
      </c>
      <c r="V10" s="19">
        <v>18</v>
      </c>
      <c r="W10" s="26">
        <v>22</v>
      </c>
      <c r="X10" s="394">
        <f t="shared" si="1"/>
        <v>4</v>
      </c>
      <c r="Y10" s="79"/>
    </row>
    <row r="11" spans="1:28" ht="15.75" customHeight="1">
      <c r="A11" s="105">
        <v>8</v>
      </c>
      <c r="B11" s="400" t="s">
        <v>510</v>
      </c>
      <c r="C11" s="34" t="s">
        <v>188</v>
      </c>
      <c r="D11" s="10"/>
      <c r="E11" s="11"/>
      <c r="F11" s="394">
        <f t="shared" si="2"/>
        <v>0</v>
      </c>
      <c r="G11" s="10"/>
      <c r="H11" s="11"/>
      <c r="I11" s="394">
        <f t="shared" si="3"/>
        <v>0</v>
      </c>
      <c r="J11" s="45"/>
      <c r="K11" s="46"/>
      <c r="L11" s="394">
        <f t="shared" si="4"/>
        <v>0</v>
      </c>
      <c r="M11" s="10"/>
      <c r="N11" s="11"/>
      <c r="O11" s="394">
        <f t="shared" si="6"/>
        <v>0</v>
      </c>
      <c r="P11" s="19">
        <v>13</v>
      </c>
      <c r="Q11" s="20">
        <v>21</v>
      </c>
      <c r="R11" s="394">
        <f t="shared" si="5"/>
        <v>8</v>
      </c>
      <c r="S11" s="19">
        <v>13</v>
      </c>
      <c r="T11" s="20">
        <v>21</v>
      </c>
      <c r="U11" s="394">
        <f t="shared" si="0"/>
        <v>8</v>
      </c>
      <c r="V11" s="19">
        <v>13</v>
      </c>
      <c r="W11" s="20">
        <v>21</v>
      </c>
      <c r="X11" s="394">
        <f t="shared" si="1"/>
        <v>8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10"/>
      <c r="E12" s="25"/>
      <c r="F12" s="394">
        <f t="shared" si="2"/>
        <v>0</v>
      </c>
      <c r="G12" s="10"/>
      <c r="H12" s="11"/>
      <c r="I12" s="394">
        <f t="shared" si="3"/>
        <v>0</v>
      </c>
      <c r="J12" s="45"/>
      <c r="K12" s="46"/>
      <c r="L12" s="394">
        <f t="shared" si="4"/>
        <v>0</v>
      </c>
      <c r="M12" s="21">
        <v>7</v>
      </c>
      <c r="N12" s="22">
        <v>15</v>
      </c>
      <c r="O12" s="394">
        <f t="shared" si="6"/>
        <v>8</v>
      </c>
      <c r="P12" s="35">
        <v>15</v>
      </c>
      <c r="Q12" s="36">
        <v>21</v>
      </c>
      <c r="R12" s="394">
        <f t="shared" si="5"/>
        <v>6</v>
      </c>
      <c r="S12" s="35">
        <v>16</v>
      </c>
      <c r="T12" s="36">
        <v>20</v>
      </c>
      <c r="U12" s="394">
        <f t="shared" si="0"/>
        <v>4</v>
      </c>
      <c r="V12" s="21">
        <v>16</v>
      </c>
      <c r="W12" s="31">
        <v>23</v>
      </c>
      <c r="X12" s="394">
        <f t="shared" si="1"/>
        <v>7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10"/>
      <c r="E13" s="11"/>
      <c r="F13" s="394">
        <f t="shared" si="2"/>
        <v>0</v>
      </c>
      <c r="G13" s="10"/>
      <c r="H13" s="11"/>
      <c r="I13" s="394">
        <f t="shared" si="3"/>
        <v>0</v>
      </c>
      <c r="J13" s="21">
        <v>13</v>
      </c>
      <c r="K13" s="22">
        <v>23</v>
      </c>
      <c r="L13" s="394">
        <f t="shared" si="4"/>
        <v>10</v>
      </c>
      <c r="M13" s="21">
        <v>13</v>
      </c>
      <c r="N13" s="22">
        <v>23</v>
      </c>
      <c r="O13" s="394">
        <f t="shared" si="6"/>
        <v>10</v>
      </c>
      <c r="P13" s="35">
        <v>14</v>
      </c>
      <c r="Q13" s="36">
        <v>23</v>
      </c>
      <c r="R13" s="394">
        <f t="shared" si="5"/>
        <v>9</v>
      </c>
      <c r="S13" s="35">
        <v>16</v>
      </c>
      <c r="T13" s="36">
        <v>23</v>
      </c>
      <c r="U13" s="394">
        <f t="shared" si="0"/>
        <v>7</v>
      </c>
      <c r="V13" s="10"/>
      <c r="W13" s="25"/>
      <c r="X13" s="394">
        <f t="shared" si="1"/>
        <v>0</v>
      </c>
      <c r="Y13" s="79"/>
    </row>
    <row r="14" spans="1:28" ht="15.75" customHeight="1">
      <c r="A14" s="105">
        <v>11</v>
      </c>
      <c r="B14" s="400" t="s">
        <v>444</v>
      </c>
      <c r="C14" s="34" t="s">
        <v>516</v>
      </c>
      <c r="D14" s="10"/>
      <c r="E14" s="11"/>
      <c r="F14" s="394">
        <f t="shared" si="2"/>
        <v>0</v>
      </c>
      <c r="G14" s="10"/>
      <c r="H14" s="11"/>
      <c r="I14" s="394">
        <f t="shared" si="3"/>
        <v>0</v>
      </c>
      <c r="J14" s="45"/>
      <c r="K14" s="46"/>
      <c r="L14" s="394">
        <f t="shared" si="4"/>
        <v>0</v>
      </c>
      <c r="M14" s="21">
        <v>15</v>
      </c>
      <c r="N14" s="22">
        <v>22</v>
      </c>
      <c r="O14" s="394">
        <f t="shared" si="6"/>
        <v>7</v>
      </c>
      <c r="P14" s="45"/>
      <c r="Q14" s="46"/>
      <c r="R14" s="394">
        <f t="shared" si="5"/>
        <v>0</v>
      </c>
      <c r="S14" s="45"/>
      <c r="T14" s="46"/>
      <c r="U14" s="394">
        <f t="shared" si="0"/>
        <v>0</v>
      </c>
      <c r="V14" s="21">
        <v>15</v>
      </c>
      <c r="W14" s="31">
        <v>22</v>
      </c>
      <c r="X14" s="394">
        <f t="shared" si="1"/>
        <v>7</v>
      </c>
      <c r="Y14" s="79"/>
    </row>
    <row r="15" spans="1:28" ht="16.5" customHeight="1">
      <c r="A15" s="105">
        <v>12</v>
      </c>
      <c r="B15" s="105" t="s">
        <v>452</v>
      </c>
      <c r="C15" s="38" t="s">
        <v>371</v>
      </c>
      <c r="D15" s="21">
        <v>18</v>
      </c>
      <c r="E15" s="22">
        <v>22</v>
      </c>
      <c r="F15" s="394">
        <f t="shared" si="2"/>
        <v>4</v>
      </c>
      <c r="G15" s="21">
        <v>17</v>
      </c>
      <c r="H15" s="22">
        <v>22</v>
      </c>
      <c r="I15" s="394">
        <f t="shared" si="3"/>
        <v>5</v>
      </c>
      <c r="J15" s="10"/>
      <c r="K15" s="11"/>
      <c r="L15" s="394">
        <f t="shared" si="4"/>
        <v>0</v>
      </c>
      <c r="M15" s="10"/>
      <c r="N15" s="11"/>
      <c r="O15" s="394">
        <f t="shared" si="6"/>
        <v>0</v>
      </c>
      <c r="P15" s="10"/>
      <c r="Q15" s="11"/>
      <c r="R15" s="394">
        <f t="shared" si="5"/>
        <v>0</v>
      </c>
      <c r="S15" s="10"/>
      <c r="T15" s="11"/>
      <c r="U15" s="394">
        <f t="shared" si="0"/>
        <v>0</v>
      </c>
      <c r="V15" s="21">
        <v>14</v>
      </c>
      <c r="W15" s="31">
        <v>20</v>
      </c>
      <c r="X15" s="394">
        <f t="shared" si="1"/>
        <v>6</v>
      </c>
      <c r="Y15" s="79"/>
      <c r="AB15" s="233" t="s">
        <v>528</v>
      </c>
    </row>
    <row r="16" spans="1:28" ht="16.5" customHeight="1">
      <c r="A16" s="105">
        <v>14</v>
      </c>
      <c r="B16" s="400" t="s">
        <v>444</v>
      </c>
      <c r="C16" s="38" t="s">
        <v>296</v>
      </c>
      <c r="D16" s="21">
        <v>14</v>
      </c>
      <c r="E16" s="22">
        <v>23</v>
      </c>
      <c r="F16" s="394">
        <f t="shared" si="2"/>
        <v>9</v>
      </c>
      <c r="G16" s="21">
        <v>14</v>
      </c>
      <c r="H16" s="22">
        <v>23</v>
      </c>
      <c r="I16" s="394">
        <f t="shared" si="3"/>
        <v>9</v>
      </c>
      <c r="J16" s="35">
        <v>14</v>
      </c>
      <c r="K16" s="36">
        <v>22</v>
      </c>
      <c r="L16" s="394">
        <f t="shared" si="4"/>
        <v>8</v>
      </c>
      <c r="M16" s="45"/>
      <c r="N16" s="46"/>
      <c r="O16" s="394">
        <f t="shared" si="6"/>
        <v>0</v>
      </c>
      <c r="P16" s="35">
        <v>18</v>
      </c>
      <c r="Q16" s="36">
        <v>22</v>
      </c>
      <c r="R16" s="394">
        <f t="shared" si="5"/>
        <v>4</v>
      </c>
      <c r="S16" s="35">
        <v>14</v>
      </c>
      <c r="T16" s="36">
        <v>22</v>
      </c>
      <c r="U16" s="394">
        <f t="shared" si="0"/>
        <v>8</v>
      </c>
      <c r="V16" s="10"/>
      <c r="W16" s="25"/>
      <c r="X16" s="394">
        <f t="shared" si="1"/>
        <v>0</v>
      </c>
      <c r="Y16" s="79"/>
      <c r="AB16" s="233" t="s">
        <v>529</v>
      </c>
    </row>
    <row r="17" spans="1:33" ht="15.75" customHeight="1">
      <c r="A17" s="105">
        <v>15</v>
      </c>
      <c r="B17" s="105" t="s">
        <v>532</v>
      </c>
      <c r="C17" s="397" t="s">
        <v>379</v>
      </c>
      <c r="D17" s="10"/>
      <c r="E17" s="25"/>
      <c r="F17" s="394">
        <f t="shared" si="2"/>
        <v>0</v>
      </c>
      <c r="G17" s="165">
        <v>15</v>
      </c>
      <c r="H17" s="166">
        <v>21</v>
      </c>
      <c r="I17" s="394">
        <f t="shared" si="3"/>
        <v>6</v>
      </c>
      <c r="J17" s="21">
        <v>7</v>
      </c>
      <c r="K17" s="31">
        <v>13</v>
      </c>
      <c r="L17" s="394">
        <f t="shared" si="4"/>
        <v>6</v>
      </c>
      <c r="M17" s="10"/>
      <c r="N17" s="25"/>
      <c r="O17" s="394">
        <f t="shared" si="6"/>
        <v>0</v>
      </c>
      <c r="P17" s="10"/>
      <c r="Q17" s="25"/>
      <c r="R17" s="394">
        <f t="shared" si="5"/>
        <v>0</v>
      </c>
      <c r="S17" s="165">
        <v>13</v>
      </c>
      <c r="T17" s="166">
        <v>21</v>
      </c>
      <c r="U17" s="394">
        <f t="shared" si="0"/>
        <v>8</v>
      </c>
      <c r="V17" s="21">
        <v>16</v>
      </c>
      <c r="W17" s="31">
        <v>20</v>
      </c>
      <c r="X17" s="394">
        <f t="shared" si="1"/>
        <v>4</v>
      </c>
      <c r="Y17" s="190"/>
      <c r="AB17" s="398" t="s">
        <v>533</v>
      </c>
    </row>
    <row r="18" spans="1:33" ht="15.75" customHeight="1">
      <c r="A18" s="105">
        <v>16</v>
      </c>
      <c r="B18" s="105" t="s">
        <v>445</v>
      </c>
      <c r="C18" s="38" t="s">
        <v>304</v>
      </c>
      <c r="D18" s="21">
        <v>7</v>
      </c>
      <c r="E18" s="31">
        <v>15</v>
      </c>
      <c r="F18" s="394">
        <f t="shared" si="2"/>
        <v>8</v>
      </c>
      <c r="G18" s="21">
        <v>7</v>
      </c>
      <c r="H18" s="31">
        <v>15</v>
      </c>
      <c r="I18" s="394">
        <f t="shared" si="3"/>
        <v>8</v>
      </c>
      <c r="J18" s="10"/>
      <c r="K18" s="25"/>
      <c r="L18" s="394">
        <f t="shared" si="4"/>
        <v>0</v>
      </c>
      <c r="M18" s="10"/>
      <c r="N18" s="25"/>
      <c r="O18" s="394">
        <f t="shared" si="6"/>
        <v>0</v>
      </c>
      <c r="P18" s="21">
        <v>7</v>
      </c>
      <c r="Q18" s="31">
        <v>14</v>
      </c>
      <c r="R18" s="394">
        <f t="shared" si="5"/>
        <v>7</v>
      </c>
      <c r="S18" s="21">
        <v>7</v>
      </c>
      <c r="T18" s="31">
        <v>16</v>
      </c>
      <c r="U18" s="394">
        <f t="shared" si="0"/>
        <v>9</v>
      </c>
      <c r="V18" s="21">
        <v>7</v>
      </c>
      <c r="W18" s="31">
        <v>15</v>
      </c>
      <c r="X18" s="394">
        <f t="shared" si="1"/>
        <v>8</v>
      </c>
      <c r="Y18" s="190"/>
    </row>
    <row r="19" spans="1:33" ht="15.75" customHeight="1">
      <c r="A19" s="105">
        <v>17</v>
      </c>
      <c r="B19" s="105" t="s">
        <v>447</v>
      </c>
      <c r="C19" s="47" t="s">
        <v>344</v>
      </c>
      <c r="D19" s="165">
        <v>15</v>
      </c>
      <c r="E19" s="158">
        <v>23</v>
      </c>
      <c r="F19" s="394">
        <f t="shared" si="2"/>
        <v>8</v>
      </c>
      <c r="G19" s="10"/>
      <c r="H19" s="46"/>
      <c r="I19" s="394">
        <f t="shared" si="3"/>
        <v>0</v>
      </c>
      <c r="J19" s="10"/>
      <c r="K19" s="11"/>
      <c r="L19" s="394">
        <f t="shared" si="4"/>
        <v>0</v>
      </c>
      <c r="M19" s="10"/>
      <c r="N19" s="11"/>
      <c r="O19" s="394">
        <f t="shared" si="6"/>
        <v>0</v>
      </c>
      <c r="P19" s="165">
        <v>16</v>
      </c>
      <c r="Q19" s="158">
        <v>23</v>
      </c>
      <c r="R19" s="394">
        <f t="shared" si="5"/>
        <v>7</v>
      </c>
      <c r="S19" s="10"/>
      <c r="T19" s="11"/>
      <c r="U19" s="394">
        <f t="shared" si="0"/>
        <v>0</v>
      </c>
      <c r="V19" s="10"/>
      <c r="W19" s="25"/>
      <c r="X19" s="394">
        <f t="shared" si="1"/>
        <v>0</v>
      </c>
      <c r="Y19" s="190"/>
    </row>
    <row r="20" spans="1:33" ht="16.5" customHeight="1">
      <c r="A20" s="105">
        <v>18</v>
      </c>
      <c r="B20" s="105" t="s">
        <v>447</v>
      </c>
      <c r="C20" s="47" t="s">
        <v>358</v>
      </c>
      <c r="D20" s="10"/>
      <c r="E20" s="46"/>
      <c r="F20" s="394">
        <f t="shared" si="2"/>
        <v>0</v>
      </c>
      <c r="G20" s="10"/>
      <c r="H20" s="46"/>
      <c r="I20" s="394">
        <f t="shared" si="3"/>
        <v>0</v>
      </c>
      <c r="J20" s="10"/>
      <c r="K20" s="46"/>
      <c r="L20" s="394">
        <f t="shared" si="4"/>
        <v>0</v>
      </c>
      <c r="M20" s="10"/>
      <c r="N20" s="46"/>
      <c r="O20" s="394">
        <f t="shared" si="6"/>
        <v>0</v>
      </c>
      <c r="P20" s="10"/>
      <c r="Q20" s="46"/>
      <c r="R20" s="394">
        <f t="shared" si="5"/>
        <v>0</v>
      </c>
      <c r="S20" s="13"/>
      <c r="T20" s="200"/>
      <c r="U20" s="394">
        <f t="shared" si="0"/>
        <v>0</v>
      </c>
      <c r="V20" s="10"/>
      <c r="W20" s="25"/>
      <c r="X20" s="394">
        <f t="shared" si="1"/>
        <v>0</v>
      </c>
      <c r="Y20" s="190"/>
    </row>
    <row r="21" spans="1:33" ht="15.75" customHeight="1">
      <c r="A21" s="105">
        <v>20</v>
      </c>
      <c r="B21" s="105" t="s">
        <v>447</v>
      </c>
      <c r="C21" s="47" t="s">
        <v>183</v>
      </c>
      <c r="D21" s="10"/>
      <c r="E21" s="25"/>
      <c r="F21" s="394">
        <f t="shared" si="2"/>
        <v>0</v>
      </c>
      <c r="G21" s="165">
        <v>18</v>
      </c>
      <c r="H21" s="166">
        <v>23</v>
      </c>
      <c r="I21" s="394">
        <f t="shared" si="3"/>
        <v>5</v>
      </c>
      <c r="J21" s="10"/>
      <c r="K21" s="25"/>
      <c r="L21" s="394">
        <f t="shared" si="4"/>
        <v>0</v>
      </c>
      <c r="M21" s="159">
        <v>7</v>
      </c>
      <c r="N21" s="167">
        <v>16</v>
      </c>
      <c r="O21" s="394">
        <f t="shared" si="6"/>
        <v>9</v>
      </c>
      <c r="P21" s="168">
        <v>7</v>
      </c>
      <c r="Q21" s="169">
        <v>16</v>
      </c>
      <c r="R21" s="394">
        <f t="shared" si="5"/>
        <v>9</v>
      </c>
      <c r="S21" s="159">
        <v>17</v>
      </c>
      <c r="T21" s="167">
        <v>23</v>
      </c>
      <c r="U21" s="394">
        <f t="shared" si="0"/>
        <v>6</v>
      </c>
      <c r="V21" s="165">
        <v>17</v>
      </c>
      <c r="W21" s="166">
        <v>23</v>
      </c>
      <c r="X21" s="394">
        <f t="shared" si="1"/>
        <v>6</v>
      </c>
      <c r="Y21" s="190"/>
    </row>
    <row r="22" spans="1:33" ht="15.75" customHeight="1">
      <c r="A22" s="105">
        <v>21</v>
      </c>
      <c r="B22" s="105" t="s">
        <v>447</v>
      </c>
      <c r="C22" s="47" t="s">
        <v>277</v>
      </c>
      <c r="D22" s="168">
        <v>10</v>
      </c>
      <c r="E22" s="169">
        <v>18</v>
      </c>
      <c r="F22" s="394">
        <f t="shared" si="2"/>
        <v>8</v>
      </c>
      <c r="G22" s="168">
        <v>7</v>
      </c>
      <c r="H22" s="169">
        <v>15</v>
      </c>
      <c r="I22" s="394">
        <f t="shared" si="3"/>
        <v>8</v>
      </c>
      <c r="J22" s="168">
        <v>7</v>
      </c>
      <c r="K22" s="169">
        <v>17</v>
      </c>
      <c r="L22" s="394">
        <f t="shared" si="4"/>
        <v>10</v>
      </c>
      <c r="M22" s="199"/>
      <c r="N22" s="416"/>
      <c r="O22" s="394">
        <f t="shared" si="6"/>
        <v>0</v>
      </c>
      <c r="P22" s="10"/>
      <c r="Q22" s="25"/>
      <c r="R22" s="394">
        <f t="shared" si="5"/>
        <v>0</v>
      </c>
      <c r="S22" s="199"/>
      <c r="T22" s="416"/>
      <c r="U22" s="394">
        <f t="shared" si="0"/>
        <v>0</v>
      </c>
      <c r="V22" s="45"/>
      <c r="W22" s="56"/>
      <c r="X22" s="394">
        <f t="shared" si="1"/>
        <v>0</v>
      </c>
      <c r="Y22" s="190"/>
    </row>
    <row r="23" spans="1:33" ht="15.75" customHeight="1">
      <c r="A23" s="105">
        <v>22</v>
      </c>
      <c r="B23" s="105" t="s">
        <v>447</v>
      </c>
      <c r="C23" s="382" t="s">
        <v>530</v>
      </c>
      <c r="D23" s="234"/>
      <c r="E23" s="235"/>
      <c r="F23" s="394">
        <f t="shared" si="2"/>
        <v>0</v>
      </c>
      <c r="G23" s="234"/>
      <c r="H23" s="235"/>
      <c r="I23" s="394">
        <f t="shared" si="3"/>
        <v>0</v>
      </c>
      <c r="J23" s="234"/>
      <c r="K23" s="235"/>
      <c r="L23" s="394">
        <f t="shared" si="4"/>
        <v>0</v>
      </c>
      <c r="M23" s="234"/>
      <c r="N23" s="235"/>
      <c r="O23" s="394">
        <f t="shared" si="6"/>
        <v>0</v>
      </c>
      <c r="P23" s="25"/>
      <c r="Q23" s="25"/>
      <c r="R23" s="394">
        <f t="shared" si="5"/>
        <v>0</v>
      </c>
      <c r="S23" s="234"/>
      <c r="T23" s="235"/>
      <c r="U23" s="394">
        <f t="shared" si="0"/>
        <v>0</v>
      </c>
      <c r="V23" s="234"/>
      <c r="W23" s="235"/>
      <c r="X23" s="394">
        <f t="shared" si="1"/>
        <v>0</v>
      </c>
      <c r="Y23" s="190"/>
    </row>
    <row r="24" spans="1:33">
      <c r="A24" s="84"/>
      <c r="B24" s="84"/>
      <c r="C24" s="84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3"/>
      <c r="W24" s="353"/>
      <c r="X24" s="352"/>
      <c r="Y24" s="84"/>
    </row>
    <row r="25" spans="1:33">
      <c r="A25" s="80"/>
      <c r="B25" s="80"/>
      <c r="C25" s="80" t="s">
        <v>466</v>
      </c>
      <c r="D25" s="80"/>
      <c r="E25" s="80"/>
      <c r="F25" s="401">
        <f>SUM(F4:F23)</f>
        <v>68</v>
      </c>
      <c r="G25" s="80"/>
      <c r="H25" s="80"/>
      <c r="I25" s="401">
        <f>SUM(I4:I23)</f>
        <v>69</v>
      </c>
      <c r="J25" s="80"/>
      <c r="K25" s="80"/>
      <c r="L25" s="401">
        <f>SUM(L4:L23)</f>
        <v>67</v>
      </c>
      <c r="M25" s="80"/>
      <c r="N25" s="80"/>
      <c r="O25" s="401">
        <f>SUM(O4:O23)</f>
        <v>60</v>
      </c>
      <c r="P25" s="80"/>
      <c r="Q25" s="80"/>
      <c r="R25" s="401">
        <f>SUM(R4:R23)</f>
        <v>73</v>
      </c>
      <c r="S25" s="80"/>
      <c r="T25" s="80"/>
      <c r="U25" s="401">
        <f>SUM(U4:U23)</f>
        <v>81</v>
      </c>
      <c r="V25" s="80"/>
      <c r="W25" s="80"/>
      <c r="X25" s="401">
        <f>SUM(X4:X23)</f>
        <v>78</v>
      </c>
      <c r="Y25" s="84"/>
      <c r="Z25" s="1249" t="s">
        <v>467</v>
      </c>
      <c r="AA25" s="1250"/>
      <c r="AB25" s="1251"/>
      <c r="AC25" s="80">
        <v>2980</v>
      </c>
      <c r="AE25" s="82">
        <v>2820</v>
      </c>
      <c r="AG25" s="83"/>
    </row>
    <row r="26" spans="1:33">
      <c r="A26" s="1262"/>
      <c r="B26" s="1263"/>
      <c r="C26" s="89" t="s">
        <v>468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1262" t="s">
        <v>469</v>
      </c>
      <c r="U26" s="1264"/>
      <c r="V26" s="1264"/>
      <c r="W26" s="1263"/>
      <c r="X26" s="90">
        <f>X25+U25+R25+O25+L25+I25+F25</f>
        <v>496</v>
      </c>
      <c r="Y26" s="79"/>
      <c r="Z26" s="1249" t="s">
        <v>470</v>
      </c>
      <c r="AA26" s="1250"/>
      <c r="AB26" s="1251"/>
      <c r="AC26" s="87">
        <v>800000</v>
      </c>
      <c r="AE26" s="84">
        <f>AC26</f>
        <v>800000</v>
      </c>
      <c r="AG26" s="84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 t="s">
        <v>128</v>
      </c>
      <c r="S27" s="93"/>
      <c r="T27" s="1265" t="s">
        <v>471</v>
      </c>
      <c r="U27" s="1266"/>
      <c r="V27" s="1266"/>
      <c r="W27" s="1267"/>
      <c r="X27" s="94">
        <f>AC26/AC25</f>
        <v>268.45637583892619</v>
      </c>
      <c r="Y27" s="79"/>
    </row>
    <row r="28" spans="1:33" ht="15" hidden="1" customHeight="1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5"/>
      <c r="Y28" s="79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1252" t="s">
        <v>472</v>
      </c>
      <c r="U29" s="1253"/>
      <c r="V29" s="1253"/>
      <c r="W29" s="1254"/>
      <c r="X29" s="96">
        <f>(X26/X27)*100</f>
        <v>184.76</v>
      </c>
      <c r="Y29" s="79"/>
      <c r="Z29" s="1249" t="s">
        <v>473</v>
      </c>
      <c r="AA29" s="1250"/>
      <c r="AB29" s="1251"/>
      <c r="AC29" s="84">
        <v>5550496</v>
      </c>
      <c r="AE29" s="84">
        <f>AC29</f>
        <v>5550496</v>
      </c>
      <c r="AG29" s="84"/>
    </row>
    <row r="30" spans="1:33">
      <c r="A30" s="98"/>
      <c r="B30" s="98"/>
      <c r="C30" s="197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97">
        <f>(AC30/AC31)*100</f>
        <v>100.39823468028803</v>
      </c>
      <c r="Y30" s="188"/>
      <c r="Z30" s="1249" t="s">
        <v>475</v>
      </c>
      <c r="AA30" s="1250"/>
      <c r="AB30" s="1251"/>
      <c r="AC30" s="84">
        <v>1870</v>
      </c>
      <c r="AE30" s="84">
        <f>AC30</f>
        <v>1870</v>
      </c>
      <c r="AG30" s="84"/>
    </row>
    <row r="31" spans="1:33" ht="31.5" customHeight="1">
      <c r="A31" s="105"/>
      <c r="B31" s="105"/>
      <c r="C31" s="106" t="s">
        <v>517</v>
      </c>
      <c r="D31" s="1239" t="s">
        <v>69</v>
      </c>
      <c r="E31" s="1240"/>
      <c r="F31" s="1241"/>
      <c r="G31" s="1239" t="s">
        <v>74</v>
      </c>
      <c r="H31" s="1240"/>
      <c r="I31" s="1241"/>
      <c r="J31" s="1279"/>
      <c r="K31" s="1280"/>
      <c r="L31" s="1281"/>
      <c r="M31" s="1279"/>
      <c r="N31" s="1280"/>
      <c r="O31" s="1281"/>
      <c r="P31" s="1239" t="s">
        <v>69</v>
      </c>
      <c r="Q31" s="1240"/>
      <c r="R31" s="1241"/>
      <c r="S31" s="1239" t="s">
        <v>74</v>
      </c>
      <c r="T31" s="1240"/>
      <c r="U31" s="1241"/>
      <c r="V31" s="1239" t="s">
        <v>74</v>
      </c>
      <c r="W31" s="1240"/>
      <c r="X31" s="1241"/>
      <c r="Y31" s="98"/>
      <c r="Z31" s="1249" t="s">
        <v>476</v>
      </c>
      <c r="AA31" s="1250"/>
      <c r="AB31" s="1251"/>
      <c r="AC31" s="97">
        <f>AC29/AC25</f>
        <v>1862.5825503355704</v>
      </c>
      <c r="AE31" s="97">
        <f>AE29/AE25</f>
        <v>1968.2609929078014</v>
      </c>
      <c r="AG31" s="97"/>
    </row>
    <row r="32" spans="1:33" ht="30" customHeight="1">
      <c r="A32" s="105">
        <v>1</v>
      </c>
      <c r="B32" s="105"/>
      <c r="C32" s="106" t="s">
        <v>95</v>
      </c>
      <c r="D32" s="1246" t="s">
        <v>11</v>
      </c>
      <c r="E32" s="1247"/>
      <c r="F32" s="1248"/>
      <c r="G32" s="1227"/>
      <c r="H32" s="1228"/>
      <c r="I32" s="1229"/>
      <c r="J32" s="1246" t="s">
        <v>69</v>
      </c>
      <c r="K32" s="1247"/>
      <c r="L32" s="1248"/>
      <c r="M32" s="1246" t="s">
        <v>11</v>
      </c>
      <c r="N32" s="1247"/>
      <c r="O32" s="1248"/>
      <c r="P32" s="1246" t="s">
        <v>11</v>
      </c>
      <c r="Q32" s="1247"/>
      <c r="R32" s="1248"/>
      <c r="S32" s="1227"/>
      <c r="T32" s="1228"/>
      <c r="U32" s="1229"/>
      <c r="V32" s="1246" t="s">
        <v>11</v>
      </c>
      <c r="W32" s="1247"/>
      <c r="X32" s="1248"/>
      <c r="Y32" s="98"/>
      <c r="AC32" s="103">
        <f>(AC30/AC31)*100</f>
        <v>100.39823468028803</v>
      </c>
      <c r="AE32" s="104">
        <f>(AE30/AE31)*100</f>
        <v>95.007725435708807</v>
      </c>
      <c r="AG32" s="201"/>
    </row>
    <row r="33" spans="1:28" ht="31.5" customHeight="1">
      <c r="A33" s="105">
        <v>3</v>
      </c>
      <c r="B33" s="105"/>
      <c r="C33" s="105" t="s">
        <v>504</v>
      </c>
      <c r="D33" s="1279"/>
      <c r="E33" s="1280"/>
      <c r="F33" s="1281"/>
      <c r="G33" s="1239" t="s">
        <v>69</v>
      </c>
      <c r="H33" s="1240"/>
      <c r="I33" s="1241"/>
      <c r="J33" s="1239" t="s">
        <v>11</v>
      </c>
      <c r="K33" s="1240"/>
      <c r="L33" s="1241"/>
      <c r="M33" s="1334" t="s">
        <v>38</v>
      </c>
      <c r="N33" s="1335"/>
      <c r="O33" s="1336"/>
      <c r="P33" s="1239" t="s">
        <v>11</v>
      </c>
      <c r="Q33" s="1240"/>
      <c r="R33" s="1241"/>
      <c r="S33" s="1239" t="s">
        <v>11</v>
      </c>
      <c r="T33" s="1240"/>
      <c r="U33" s="1241"/>
      <c r="V33" s="1279"/>
      <c r="W33" s="1280"/>
      <c r="X33" s="1281"/>
      <c r="Y33" s="202"/>
      <c r="AB33" s="203" t="s">
        <v>531</v>
      </c>
    </row>
    <row r="34" spans="1:28" ht="25.5" customHeight="1">
      <c r="A34" s="105">
        <v>4</v>
      </c>
      <c r="B34" s="105"/>
      <c r="C34" s="106" t="s">
        <v>114</v>
      </c>
      <c r="D34" s="1287" t="s">
        <v>74</v>
      </c>
      <c r="E34" s="1288"/>
      <c r="F34" s="1289"/>
      <c r="G34" s="1279"/>
      <c r="H34" s="1280"/>
      <c r="I34" s="1281"/>
      <c r="J34" s="1279"/>
      <c r="K34" s="1280"/>
      <c r="L34" s="1281"/>
      <c r="M34" s="1246" t="s">
        <v>69</v>
      </c>
      <c r="N34" s="1247"/>
      <c r="O34" s="1248"/>
      <c r="P34" s="1239" t="s">
        <v>69</v>
      </c>
      <c r="Q34" s="1240"/>
      <c r="R34" s="1241"/>
      <c r="S34" s="189"/>
      <c r="T34" s="189" t="s">
        <v>11</v>
      </c>
      <c r="U34" s="189"/>
      <c r="V34" s="1279"/>
      <c r="W34" s="1280"/>
      <c r="X34" s="1281"/>
      <c r="Y34" s="202"/>
    </row>
    <row r="35" spans="1:28" ht="30.75" customHeight="1">
      <c r="A35" s="105">
        <v>5</v>
      </c>
      <c r="B35" s="105"/>
      <c r="C35" s="106" t="s">
        <v>480</v>
      </c>
      <c r="D35" s="1246" t="s">
        <v>76</v>
      </c>
      <c r="E35" s="1247"/>
      <c r="F35" s="1248"/>
      <c r="G35" s="1239" t="s">
        <v>11</v>
      </c>
      <c r="H35" s="1240"/>
      <c r="I35" s="1241"/>
      <c r="J35" s="1239" t="s">
        <v>11</v>
      </c>
      <c r="K35" s="1240"/>
      <c r="L35" s="1241"/>
      <c r="M35" s="1279"/>
      <c r="N35" s="1280"/>
      <c r="O35" s="1281"/>
      <c r="P35" s="1227"/>
      <c r="Q35" s="1228"/>
      <c r="R35" s="1229"/>
      <c r="S35" s="1246" t="s">
        <v>69</v>
      </c>
      <c r="T35" s="1247"/>
      <c r="U35" s="1248"/>
      <c r="V35" s="1246" t="s">
        <v>69</v>
      </c>
      <c r="W35" s="1247"/>
      <c r="X35" s="1248"/>
      <c r="Y35" s="98"/>
    </row>
    <row r="36" spans="1:28" ht="30.75" customHeight="1">
      <c r="A36" s="105">
        <v>5</v>
      </c>
      <c r="B36" s="105"/>
      <c r="C36" s="106" t="s">
        <v>22</v>
      </c>
      <c r="D36" s="1246"/>
      <c r="E36" s="1247"/>
      <c r="F36" s="1248"/>
      <c r="G36" s="1239"/>
      <c r="H36" s="1240"/>
      <c r="I36" s="1241"/>
      <c r="J36" s="1239"/>
      <c r="K36" s="1240"/>
      <c r="L36" s="1241"/>
      <c r="M36" s="1239"/>
      <c r="N36" s="1240"/>
      <c r="O36" s="1241"/>
      <c r="P36" s="1246"/>
      <c r="Q36" s="1247"/>
      <c r="R36" s="1248"/>
      <c r="S36" s="1246"/>
      <c r="T36" s="1247"/>
      <c r="U36" s="1248"/>
      <c r="V36" s="1246"/>
      <c r="W36" s="1247"/>
      <c r="X36" s="1248"/>
      <c r="Y36" s="98"/>
    </row>
    <row r="37" spans="1:28"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</row>
    <row r="38" spans="1:28"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</row>
    <row r="39" spans="1:28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</sheetData>
  <mergeCells count="67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5:AB25"/>
    <mergeCell ref="A26:B26"/>
    <mergeCell ref="T26:W26"/>
    <mergeCell ref="Z26:AB26"/>
    <mergeCell ref="T27:W27"/>
    <mergeCell ref="T29:W29"/>
    <mergeCell ref="Z29:AB29"/>
    <mergeCell ref="D30:S30"/>
    <mergeCell ref="T30:W30"/>
    <mergeCell ref="Z30:AB30"/>
    <mergeCell ref="S31:U31"/>
    <mergeCell ref="V31:X31"/>
    <mergeCell ref="Z31:AB31"/>
    <mergeCell ref="D32:F32"/>
    <mergeCell ref="G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V33:X33"/>
    <mergeCell ref="D34:F34"/>
    <mergeCell ref="G34:I34"/>
    <mergeCell ref="J34:L34"/>
    <mergeCell ref="M34:O34"/>
    <mergeCell ref="P34:R34"/>
    <mergeCell ref="V34:X34"/>
    <mergeCell ref="D33:F33"/>
    <mergeCell ref="G33:I33"/>
    <mergeCell ref="J33:L33"/>
    <mergeCell ref="M33:O33"/>
    <mergeCell ref="P33:R33"/>
    <mergeCell ref="C1:C2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S33:U33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G38"/>
  <sheetViews>
    <sheetView zoomScale="70" zoomScaleNormal="70" workbookViewId="0">
      <selection activeCell="Z20" sqref="Z20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37" t="s">
        <v>0</v>
      </c>
      <c r="D1" s="1268">
        <v>45873</v>
      </c>
      <c r="E1" s="1269"/>
      <c r="F1" s="1270"/>
      <c r="G1" s="1268">
        <v>45874</v>
      </c>
      <c r="H1" s="1269"/>
      <c r="I1" s="1270"/>
      <c r="J1" s="1268">
        <v>45875</v>
      </c>
      <c r="K1" s="1269"/>
      <c r="L1" s="1270"/>
      <c r="M1" s="1268">
        <v>45876</v>
      </c>
      <c r="N1" s="1269"/>
      <c r="O1" s="1270"/>
      <c r="P1" s="1268">
        <v>45877</v>
      </c>
      <c r="Q1" s="1269"/>
      <c r="R1" s="1270"/>
      <c r="S1" s="1268">
        <v>45878</v>
      </c>
      <c r="T1" s="1269"/>
      <c r="U1" s="1270"/>
      <c r="V1" s="1268">
        <v>45879</v>
      </c>
      <c r="W1" s="1269"/>
      <c r="X1" s="1270"/>
      <c r="Y1" s="187"/>
    </row>
    <row r="2" spans="1:28">
      <c r="A2" s="1"/>
      <c r="B2" s="1"/>
      <c r="C2" s="1338"/>
      <c r="D2" s="1271" t="s">
        <v>199</v>
      </c>
      <c r="E2" s="1272"/>
      <c r="F2" s="1273"/>
      <c r="G2" s="1271" t="s">
        <v>200</v>
      </c>
      <c r="H2" s="1272"/>
      <c r="I2" s="1273"/>
      <c r="J2" s="1271" t="s">
        <v>201</v>
      </c>
      <c r="K2" s="1272"/>
      <c r="L2" s="1273"/>
      <c r="M2" s="1271" t="s">
        <v>202</v>
      </c>
      <c r="N2" s="1272"/>
      <c r="O2" s="1273"/>
      <c r="P2" s="1271" t="s">
        <v>203</v>
      </c>
      <c r="Q2" s="1272"/>
      <c r="R2" s="1273"/>
      <c r="S2" s="1271" t="s">
        <v>204</v>
      </c>
      <c r="T2" s="1272"/>
      <c r="U2" s="1273"/>
      <c r="V2" s="1271" t="s">
        <v>205</v>
      </c>
      <c r="W2" s="1272"/>
      <c r="X2" s="1273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9">
        <v>7</v>
      </c>
      <c r="E4" s="20">
        <v>14</v>
      </c>
      <c r="F4" s="417">
        <f>E4-D4</f>
        <v>7</v>
      </c>
      <c r="G4" s="10"/>
      <c r="H4" s="11"/>
      <c r="I4" s="417">
        <f>H4-G4</f>
        <v>0</v>
      </c>
      <c r="J4" s="10"/>
      <c r="K4" s="11"/>
      <c r="L4" s="417">
        <f>K4-J4</f>
        <v>0</v>
      </c>
      <c r="M4" s="10"/>
      <c r="N4" s="11"/>
      <c r="O4" s="417">
        <f>N4-M4</f>
        <v>0</v>
      </c>
      <c r="P4" s="165">
        <v>7</v>
      </c>
      <c r="Q4" s="158">
        <v>14</v>
      </c>
      <c r="R4" s="417">
        <f>Q4-P4</f>
        <v>7</v>
      </c>
      <c r="S4" s="19">
        <v>7</v>
      </c>
      <c r="T4" s="20">
        <v>14</v>
      </c>
      <c r="U4" s="417">
        <f>T4-S4</f>
        <v>7</v>
      </c>
      <c r="V4" s="19">
        <v>7</v>
      </c>
      <c r="W4" s="26">
        <v>14</v>
      </c>
      <c r="X4" s="417">
        <f>W4-V4</f>
        <v>7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14</v>
      </c>
      <c r="E5" s="20">
        <v>19</v>
      </c>
      <c r="F5" s="417">
        <f t="shared" ref="F5:F22" si="0">E5-D5</f>
        <v>5</v>
      </c>
      <c r="G5" s="10"/>
      <c r="H5" s="11"/>
      <c r="I5" s="417">
        <f t="shared" ref="I5:I22" si="1">H5-G5</f>
        <v>0</v>
      </c>
      <c r="J5" s="19">
        <v>16</v>
      </c>
      <c r="K5" s="20">
        <v>22</v>
      </c>
      <c r="L5" s="417">
        <f t="shared" ref="L5:L22" si="2">K5-J5</f>
        <v>6</v>
      </c>
      <c r="M5" s="19">
        <v>13</v>
      </c>
      <c r="N5" s="20">
        <v>17</v>
      </c>
      <c r="O5" s="417">
        <f t="shared" ref="O5:O22" si="3">N5-M5</f>
        <v>4</v>
      </c>
      <c r="P5" s="19">
        <v>16</v>
      </c>
      <c r="Q5" s="20">
        <v>23</v>
      </c>
      <c r="R5" s="417">
        <f t="shared" ref="R5:R22" si="4">Q5-P5</f>
        <v>7</v>
      </c>
      <c r="S5" s="10"/>
      <c r="T5" s="11"/>
      <c r="U5" s="417">
        <f t="shared" ref="U5:U22" si="5">T5-S5</f>
        <v>0</v>
      </c>
      <c r="V5" s="10"/>
      <c r="W5" s="11"/>
      <c r="X5" s="417">
        <f t="shared" ref="X5:X22" si="6">W5-V5</f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9">
        <v>17</v>
      </c>
      <c r="E6" s="26">
        <v>23</v>
      </c>
      <c r="F6" s="417">
        <f t="shared" si="0"/>
        <v>6</v>
      </c>
      <c r="G6" s="10"/>
      <c r="H6" s="25"/>
      <c r="I6" s="417">
        <f t="shared" si="1"/>
        <v>0</v>
      </c>
      <c r="J6" s="10"/>
      <c r="K6" s="25"/>
      <c r="L6" s="417">
        <f t="shared" si="2"/>
        <v>0</v>
      </c>
      <c r="M6" s="10"/>
      <c r="N6" s="25"/>
      <c r="O6" s="417">
        <f t="shared" si="3"/>
        <v>0</v>
      </c>
      <c r="P6" s="13"/>
      <c r="Q6" s="54"/>
      <c r="R6" s="417">
        <f t="shared" si="4"/>
        <v>0</v>
      </c>
      <c r="S6" s="10"/>
      <c r="T6" s="25"/>
      <c r="U6" s="417">
        <f t="shared" si="5"/>
        <v>0</v>
      </c>
      <c r="V6" s="10"/>
      <c r="W6" s="25"/>
      <c r="X6" s="417">
        <f t="shared" si="6"/>
        <v>0</v>
      </c>
      <c r="Y6" s="188"/>
    </row>
    <row r="7" spans="1:28" ht="15" customHeight="1">
      <c r="A7" s="105">
        <v>4</v>
      </c>
      <c r="B7" s="105" t="s">
        <v>452</v>
      </c>
      <c r="C7" s="383" t="s">
        <v>324</v>
      </c>
      <c r="D7" s="10"/>
      <c r="E7" s="25"/>
      <c r="F7" s="417">
        <f t="shared" si="0"/>
        <v>0</v>
      </c>
      <c r="G7" s="15">
        <v>7</v>
      </c>
      <c r="H7" s="17">
        <v>13</v>
      </c>
      <c r="I7" s="417">
        <f t="shared" si="1"/>
        <v>6</v>
      </c>
      <c r="J7" s="15">
        <v>7</v>
      </c>
      <c r="K7" s="26">
        <v>13</v>
      </c>
      <c r="L7" s="417">
        <f t="shared" si="2"/>
        <v>6</v>
      </c>
      <c r="M7" s="15">
        <v>7</v>
      </c>
      <c r="N7" s="17">
        <v>13</v>
      </c>
      <c r="O7" s="417">
        <f t="shared" si="3"/>
        <v>6</v>
      </c>
      <c r="P7" s="15">
        <v>7</v>
      </c>
      <c r="Q7" s="17">
        <v>14</v>
      </c>
      <c r="R7" s="417">
        <f t="shared" si="4"/>
        <v>7</v>
      </c>
      <c r="S7" s="10"/>
      <c r="T7" s="25"/>
      <c r="U7" s="417">
        <f t="shared" si="5"/>
        <v>0</v>
      </c>
      <c r="V7" s="13"/>
      <c r="W7" s="54"/>
      <c r="X7" s="417">
        <f t="shared" si="6"/>
        <v>0</v>
      </c>
      <c r="Y7" s="79"/>
    </row>
    <row r="8" spans="1:28" ht="15.75" customHeight="1">
      <c r="A8" s="105">
        <v>6</v>
      </c>
      <c r="B8" s="400" t="s">
        <v>515</v>
      </c>
      <c r="C8" s="34" t="s">
        <v>511</v>
      </c>
      <c r="D8" s="19">
        <v>18</v>
      </c>
      <c r="E8" s="20">
        <v>23</v>
      </c>
      <c r="F8" s="417">
        <f t="shared" si="0"/>
        <v>5</v>
      </c>
      <c r="G8" s="19">
        <v>18</v>
      </c>
      <c r="H8" s="20">
        <v>23</v>
      </c>
      <c r="I8" s="417">
        <f t="shared" si="1"/>
        <v>5</v>
      </c>
      <c r="J8" s="45"/>
      <c r="K8" s="46"/>
      <c r="L8" s="417">
        <f t="shared" si="2"/>
        <v>0</v>
      </c>
      <c r="M8" s="19">
        <v>15</v>
      </c>
      <c r="N8" s="20">
        <v>23</v>
      </c>
      <c r="O8" s="417">
        <f t="shared" si="3"/>
        <v>8</v>
      </c>
      <c r="P8" s="45"/>
      <c r="Q8" s="46"/>
      <c r="R8" s="417">
        <f t="shared" si="4"/>
        <v>0</v>
      </c>
      <c r="S8" s="41">
        <v>15</v>
      </c>
      <c r="T8" s="42">
        <v>23</v>
      </c>
      <c r="U8" s="417">
        <f t="shared" si="5"/>
        <v>8</v>
      </c>
      <c r="V8" s="19">
        <v>14</v>
      </c>
      <c r="W8" s="26">
        <v>23</v>
      </c>
      <c r="X8" s="417">
        <f t="shared" si="6"/>
        <v>9</v>
      </c>
      <c r="Y8" s="79"/>
    </row>
    <row r="9" spans="1:28" ht="15.75" customHeight="1">
      <c r="A9" s="105">
        <v>7</v>
      </c>
      <c r="B9" s="400" t="s">
        <v>499</v>
      </c>
      <c r="C9" s="34" t="s">
        <v>442</v>
      </c>
      <c r="D9" s="10"/>
      <c r="E9" s="25"/>
      <c r="F9" s="417">
        <f t="shared" si="0"/>
        <v>0</v>
      </c>
      <c r="G9" s="19">
        <v>13</v>
      </c>
      <c r="H9" s="26">
        <v>22</v>
      </c>
      <c r="I9" s="417">
        <f t="shared" si="1"/>
        <v>9</v>
      </c>
      <c r="J9" s="19">
        <v>13</v>
      </c>
      <c r="K9" s="26">
        <v>23</v>
      </c>
      <c r="L9" s="417">
        <f t="shared" si="2"/>
        <v>10</v>
      </c>
      <c r="M9" s="19">
        <v>15</v>
      </c>
      <c r="N9" s="26">
        <v>23</v>
      </c>
      <c r="O9" s="417">
        <f t="shared" si="3"/>
        <v>8</v>
      </c>
      <c r="P9" s="19">
        <v>14</v>
      </c>
      <c r="Q9" s="26">
        <v>22</v>
      </c>
      <c r="R9" s="417">
        <f t="shared" si="4"/>
        <v>8</v>
      </c>
      <c r="S9" s="19">
        <v>18</v>
      </c>
      <c r="T9" s="26">
        <v>22</v>
      </c>
      <c r="U9" s="417">
        <f t="shared" si="5"/>
        <v>4</v>
      </c>
      <c r="V9" s="19">
        <v>18</v>
      </c>
      <c r="W9" s="26">
        <v>22</v>
      </c>
      <c r="X9" s="417">
        <f t="shared" si="6"/>
        <v>4</v>
      </c>
      <c r="Y9" s="79"/>
    </row>
    <row r="10" spans="1:28" ht="15.75" customHeight="1">
      <c r="A10" s="105">
        <v>8</v>
      </c>
      <c r="B10" s="400" t="s">
        <v>510</v>
      </c>
      <c r="C10" s="34" t="s">
        <v>188</v>
      </c>
      <c r="D10" s="10"/>
      <c r="E10" s="11"/>
      <c r="F10" s="417">
        <f t="shared" si="0"/>
        <v>0</v>
      </c>
      <c r="G10" s="10"/>
      <c r="H10" s="11"/>
      <c r="I10" s="417">
        <f t="shared" si="1"/>
        <v>0</v>
      </c>
      <c r="J10" s="45"/>
      <c r="K10" s="46"/>
      <c r="L10" s="417">
        <f t="shared" si="2"/>
        <v>0</v>
      </c>
      <c r="M10" s="10"/>
      <c r="N10" s="11"/>
      <c r="O10" s="417">
        <f t="shared" si="3"/>
        <v>0</v>
      </c>
      <c r="P10" s="19">
        <v>13</v>
      </c>
      <c r="Q10" s="20">
        <v>21</v>
      </c>
      <c r="R10" s="417">
        <f t="shared" si="4"/>
        <v>8</v>
      </c>
      <c r="S10" s="19">
        <v>13</v>
      </c>
      <c r="T10" s="20">
        <v>21</v>
      </c>
      <c r="U10" s="417">
        <f t="shared" si="5"/>
        <v>8</v>
      </c>
      <c r="V10" s="10"/>
      <c r="W10" s="11"/>
      <c r="X10" s="417">
        <f t="shared" si="6"/>
        <v>0</v>
      </c>
      <c r="Y10" s="79"/>
    </row>
    <row r="11" spans="1:28" ht="15.75" customHeight="1">
      <c r="A11" s="105">
        <v>9</v>
      </c>
      <c r="B11" s="400" t="s">
        <v>465</v>
      </c>
      <c r="C11" s="34" t="s">
        <v>501</v>
      </c>
      <c r="D11" s="10"/>
      <c r="E11" s="25"/>
      <c r="F11" s="417">
        <f t="shared" si="0"/>
        <v>0</v>
      </c>
      <c r="G11" s="10"/>
      <c r="H11" s="11"/>
      <c r="I11" s="417">
        <f t="shared" si="1"/>
        <v>0</v>
      </c>
      <c r="J11" s="45"/>
      <c r="K11" s="46"/>
      <c r="L11" s="417">
        <f t="shared" si="2"/>
        <v>0</v>
      </c>
      <c r="M11" s="21">
        <v>7</v>
      </c>
      <c r="N11" s="22">
        <v>15</v>
      </c>
      <c r="O11" s="417">
        <f t="shared" si="3"/>
        <v>8</v>
      </c>
      <c r="P11" s="35">
        <v>16</v>
      </c>
      <c r="Q11" s="36">
        <v>21</v>
      </c>
      <c r="R11" s="417">
        <f t="shared" si="4"/>
        <v>5</v>
      </c>
      <c r="S11" s="35">
        <v>16</v>
      </c>
      <c r="T11" s="36">
        <v>20</v>
      </c>
      <c r="U11" s="417">
        <f t="shared" si="5"/>
        <v>4</v>
      </c>
      <c r="V11" s="21">
        <v>16</v>
      </c>
      <c r="W11" s="31">
        <v>23</v>
      </c>
      <c r="X11" s="417">
        <f t="shared" si="6"/>
        <v>7</v>
      </c>
      <c r="Y11" s="79"/>
    </row>
    <row r="12" spans="1:28" ht="15.75" customHeight="1">
      <c r="A12" s="105">
        <v>10</v>
      </c>
      <c r="B12" s="400" t="s">
        <v>465</v>
      </c>
      <c r="C12" s="34" t="s">
        <v>512</v>
      </c>
      <c r="D12" s="10"/>
      <c r="E12" s="11"/>
      <c r="F12" s="417">
        <f t="shared" si="0"/>
        <v>0</v>
      </c>
      <c r="G12" s="10"/>
      <c r="H12" s="11"/>
      <c r="I12" s="417">
        <f t="shared" si="1"/>
        <v>0</v>
      </c>
      <c r="J12" s="21">
        <v>13</v>
      </c>
      <c r="K12" s="22">
        <v>23</v>
      </c>
      <c r="L12" s="417">
        <f t="shared" si="2"/>
        <v>10</v>
      </c>
      <c r="M12" s="21">
        <v>13</v>
      </c>
      <c r="N12" s="22">
        <v>23</v>
      </c>
      <c r="O12" s="417">
        <f t="shared" si="3"/>
        <v>10</v>
      </c>
      <c r="P12" s="35">
        <v>14</v>
      </c>
      <c r="Q12" s="36">
        <v>23</v>
      </c>
      <c r="R12" s="417">
        <f t="shared" si="4"/>
        <v>9</v>
      </c>
      <c r="S12" s="35">
        <v>16</v>
      </c>
      <c r="T12" s="36">
        <v>23</v>
      </c>
      <c r="U12" s="417">
        <f t="shared" si="5"/>
        <v>7</v>
      </c>
      <c r="V12" s="10"/>
      <c r="W12" s="25"/>
      <c r="X12" s="417">
        <f t="shared" si="6"/>
        <v>0</v>
      </c>
      <c r="Y12" s="79"/>
    </row>
    <row r="13" spans="1:28" ht="15.75" customHeight="1">
      <c r="A13" s="105">
        <v>11</v>
      </c>
      <c r="B13" s="400" t="s">
        <v>465</v>
      </c>
      <c r="C13" s="34" t="s">
        <v>516</v>
      </c>
      <c r="D13" s="10"/>
      <c r="E13" s="11"/>
      <c r="F13" s="417">
        <f t="shared" si="0"/>
        <v>0</v>
      </c>
      <c r="G13" s="10"/>
      <c r="H13" s="11"/>
      <c r="I13" s="417">
        <f t="shared" si="1"/>
        <v>0</v>
      </c>
      <c r="J13" s="45"/>
      <c r="K13" s="46"/>
      <c r="L13" s="417">
        <f t="shared" si="2"/>
        <v>0</v>
      </c>
      <c r="M13" s="21">
        <v>15</v>
      </c>
      <c r="N13" s="22">
        <v>22</v>
      </c>
      <c r="O13" s="417">
        <f t="shared" si="3"/>
        <v>7</v>
      </c>
      <c r="P13" s="45"/>
      <c r="Q13" s="46"/>
      <c r="R13" s="417">
        <f t="shared" si="4"/>
        <v>0</v>
      </c>
      <c r="S13" s="45"/>
      <c r="T13" s="46"/>
      <c r="U13" s="417">
        <f t="shared" si="5"/>
        <v>0</v>
      </c>
      <c r="V13" s="21">
        <v>15</v>
      </c>
      <c r="W13" s="31">
        <v>22</v>
      </c>
      <c r="X13" s="417">
        <f t="shared" si="6"/>
        <v>7</v>
      </c>
      <c r="Y13" s="79"/>
    </row>
    <row r="14" spans="1:28" ht="16.5" customHeight="1">
      <c r="A14" s="105">
        <v>12</v>
      </c>
      <c r="B14" s="105" t="s">
        <v>452</v>
      </c>
      <c r="C14" s="38" t="s">
        <v>371</v>
      </c>
      <c r="D14" s="21">
        <v>18</v>
      </c>
      <c r="E14" s="22">
        <v>22</v>
      </c>
      <c r="F14" s="417">
        <f t="shared" si="0"/>
        <v>4</v>
      </c>
      <c r="G14" s="21">
        <v>17</v>
      </c>
      <c r="H14" s="22">
        <v>22</v>
      </c>
      <c r="I14" s="417">
        <f t="shared" si="1"/>
        <v>5</v>
      </c>
      <c r="J14" s="10"/>
      <c r="K14" s="11"/>
      <c r="L14" s="417">
        <f t="shared" si="2"/>
        <v>0</v>
      </c>
      <c r="M14" s="10"/>
      <c r="N14" s="11"/>
      <c r="O14" s="417">
        <f t="shared" si="3"/>
        <v>0</v>
      </c>
      <c r="P14" s="10"/>
      <c r="Q14" s="11"/>
      <c r="R14" s="417">
        <f t="shared" si="4"/>
        <v>0</v>
      </c>
      <c r="S14" s="10"/>
      <c r="T14" s="11"/>
      <c r="U14" s="417">
        <f t="shared" si="5"/>
        <v>0</v>
      </c>
      <c r="V14" s="21">
        <v>14</v>
      </c>
      <c r="W14" s="31">
        <v>20</v>
      </c>
      <c r="X14" s="417">
        <f t="shared" si="6"/>
        <v>6</v>
      </c>
      <c r="Y14" s="79"/>
      <c r="AB14" s="233" t="s">
        <v>528</v>
      </c>
    </row>
    <row r="15" spans="1:28" ht="16.5" customHeight="1">
      <c r="A15" s="105">
        <v>14</v>
      </c>
      <c r="B15" s="400" t="s">
        <v>444</v>
      </c>
      <c r="C15" s="38" t="s">
        <v>296</v>
      </c>
      <c r="D15" s="21">
        <v>14</v>
      </c>
      <c r="E15" s="22">
        <v>23</v>
      </c>
      <c r="F15" s="417">
        <f t="shared" si="0"/>
        <v>9</v>
      </c>
      <c r="G15" s="21">
        <v>14</v>
      </c>
      <c r="H15" s="22">
        <v>23</v>
      </c>
      <c r="I15" s="417">
        <f t="shared" si="1"/>
        <v>9</v>
      </c>
      <c r="J15" s="35">
        <v>14</v>
      </c>
      <c r="K15" s="36">
        <v>22</v>
      </c>
      <c r="L15" s="417">
        <f t="shared" si="2"/>
        <v>8</v>
      </c>
      <c r="M15" s="45"/>
      <c r="N15" s="46"/>
      <c r="O15" s="417">
        <f t="shared" si="3"/>
        <v>0</v>
      </c>
      <c r="P15" s="35">
        <v>14</v>
      </c>
      <c r="Q15" s="36">
        <v>22</v>
      </c>
      <c r="R15" s="417">
        <f t="shared" si="4"/>
        <v>8</v>
      </c>
      <c r="S15" s="35">
        <v>14</v>
      </c>
      <c r="T15" s="36">
        <v>22</v>
      </c>
      <c r="U15" s="417">
        <f t="shared" si="5"/>
        <v>8</v>
      </c>
      <c r="V15" s="10"/>
      <c r="W15" s="25"/>
      <c r="X15" s="417">
        <f t="shared" si="6"/>
        <v>0</v>
      </c>
      <c r="Y15" s="79"/>
      <c r="AB15" s="233" t="s">
        <v>529</v>
      </c>
    </row>
    <row r="16" spans="1:28" ht="15.75" customHeight="1">
      <c r="A16" s="105">
        <v>16</v>
      </c>
      <c r="B16" s="105" t="s">
        <v>445</v>
      </c>
      <c r="C16" s="38" t="s">
        <v>304</v>
      </c>
      <c r="D16" s="21">
        <v>7</v>
      </c>
      <c r="E16" s="31">
        <v>18</v>
      </c>
      <c r="F16" s="417">
        <f t="shared" si="0"/>
        <v>11</v>
      </c>
      <c r="G16" s="21">
        <v>7</v>
      </c>
      <c r="H16" s="31">
        <v>18</v>
      </c>
      <c r="I16" s="417">
        <f t="shared" si="1"/>
        <v>11</v>
      </c>
      <c r="J16" s="10"/>
      <c r="K16" s="25"/>
      <c r="L16" s="417">
        <f t="shared" si="2"/>
        <v>0</v>
      </c>
      <c r="M16" s="10"/>
      <c r="N16" s="25"/>
      <c r="O16" s="417">
        <f t="shared" si="3"/>
        <v>0</v>
      </c>
      <c r="P16" s="21">
        <v>7</v>
      </c>
      <c r="Q16" s="31">
        <v>18</v>
      </c>
      <c r="R16" s="417">
        <f t="shared" si="4"/>
        <v>11</v>
      </c>
      <c r="S16" s="21">
        <v>7</v>
      </c>
      <c r="T16" s="31">
        <v>18</v>
      </c>
      <c r="U16" s="417">
        <f t="shared" si="5"/>
        <v>11</v>
      </c>
      <c r="V16" s="10"/>
      <c r="W16" s="25"/>
      <c r="X16" s="417">
        <f t="shared" si="6"/>
        <v>0</v>
      </c>
      <c r="Y16" s="190"/>
    </row>
    <row r="17" spans="1:33" ht="15.75" customHeight="1">
      <c r="A17" s="105">
        <v>17</v>
      </c>
      <c r="B17" s="105" t="s">
        <v>447</v>
      </c>
      <c r="C17" s="47" t="s">
        <v>344</v>
      </c>
      <c r="D17" s="165">
        <v>15</v>
      </c>
      <c r="E17" s="158">
        <v>23</v>
      </c>
      <c r="F17" s="417">
        <f t="shared" si="0"/>
        <v>8</v>
      </c>
      <c r="G17" s="10"/>
      <c r="H17" s="46"/>
      <c r="I17" s="417">
        <f t="shared" si="1"/>
        <v>0</v>
      </c>
      <c r="J17" s="10"/>
      <c r="K17" s="11"/>
      <c r="L17" s="417">
        <f t="shared" si="2"/>
        <v>0</v>
      </c>
      <c r="M17" s="10"/>
      <c r="N17" s="11"/>
      <c r="O17" s="417">
        <f t="shared" si="3"/>
        <v>0</v>
      </c>
      <c r="P17" s="165">
        <v>15</v>
      </c>
      <c r="Q17" s="158">
        <v>23</v>
      </c>
      <c r="R17" s="417">
        <f t="shared" si="4"/>
        <v>8</v>
      </c>
      <c r="S17" s="10"/>
      <c r="T17" s="11"/>
      <c r="U17" s="417">
        <f t="shared" si="5"/>
        <v>0</v>
      </c>
      <c r="V17" s="10"/>
      <c r="W17" s="25"/>
      <c r="X17" s="417">
        <f t="shared" si="6"/>
        <v>0</v>
      </c>
      <c r="Y17" s="190"/>
    </row>
    <row r="18" spans="1:33" ht="16.5" customHeight="1">
      <c r="A18" s="105">
        <v>18</v>
      </c>
      <c r="B18" s="105" t="s">
        <v>447</v>
      </c>
      <c r="C18" s="397" t="s">
        <v>379</v>
      </c>
      <c r="D18" s="10"/>
      <c r="E18" s="25"/>
      <c r="F18" s="417">
        <f t="shared" si="0"/>
        <v>0</v>
      </c>
      <c r="G18" s="165">
        <v>15</v>
      </c>
      <c r="H18" s="166">
        <v>21</v>
      </c>
      <c r="I18" s="417">
        <f t="shared" si="1"/>
        <v>6</v>
      </c>
      <c r="J18" s="21">
        <v>7</v>
      </c>
      <c r="K18" s="31">
        <v>13</v>
      </c>
      <c r="L18" s="417">
        <f t="shared" si="2"/>
        <v>6</v>
      </c>
      <c r="M18" s="10"/>
      <c r="N18" s="25"/>
      <c r="O18" s="417">
        <f t="shared" si="3"/>
        <v>0</v>
      </c>
      <c r="P18" s="165">
        <v>7</v>
      </c>
      <c r="Q18" s="166">
        <v>15</v>
      </c>
      <c r="R18" s="417">
        <f t="shared" si="4"/>
        <v>8</v>
      </c>
      <c r="S18" s="165">
        <v>13</v>
      </c>
      <c r="T18" s="166">
        <v>21</v>
      </c>
      <c r="U18" s="417">
        <f t="shared" si="5"/>
        <v>8</v>
      </c>
      <c r="V18" s="21">
        <v>7</v>
      </c>
      <c r="W18" s="31">
        <v>16</v>
      </c>
      <c r="X18" s="417">
        <f t="shared" si="6"/>
        <v>9</v>
      </c>
      <c r="Y18" s="190"/>
    </row>
    <row r="19" spans="1:33" ht="15.75" customHeight="1">
      <c r="A19" s="105">
        <v>19</v>
      </c>
      <c r="B19" s="105" t="s">
        <v>447</v>
      </c>
      <c r="C19" s="47" t="s">
        <v>521</v>
      </c>
      <c r="D19" s="13"/>
      <c r="E19" s="54"/>
      <c r="F19" s="417">
        <f t="shared" si="0"/>
        <v>0</v>
      </c>
      <c r="G19" s="10"/>
      <c r="H19" s="25"/>
      <c r="I19" s="417">
        <f t="shared" si="1"/>
        <v>0</v>
      </c>
      <c r="J19" s="10"/>
      <c r="K19" s="25"/>
      <c r="L19" s="417">
        <f t="shared" si="2"/>
        <v>0</v>
      </c>
      <c r="M19" s="10"/>
      <c r="N19" s="25"/>
      <c r="O19" s="417">
        <f t="shared" si="3"/>
        <v>0</v>
      </c>
      <c r="P19" s="10"/>
      <c r="Q19" s="25"/>
      <c r="R19" s="417">
        <f t="shared" si="4"/>
        <v>0</v>
      </c>
      <c r="S19" s="10"/>
      <c r="T19" s="25"/>
      <c r="U19" s="417">
        <f t="shared" si="5"/>
        <v>0</v>
      </c>
      <c r="V19" s="10"/>
      <c r="W19" s="25"/>
      <c r="X19" s="417">
        <f t="shared" si="6"/>
        <v>0</v>
      </c>
      <c r="Y19" s="190"/>
    </row>
    <row r="20" spans="1:33" ht="15.75" customHeight="1">
      <c r="A20" s="105">
        <v>20</v>
      </c>
      <c r="B20" s="105" t="s">
        <v>447</v>
      </c>
      <c r="C20" s="47" t="s">
        <v>183</v>
      </c>
      <c r="D20" s="10"/>
      <c r="E20" s="25"/>
      <c r="F20" s="417">
        <f t="shared" si="0"/>
        <v>0</v>
      </c>
      <c r="G20" s="165">
        <v>18</v>
      </c>
      <c r="H20" s="166">
        <v>23</v>
      </c>
      <c r="I20" s="417">
        <f t="shared" si="1"/>
        <v>5</v>
      </c>
      <c r="J20" s="10"/>
      <c r="K20" s="25"/>
      <c r="L20" s="417">
        <f t="shared" si="2"/>
        <v>0</v>
      </c>
      <c r="M20" s="159">
        <v>7</v>
      </c>
      <c r="N20" s="167">
        <v>15</v>
      </c>
      <c r="O20" s="417">
        <f t="shared" si="3"/>
        <v>8</v>
      </c>
      <c r="P20" s="45"/>
      <c r="Q20" s="56"/>
      <c r="R20" s="417">
        <f t="shared" si="4"/>
        <v>0</v>
      </c>
      <c r="S20" s="159">
        <v>17</v>
      </c>
      <c r="T20" s="167">
        <v>23</v>
      </c>
      <c r="U20" s="417">
        <f t="shared" si="5"/>
        <v>6</v>
      </c>
      <c r="V20" s="165">
        <v>17</v>
      </c>
      <c r="W20" s="166">
        <v>23</v>
      </c>
      <c r="X20" s="417">
        <f t="shared" si="6"/>
        <v>6</v>
      </c>
      <c r="Y20" s="190"/>
    </row>
    <row r="21" spans="1:33" ht="15.75" customHeight="1">
      <c r="A21" s="105">
        <v>21</v>
      </c>
      <c r="B21" s="105"/>
      <c r="C21" s="47" t="s">
        <v>361</v>
      </c>
      <c r="D21" s="165">
        <v>7</v>
      </c>
      <c r="E21" s="158">
        <v>15</v>
      </c>
      <c r="F21" s="417">
        <f t="shared" si="0"/>
        <v>8</v>
      </c>
      <c r="G21" s="165">
        <v>7</v>
      </c>
      <c r="H21" s="158">
        <v>17</v>
      </c>
      <c r="I21" s="417">
        <f t="shared" si="1"/>
        <v>10</v>
      </c>
      <c r="J21" s="159">
        <v>7</v>
      </c>
      <c r="K21" s="158">
        <v>19</v>
      </c>
      <c r="L21" s="417">
        <f t="shared" si="2"/>
        <v>12</v>
      </c>
      <c r="M21" s="10"/>
      <c r="N21" s="11"/>
      <c r="O21" s="417">
        <f t="shared" si="3"/>
        <v>0</v>
      </c>
      <c r="P21" s="10"/>
      <c r="Q21" s="11"/>
      <c r="R21" s="417">
        <f t="shared" si="4"/>
        <v>0</v>
      </c>
      <c r="S21" s="165">
        <v>7</v>
      </c>
      <c r="T21" s="158">
        <v>19</v>
      </c>
      <c r="U21" s="417">
        <f t="shared" si="5"/>
        <v>12</v>
      </c>
      <c r="V21" s="165">
        <v>7</v>
      </c>
      <c r="W21" s="158">
        <v>19</v>
      </c>
      <c r="X21" s="417">
        <f t="shared" si="6"/>
        <v>12</v>
      </c>
      <c r="Y21" s="190"/>
    </row>
    <row r="22" spans="1:33" ht="15.75" customHeight="1">
      <c r="A22" s="105">
        <v>22</v>
      </c>
      <c r="B22" s="105"/>
      <c r="C22" s="382" t="s">
        <v>530</v>
      </c>
      <c r="D22" s="234"/>
      <c r="E22" s="235"/>
      <c r="F22" s="417">
        <f t="shared" si="0"/>
        <v>0</v>
      </c>
      <c r="G22" s="234"/>
      <c r="H22" s="235"/>
      <c r="I22" s="417">
        <f t="shared" si="1"/>
        <v>0</v>
      </c>
      <c r="J22" s="234"/>
      <c r="K22" s="235"/>
      <c r="L22" s="417">
        <f t="shared" si="2"/>
        <v>0</v>
      </c>
      <c r="M22" s="234"/>
      <c r="N22" s="235"/>
      <c r="O22" s="417">
        <f t="shared" si="3"/>
        <v>0</v>
      </c>
      <c r="P22" s="25"/>
      <c r="Q22" s="25"/>
      <c r="R22" s="417">
        <f t="shared" si="4"/>
        <v>0</v>
      </c>
      <c r="S22" s="234"/>
      <c r="T22" s="235"/>
      <c r="U22" s="417">
        <f t="shared" si="5"/>
        <v>0</v>
      </c>
      <c r="V22" s="234"/>
      <c r="W22" s="235"/>
      <c r="X22" s="417">
        <f t="shared" si="6"/>
        <v>0</v>
      </c>
      <c r="Y22" s="190"/>
    </row>
    <row r="23" spans="1:33">
      <c r="A23" s="84"/>
      <c r="B23" s="84"/>
      <c r="C23" s="84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84"/>
    </row>
    <row r="24" spans="1:33">
      <c r="A24" s="80"/>
      <c r="B24" s="80"/>
      <c r="C24" s="80" t="s">
        <v>466</v>
      </c>
      <c r="D24" s="80"/>
      <c r="E24" s="80"/>
      <c r="F24" s="418">
        <f>SUM(F4:F22)</f>
        <v>63</v>
      </c>
      <c r="G24" s="80"/>
      <c r="H24" s="80"/>
      <c r="I24" s="418">
        <f>SUM(I4:I22)</f>
        <v>66</v>
      </c>
      <c r="J24" s="80"/>
      <c r="K24" s="80"/>
      <c r="L24" s="418">
        <f>SUM(L4:L22)</f>
        <v>58</v>
      </c>
      <c r="M24" s="80"/>
      <c r="N24" s="80"/>
      <c r="O24" s="418">
        <f>SUM(O4:O22)</f>
        <v>59</v>
      </c>
      <c r="P24" s="80"/>
      <c r="Q24" s="80"/>
      <c r="R24" s="418">
        <f>SUM(R4:R22)</f>
        <v>86</v>
      </c>
      <c r="S24" s="80"/>
      <c r="T24" s="80"/>
      <c r="U24" s="418">
        <f>SUM(U4:U22)</f>
        <v>83</v>
      </c>
      <c r="V24" s="80"/>
      <c r="W24" s="80"/>
      <c r="X24" s="418">
        <f>SUM(X4:X22)</f>
        <v>67</v>
      </c>
      <c r="Y24" s="84"/>
      <c r="Z24" s="1249" t="s">
        <v>467</v>
      </c>
      <c r="AA24" s="1250"/>
      <c r="AB24" s="1251"/>
      <c r="AC24" s="80">
        <v>2980</v>
      </c>
      <c r="AE24" s="82">
        <v>2820</v>
      </c>
      <c r="AG24" s="83"/>
    </row>
    <row r="25" spans="1:33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482</v>
      </c>
      <c r="Y25" s="79"/>
      <c r="Z25" s="1249" t="s">
        <v>470</v>
      </c>
      <c r="AA25" s="1250"/>
      <c r="AB25" s="1251"/>
      <c r="AC25" s="87">
        <v>800000</v>
      </c>
      <c r="AE25" s="84">
        <f>AC25</f>
        <v>800000</v>
      </c>
      <c r="AG25" s="84"/>
    </row>
    <row r="26" spans="1:33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 t="s">
        <v>128</v>
      </c>
      <c r="S26" s="93"/>
      <c r="T26" s="1265" t="s">
        <v>471</v>
      </c>
      <c r="U26" s="1266"/>
      <c r="V26" s="1266"/>
      <c r="W26" s="1267"/>
      <c r="X26" s="94">
        <f>AC25/AC24</f>
        <v>268.45637583892619</v>
      </c>
      <c r="Y26" s="79"/>
    </row>
    <row r="27" spans="1:33" ht="15" hidden="1" customHeight="1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5"/>
      <c r="Y27" s="79"/>
    </row>
    <row r="28" spans="1:33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1252" t="s">
        <v>472</v>
      </c>
      <c r="U28" s="1253"/>
      <c r="V28" s="1253"/>
      <c r="W28" s="1254"/>
      <c r="X28" s="96">
        <f>(X25/X26)*100</f>
        <v>179.54499999999999</v>
      </c>
      <c r="Y28" s="79"/>
      <c r="Z28" s="1249" t="s">
        <v>473</v>
      </c>
      <c r="AA28" s="1250"/>
      <c r="AB28" s="1251"/>
      <c r="AC28" s="84">
        <v>7002834</v>
      </c>
      <c r="AE28" s="84">
        <f>AC28</f>
        <v>7002834</v>
      </c>
      <c r="AG28" s="84"/>
    </row>
    <row r="29" spans="1:33">
      <c r="A29" s="98"/>
      <c r="B29" s="98"/>
      <c r="C29" s="197" t="s">
        <v>124</v>
      </c>
      <c r="D29" s="1256"/>
      <c r="E29" s="1257"/>
      <c r="F29" s="1257"/>
      <c r="G29" s="1257"/>
      <c r="H29" s="1257"/>
      <c r="I29" s="1257"/>
      <c r="J29" s="1257"/>
      <c r="K29" s="1257"/>
      <c r="L29" s="1257"/>
      <c r="M29" s="1257"/>
      <c r="N29" s="1257"/>
      <c r="O29" s="1257"/>
      <c r="P29" s="1257"/>
      <c r="Q29" s="1257"/>
      <c r="R29" s="1257"/>
      <c r="S29" s="1258"/>
      <c r="T29" s="1259" t="s">
        <v>474</v>
      </c>
      <c r="U29" s="1260"/>
      <c r="V29" s="1260"/>
      <c r="W29" s="1261"/>
      <c r="X29" s="197">
        <f>(AC29/AC30)*100</f>
        <v>95.53417944792065</v>
      </c>
      <c r="Y29" s="188"/>
      <c r="Z29" s="1249" t="s">
        <v>475</v>
      </c>
      <c r="AA29" s="1250"/>
      <c r="AB29" s="1251"/>
      <c r="AC29" s="84">
        <v>2245</v>
      </c>
      <c r="AE29" s="84">
        <f>AC29</f>
        <v>2245</v>
      </c>
      <c r="AG29" s="84"/>
    </row>
    <row r="30" spans="1:33" ht="31.5" customHeight="1">
      <c r="A30" s="105"/>
      <c r="B30" s="105"/>
      <c r="C30" s="106" t="s">
        <v>517</v>
      </c>
      <c r="D30" s="1325" t="s">
        <v>69</v>
      </c>
      <c r="E30" s="1326"/>
      <c r="F30" s="1327"/>
      <c r="G30" s="1325" t="s">
        <v>74</v>
      </c>
      <c r="H30" s="1326"/>
      <c r="I30" s="1327"/>
      <c r="J30" s="1279"/>
      <c r="K30" s="1280"/>
      <c r="L30" s="1281"/>
      <c r="M30" s="1279"/>
      <c r="N30" s="1280"/>
      <c r="O30" s="1281"/>
      <c r="P30" s="1325" t="s">
        <v>69</v>
      </c>
      <c r="Q30" s="1326"/>
      <c r="R30" s="1327"/>
      <c r="S30" s="1325" t="s">
        <v>74</v>
      </c>
      <c r="T30" s="1326"/>
      <c r="U30" s="1327"/>
      <c r="V30" s="1325" t="s">
        <v>74</v>
      </c>
      <c r="W30" s="1326"/>
      <c r="X30" s="1327"/>
      <c r="Y30" s="98"/>
      <c r="Z30" s="1249" t="s">
        <v>476</v>
      </c>
      <c r="AA30" s="1250"/>
      <c r="AB30" s="1251"/>
      <c r="AC30" s="97">
        <f>AC28/AC24</f>
        <v>2349.9442953020134</v>
      </c>
      <c r="AE30" s="97">
        <f>AE28/AE24</f>
        <v>2483.2744680851065</v>
      </c>
      <c r="AG30" s="97"/>
    </row>
    <row r="31" spans="1:33" ht="30" customHeight="1">
      <c r="A31" s="105">
        <v>1</v>
      </c>
      <c r="B31" s="105"/>
      <c r="C31" s="106" t="s">
        <v>95</v>
      </c>
      <c r="D31" s="1322" t="s">
        <v>11</v>
      </c>
      <c r="E31" s="1323"/>
      <c r="F31" s="1324"/>
      <c r="G31" s="1227"/>
      <c r="H31" s="1228"/>
      <c r="I31" s="1229"/>
      <c r="J31" s="1322" t="s">
        <v>69</v>
      </c>
      <c r="K31" s="1323"/>
      <c r="L31" s="1324"/>
      <c r="M31" s="1322" t="s">
        <v>11</v>
      </c>
      <c r="N31" s="1323"/>
      <c r="O31" s="1324"/>
      <c r="P31" s="1322" t="s">
        <v>11</v>
      </c>
      <c r="Q31" s="1323"/>
      <c r="R31" s="1324"/>
      <c r="S31" s="1227"/>
      <c r="T31" s="1228"/>
      <c r="U31" s="1229"/>
      <c r="V31" s="1322" t="s">
        <v>11</v>
      </c>
      <c r="W31" s="1323"/>
      <c r="X31" s="1324"/>
      <c r="Y31" s="98"/>
      <c r="AC31" s="103">
        <f>(AC29/AC30)*100</f>
        <v>95.53417944792065</v>
      </c>
      <c r="AE31" s="104">
        <f>(AE29/AE30)*100</f>
        <v>90.404827531253773</v>
      </c>
      <c r="AG31" s="201"/>
    </row>
    <row r="32" spans="1:33" ht="31.5" customHeight="1">
      <c r="A32" s="105">
        <v>3</v>
      </c>
      <c r="B32" s="105"/>
      <c r="C32" s="105" t="s">
        <v>504</v>
      </c>
      <c r="D32" s="1279"/>
      <c r="E32" s="1280"/>
      <c r="F32" s="1281"/>
      <c r="G32" s="1325" t="s">
        <v>69</v>
      </c>
      <c r="H32" s="1326"/>
      <c r="I32" s="1327"/>
      <c r="J32" s="1334" t="s">
        <v>11</v>
      </c>
      <c r="K32" s="1335"/>
      <c r="L32" s="1336"/>
      <c r="M32" s="1334" t="s">
        <v>11</v>
      </c>
      <c r="N32" s="1335"/>
      <c r="O32" s="1336"/>
      <c r="P32" s="1356" t="s">
        <v>11</v>
      </c>
      <c r="Q32" s="1357"/>
      <c r="R32" s="1358"/>
      <c r="S32" s="1325" t="s">
        <v>11</v>
      </c>
      <c r="T32" s="1326"/>
      <c r="U32" s="1327"/>
      <c r="V32" s="1279"/>
      <c r="W32" s="1280"/>
      <c r="X32" s="1281"/>
      <c r="Y32" s="202"/>
      <c r="AB32" s="203" t="s">
        <v>531</v>
      </c>
    </row>
    <row r="33" spans="1:25" ht="33.75" customHeight="1">
      <c r="A33" s="105">
        <v>4</v>
      </c>
      <c r="B33" s="105"/>
      <c r="C33" s="106" t="s">
        <v>114</v>
      </c>
      <c r="D33" s="1325" t="s">
        <v>11</v>
      </c>
      <c r="E33" s="1326"/>
      <c r="F33" s="1327"/>
      <c r="G33" s="1279"/>
      <c r="H33" s="1280"/>
      <c r="I33" s="1281"/>
      <c r="J33" s="1279"/>
      <c r="K33" s="1280"/>
      <c r="L33" s="1281"/>
      <c r="M33" s="1322" t="s">
        <v>69</v>
      </c>
      <c r="N33" s="1323"/>
      <c r="O33" s="1324"/>
      <c r="P33" s="1325" t="s">
        <v>69</v>
      </c>
      <c r="Q33" s="1326"/>
      <c r="R33" s="1327"/>
      <c r="S33" s="1353" t="s">
        <v>11</v>
      </c>
      <c r="T33" s="1354"/>
      <c r="U33" s="1355"/>
      <c r="V33" s="1279"/>
      <c r="W33" s="1280"/>
      <c r="X33" s="1281"/>
      <c r="Y33" s="202"/>
    </row>
    <row r="34" spans="1:25" ht="30.75" customHeight="1">
      <c r="A34" s="105">
        <v>5</v>
      </c>
      <c r="B34" s="105"/>
      <c r="C34" s="106" t="s">
        <v>480</v>
      </c>
      <c r="D34" s="1322" t="s">
        <v>69</v>
      </c>
      <c r="E34" s="1323"/>
      <c r="F34" s="1324"/>
      <c r="G34" s="1325" t="s">
        <v>11</v>
      </c>
      <c r="H34" s="1326"/>
      <c r="I34" s="1327"/>
      <c r="J34" s="1325" t="s">
        <v>11</v>
      </c>
      <c r="K34" s="1326"/>
      <c r="L34" s="1327"/>
      <c r="M34" s="1279"/>
      <c r="N34" s="1280"/>
      <c r="O34" s="1281"/>
      <c r="P34" s="1227"/>
      <c r="Q34" s="1228"/>
      <c r="R34" s="1229"/>
      <c r="S34" s="1322" t="s">
        <v>69</v>
      </c>
      <c r="T34" s="1323"/>
      <c r="U34" s="1324"/>
      <c r="V34" s="1322" t="s">
        <v>69</v>
      </c>
      <c r="W34" s="1323"/>
      <c r="X34" s="1324"/>
      <c r="Y34" s="98"/>
    </row>
    <row r="35" spans="1:25"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9"/>
    </row>
    <row r="36" spans="1:25"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</row>
    <row r="37" spans="1:25"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</row>
    <row r="38" spans="1:25"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4:AB24"/>
    <mergeCell ref="A25:B25"/>
    <mergeCell ref="T25:W25"/>
    <mergeCell ref="Z25:AB25"/>
    <mergeCell ref="T26:W26"/>
    <mergeCell ref="T28:W28"/>
    <mergeCell ref="Z28:AB28"/>
    <mergeCell ref="D29:S29"/>
    <mergeCell ref="T29:W29"/>
    <mergeCell ref="Z29:AB29"/>
    <mergeCell ref="S30:U30"/>
    <mergeCell ref="V30:X30"/>
    <mergeCell ref="Z30:AB30"/>
    <mergeCell ref="D31:F31"/>
    <mergeCell ref="G31:I31"/>
    <mergeCell ref="J31:L31"/>
    <mergeCell ref="M31:O31"/>
    <mergeCell ref="P31:R31"/>
    <mergeCell ref="S31:U31"/>
    <mergeCell ref="V31:X31"/>
    <mergeCell ref="D30:F30"/>
    <mergeCell ref="G30:I30"/>
    <mergeCell ref="J30:L30"/>
    <mergeCell ref="M30:O30"/>
    <mergeCell ref="P30:R30"/>
    <mergeCell ref="V33:X33"/>
    <mergeCell ref="D32:F32"/>
    <mergeCell ref="G32:I32"/>
    <mergeCell ref="J32:L32"/>
    <mergeCell ref="M32:O32"/>
    <mergeCell ref="P32:R32"/>
    <mergeCell ref="S34:U34"/>
    <mergeCell ref="V34:X34"/>
    <mergeCell ref="C1:C2"/>
    <mergeCell ref="D34:F34"/>
    <mergeCell ref="G34:I34"/>
    <mergeCell ref="J34:L34"/>
    <mergeCell ref="M34:O34"/>
    <mergeCell ref="P34:R34"/>
    <mergeCell ref="S32:U32"/>
    <mergeCell ref="V32:X32"/>
    <mergeCell ref="D33:F33"/>
    <mergeCell ref="G33:I33"/>
    <mergeCell ref="J33:L33"/>
    <mergeCell ref="M33:O33"/>
    <mergeCell ref="P33:R33"/>
    <mergeCell ref="S33:U33"/>
  </mergeCells>
  <pageMargins left="0.7" right="0.7" top="0.75" bottom="0.75" header="0.3" footer="0.3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G38"/>
  <sheetViews>
    <sheetView zoomScale="85" zoomScaleNormal="85" workbookViewId="0">
      <selection activeCell="AC28" sqref="AC28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45" t="s">
        <v>0</v>
      </c>
      <c r="D1" s="1347">
        <v>45880</v>
      </c>
      <c r="E1" s="1348"/>
      <c r="F1" s="1349"/>
      <c r="G1" s="1347">
        <v>45881</v>
      </c>
      <c r="H1" s="1348"/>
      <c r="I1" s="1349"/>
      <c r="J1" s="1347">
        <v>45882</v>
      </c>
      <c r="K1" s="1348"/>
      <c r="L1" s="1349"/>
      <c r="M1" s="1347">
        <v>45883</v>
      </c>
      <c r="N1" s="1348"/>
      <c r="O1" s="1349"/>
      <c r="P1" s="1347">
        <v>45884</v>
      </c>
      <c r="Q1" s="1348"/>
      <c r="R1" s="1349"/>
      <c r="S1" s="1347">
        <v>45885</v>
      </c>
      <c r="T1" s="1348"/>
      <c r="U1" s="1349"/>
      <c r="V1" s="1347">
        <v>45886</v>
      </c>
      <c r="W1" s="1348"/>
      <c r="X1" s="1349"/>
      <c r="Y1" s="187"/>
    </row>
    <row r="2" spans="1:28">
      <c r="A2" s="1"/>
      <c r="B2" s="1"/>
      <c r="C2" s="1346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394">
        <f>E4-D4</f>
        <v>0</v>
      </c>
      <c r="G4" s="19">
        <v>7</v>
      </c>
      <c r="H4" s="20">
        <v>14</v>
      </c>
      <c r="I4" s="394">
        <f>H4-G4</f>
        <v>7</v>
      </c>
      <c r="J4" s="10"/>
      <c r="K4" s="11"/>
      <c r="L4" s="394">
        <f>K4-J4</f>
        <v>0</v>
      </c>
      <c r="M4" s="10"/>
      <c r="N4" s="11"/>
      <c r="O4" s="394">
        <f>N4-M4</f>
        <v>0</v>
      </c>
      <c r="P4" s="10"/>
      <c r="Q4" s="11"/>
      <c r="R4" s="394">
        <f>Q4-P4</f>
        <v>0</v>
      </c>
      <c r="S4" s="10"/>
      <c r="T4" s="11"/>
      <c r="U4" s="394">
        <f t="shared" ref="U4:U22" si="0">T4-S4</f>
        <v>0</v>
      </c>
      <c r="V4" s="10"/>
      <c r="W4" s="25"/>
      <c r="X4" s="394">
        <f t="shared" ref="X4:X22" si="1">W4-V4</f>
        <v>0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13</v>
      </c>
      <c r="E5" s="20">
        <v>22</v>
      </c>
      <c r="F5" s="394">
        <f t="shared" ref="F5:F22" si="2">E5-D5</f>
        <v>9</v>
      </c>
      <c r="G5" s="19">
        <v>18</v>
      </c>
      <c r="H5" s="20">
        <v>23</v>
      </c>
      <c r="I5" s="394">
        <f t="shared" ref="I5:I22" si="3">H5-G5</f>
        <v>5</v>
      </c>
      <c r="J5" s="19">
        <v>15</v>
      </c>
      <c r="K5" s="20">
        <v>23</v>
      </c>
      <c r="L5" s="394">
        <f t="shared" ref="L5:L22" si="4">K5-J5</f>
        <v>8</v>
      </c>
      <c r="M5" s="10"/>
      <c r="N5" s="11"/>
      <c r="O5" s="394">
        <f>N5-M5</f>
        <v>0</v>
      </c>
      <c r="P5" s="10"/>
      <c r="Q5" s="11"/>
      <c r="R5" s="394">
        <f t="shared" ref="R5:R22" si="5">Q5-P5</f>
        <v>0</v>
      </c>
      <c r="S5" s="19">
        <v>13</v>
      </c>
      <c r="T5" s="20">
        <v>21</v>
      </c>
      <c r="U5" s="394">
        <f t="shared" si="0"/>
        <v>8</v>
      </c>
      <c r="V5" s="19">
        <v>15</v>
      </c>
      <c r="W5" s="20">
        <v>23</v>
      </c>
      <c r="X5" s="394">
        <f t="shared" si="1"/>
        <v>8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0"/>
      <c r="E6" s="25"/>
      <c r="F6" s="394">
        <f t="shared" si="2"/>
        <v>0</v>
      </c>
      <c r="G6" s="10"/>
      <c r="H6" s="25"/>
      <c r="I6" s="394">
        <f t="shared" si="3"/>
        <v>0</v>
      </c>
      <c r="J6" s="10"/>
      <c r="K6" s="25"/>
      <c r="L6" s="394">
        <f t="shared" si="4"/>
        <v>0</v>
      </c>
      <c r="M6" s="10"/>
      <c r="N6" s="25"/>
      <c r="O6" s="394">
        <f>N6-M6</f>
        <v>0</v>
      </c>
      <c r="P6" s="13"/>
      <c r="Q6" s="54"/>
      <c r="R6" s="394">
        <f t="shared" si="5"/>
        <v>0</v>
      </c>
      <c r="S6" s="10"/>
      <c r="T6" s="25"/>
      <c r="U6" s="394">
        <f t="shared" si="0"/>
        <v>0</v>
      </c>
      <c r="V6" s="10"/>
      <c r="W6" s="25"/>
      <c r="X6" s="394">
        <f t="shared" si="1"/>
        <v>0</v>
      </c>
      <c r="Y6" s="188"/>
    </row>
    <row r="7" spans="1:28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13</v>
      </c>
      <c r="F7" s="394">
        <f t="shared" si="2"/>
        <v>6</v>
      </c>
      <c r="G7" s="13"/>
      <c r="H7" s="54"/>
      <c r="I7" s="394">
        <f t="shared" si="3"/>
        <v>0</v>
      </c>
      <c r="J7" s="15">
        <v>7</v>
      </c>
      <c r="K7" s="26">
        <v>11</v>
      </c>
      <c r="L7" s="394">
        <f t="shared" si="4"/>
        <v>4</v>
      </c>
      <c r="M7" s="15">
        <v>7</v>
      </c>
      <c r="N7" s="17">
        <v>13</v>
      </c>
      <c r="O7" s="394">
        <f t="shared" ref="O7:O22" si="6">N7-M7</f>
        <v>6</v>
      </c>
      <c r="P7" s="59">
        <v>7</v>
      </c>
      <c r="Q7" s="157">
        <v>13</v>
      </c>
      <c r="R7" s="394">
        <f t="shared" si="5"/>
        <v>6</v>
      </c>
      <c r="S7" s="19">
        <v>7</v>
      </c>
      <c r="T7" s="26">
        <v>13</v>
      </c>
      <c r="U7" s="394">
        <f t="shared" si="0"/>
        <v>6</v>
      </c>
      <c r="V7" s="13"/>
      <c r="W7" s="54"/>
      <c r="X7" s="394">
        <f t="shared" si="1"/>
        <v>0</v>
      </c>
      <c r="Y7" s="79"/>
    </row>
    <row r="8" spans="1:28" ht="15.75" customHeight="1">
      <c r="A8" s="105">
        <v>5</v>
      </c>
      <c r="B8" s="105" t="s">
        <v>435</v>
      </c>
      <c r="C8" s="47" t="s">
        <v>361</v>
      </c>
      <c r="D8" s="165">
        <v>15</v>
      </c>
      <c r="E8" s="158">
        <v>23</v>
      </c>
      <c r="F8" s="394">
        <f t="shared" si="2"/>
        <v>8</v>
      </c>
      <c r="G8" s="165">
        <v>11</v>
      </c>
      <c r="H8" s="158">
        <v>19</v>
      </c>
      <c r="I8" s="394">
        <f t="shared" si="3"/>
        <v>8</v>
      </c>
      <c r="J8" s="13"/>
      <c r="K8" s="11"/>
      <c r="L8" s="394">
        <f t="shared" si="4"/>
        <v>0</v>
      </c>
      <c r="M8" s="165">
        <v>13</v>
      </c>
      <c r="N8" s="158">
        <v>23</v>
      </c>
      <c r="O8" s="394">
        <f t="shared" si="6"/>
        <v>10</v>
      </c>
      <c r="P8" s="165">
        <v>7</v>
      </c>
      <c r="Q8" s="158">
        <v>8</v>
      </c>
      <c r="R8" s="394">
        <f t="shared" si="5"/>
        <v>1</v>
      </c>
      <c r="S8" s="165">
        <v>7</v>
      </c>
      <c r="T8" s="158">
        <v>15</v>
      </c>
      <c r="U8" s="394">
        <f t="shared" si="0"/>
        <v>8</v>
      </c>
      <c r="V8" s="165">
        <v>7</v>
      </c>
      <c r="W8" s="158">
        <v>19</v>
      </c>
      <c r="X8" s="394">
        <f t="shared" si="1"/>
        <v>12</v>
      </c>
      <c r="Y8" s="190"/>
    </row>
    <row r="9" spans="1:28" ht="15.75" customHeight="1">
      <c r="A9" s="105">
        <v>6</v>
      </c>
      <c r="B9" s="400" t="s">
        <v>436</v>
      </c>
      <c r="C9" s="34" t="s">
        <v>511</v>
      </c>
      <c r="D9" s="10"/>
      <c r="E9" s="11"/>
      <c r="F9" s="394">
        <f t="shared" si="2"/>
        <v>0</v>
      </c>
      <c r="G9" s="10"/>
      <c r="H9" s="11"/>
      <c r="I9" s="394">
        <f t="shared" si="3"/>
        <v>0</v>
      </c>
      <c r="J9" s="41">
        <v>11</v>
      </c>
      <c r="K9" s="42">
        <v>17</v>
      </c>
      <c r="L9" s="394">
        <f t="shared" si="4"/>
        <v>6</v>
      </c>
      <c r="M9" s="10"/>
      <c r="N9" s="11"/>
      <c r="O9" s="394">
        <f t="shared" si="6"/>
        <v>0</v>
      </c>
      <c r="P9" s="45"/>
      <c r="Q9" s="46"/>
      <c r="R9" s="394">
        <f t="shared" si="5"/>
        <v>0</v>
      </c>
      <c r="S9" s="41">
        <v>13</v>
      </c>
      <c r="T9" s="42">
        <v>19</v>
      </c>
      <c r="U9" s="394">
        <f t="shared" si="0"/>
        <v>6</v>
      </c>
      <c r="V9" s="21">
        <v>13</v>
      </c>
      <c r="W9" s="31">
        <v>19</v>
      </c>
      <c r="X9" s="394">
        <f t="shared" si="1"/>
        <v>6</v>
      </c>
      <c r="Y9" s="79"/>
    </row>
    <row r="10" spans="1:28" ht="15.75" customHeight="1">
      <c r="A10" s="105">
        <v>7</v>
      </c>
      <c r="B10" s="400" t="s">
        <v>499</v>
      </c>
      <c r="C10" s="34" t="s">
        <v>442</v>
      </c>
      <c r="D10" s="10"/>
      <c r="E10" s="25"/>
      <c r="F10" s="394">
        <f t="shared" si="2"/>
        <v>0</v>
      </c>
      <c r="G10" s="10"/>
      <c r="H10" s="25"/>
      <c r="I10" s="394">
        <f t="shared" si="3"/>
        <v>0</v>
      </c>
      <c r="J10" s="10"/>
      <c r="K10" s="25"/>
      <c r="L10" s="394">
        <f t="shared" si="4"/>
        <v>0</v>
      </c>
      <c r="M10" s="19">
        <v>13</v>
      </c>
      <c r="N10" s="26">
        <v>23</v>
      </c>
      <c r="O10" s="394">
        <f t="shared" si="6"/>
        <v>10</v>
      </c>
      <c r="P10" s="19">
        <v>15</v>
      </c>
      <c r="Q10" s="26">
        <v>23</v>
      </c>
      <c r="R10" s="394">
        <f t="shared" si="5"/>
        <v>8</v>
      </c>
      <c r="S10" s="19">
        <v>15</v>
      </c>
      <c r="T10" s="26">
        <v>23</v>
      </c>
      <c r="U10" s="394">
        <f t="shared" si="0"/>
        <v>8</v>
      </c>
      <c r="V10" s="19">
        <v>15</v>
      </c>
      <c r="W10" s="26">
        <v>22</v>
      </c>
      <c r="X10" s="394">
        <f t="shared" si="1"/>
        <v>7</v>
      </c>
      <c r="Y10" s="79"/>
    </row>
    <row r="11" spans="1:28" ht="15.75" customHeight="1">
      <c r="A11" s="105">
        <v>8</v>
      </c>
      <c r="B11" s="400" t="s">
        <v>510</v>
      </c>
      <c r="C11" s="34" t="s">
        <v>188</v>
      </c>
      <c r="D11" s="10"/>
      <c r="E11" s="11"/>
      <c r="F11" s="394">
        <f t="shared" si="2"/>
        <v>0</v>
      </c>
      <c r="G11" s="19">
        <v>13</v>
      </c>
      <c r="H11" s="20">
        <v>21</v>
      </c>
      <c r="I11" s="394">
        <f t="shared" si="3"/>
        <v>8</v>
      </c>
      <c r="J11" s="45"/>
      <c r="K11" s="46"/>
      <c r="L11" s="394">
        <f t="shared" si="4"/>
        <v>0</v>
      </c>
      <c r="M11" s="10"/>
      <c r="N11" s="11"/>
      <c r="O11" s="394">
        <f t="shared" si="6"/>
        <v>0</v>
      </c>
      <c r="P11" s="19">
        <v>13</v>
      </c>
      <c r="Q11" s="20">
        <v>21</v>
      </c>
      <c r="R11" s="394">
        <f t="shared" si="5"/>
        <v>8</v>
      </c>
      <c r="S11" s="10"/>
      <c r="T11" s="11"/>
      <c r="U11" s="394">
        <f t="shared" si="0"/>
        <v>0</v>
      </c>
      <c r="V11" s="10"/>
      <c r="W11" s="11"/>
      <c r="X11" s="394">
        <f t="shared" si="1"/>
        <v>0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21">
        <v>17</v>
      </c>
      <c r="E12" s="31">
        <v>21</v>
      </c>
      <c r="F12" s="394">
        <f t="shared" si="2"/>
        <v>4</v>
      </c>
      <c r="G12" s="10"/>
      <c r="H12" s="11"/>
      <c r="I12" s="394">
        <f t="shared" si="3"/>
        <v>0</v>
      </c>
      <c r="J12" s="45"/>
      <c r="K12" s="46"/>
      <c r="L12" s="394">
        <f t="shared" si="4"/>
        <v>0</v>
      </c>
      <c r="M12" s="21">
        <v>18</v>
      </c>
      <c r="N12" s="22">
        <v>23</v>
      </c>
      <c r="O12" s="394">
        <f t="shared" si="6"/>
        <v>5</v>
      </c>
      <c r="P12" s="35">
        <v>17</v>
      </c>
      <c r="Q12" s="36">
        <v>21</v>
      </c>
      <c r="R12" s="394">
        <f t="shared" si="5"/>
        <v>4</v>
      </c>
      <c r="S12" s="35">
        <v>16</v>
      </c>
      <c r="T12" s="36">
        <v>23</v>
      </c>
      <c r="U12" s="394">
        <f t="shared" si="0"/>
        <v>7</v>
      </c>
      <c r="V12" s="21">
        <v>13</v>
      </c>
      <c r="W12" s="31">
        <v>22</v>
      </c>
      <c r="X12" s="394">
        <f t="shared" si="1"/>
        <v>9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21">
        <v>16</v>
      </c>
      <c r="E13" s="22">
        <v>23</v>
      </c>
      <c r="F13" s="394">
        <f t="shared" si="2"/>
        <v>7</v>
      </c>
      <c r="G13" s="21">
        <v>16</v>
      </c>
      <c r="H13" s="22">
        <v>22</v>
      </c>
      <c r="I13" s="394">
        <f t="shared" si="3"/>
        <v>6</v>
      </c>
      <c r="J13" s="21">
        <v>16</v>
      </c>
      <c r="K13" s="22">
        <v>23</v>
      </c>
      <c r="L13" s="394">
        <f t="shared" si="4"/>
        <v>7</v>
      </c>
      <c r="M13" s="21">
        <v>14</v>
      </c>
      <c r="N13" s="22">
        <v>22</v>
      </c>
      <c r="O13" s="394">
        <f t="shared" si="6"/>
        <v>8</v>
      </c>
      <c r="P13" s="35">
        <v>13</v>
      </c>
      <c r="Q13" s="36">
        <v>23</v>
      </c>
      <c r="R13" s="394">
        <f t="shared" si="5"/>
        <v>10</v>
      </c>
      <c r="S13" s="45"/>
      <c r="T13" s="46"/>
      <c r="U13" s="394">
        <f t="shared" si="0"/>
        <v>0</v>
      </c>
      <c r="V13" s="10"/>
      <c r="W13" s="25"/>
      <c r="X13" s="394">
        <f t="shared" si="1"/>
        <v>0</v>
      </c>
      <c r="Y13" s="79"/>
    </row>
    <row r="14" spans="1:28" ht="15.75" customHeight="1">
      <c r="A14" s="105">
        <v>11</v>
      </c>
      <c r="B14" s="400" t="s">
        <v>444</v>
      </c>
      <c r="C14" s="34" t="s">
        <v>516</v>
      </c>
      <c r="D14" s="10"/>
      <c r="E14" s="11"/>
      <c r="F14" s="394">
        <f t="shared" si="2"/>
        <v>0</v>
      </c>
      <c r="G14" s="10"/>
      <c r="H14" s="11"/>
      <c r="I14" s="394">
        <f t="shared" si="3"/>
        <v>0</v>
      </c>
      <c r="J14" s="45"/>
      <c r="K14" s="46"/>
      <c r="L14" s="394">
        <f t="shared" si="4"/>
        <v>0</v>
      </c>
      <c r="M14" s="10"/>
      <c r="N14" s="11"/>
      <c r="O14" s="394">
        <f t="shared" si="6"/>
        <v>0</v>
      </c>
      <c r="P14" s="45"/>
      <c r="Q14" s="46"/>
      <c r="R14" s="394">
        <f t="shared" si="5"/>
        <v>0</v>
      </c>
      <c r="S14" s="45"/>
      <c r="T14" s="46"/>
      <c r="U14" s="394">
        <f t="shared" si="0"/>
        <v>0</v>
      </c>
      <c r="V14" s="10"/>
      <c r="W14" s="25"/>
      <c r="X14" s="394">
        <f t="shared" si="1"/>
        <v>0</v>
      </c>
      <c r="Y14" s="79"/>
    </row>
    <row r="15" spans="1:28" ht="16.5" customHeight="1">
      <c r="A15" s="105">
        <v>12</v>
      </c>
      <c r="B15" s="105" t="s">
        <v>452</v>
      </c>
      <c r="C15" s="38" t="s">
        <v>371</v>
      </c>
      <c r="D15" s="19">
        <v>18</v>
      </c>
      <c r="E15" s="20">
        <v>23</v>
      </c>
      <c r="F15" s="394">
        <f t="shared" si="2"/>
        <v>5</v>
      </c>
      <c r="G15" s="10"/>
      <c r="H15" s="11"/>
      <c r="I15" s="394">
        <f t="shared" si="3"/>
        <v>0</v>
      </c>
      <c r="J15" s="10"/>
      <c r="K15" s="11"/>
      <c r="L15" s="394">
        <f t="shared" si="4"/>
        <v>0</v>
      </c>
      <c r="M15" s="19">
        <v>17</v>
      </c>
      <c r="N15" s="20">
        <v>22</v>
      </c>
      <c r="O15" s="394">
        <f t="shared" si="6"/>
        <v>5</v>
      </c>
      <c r="P15" s="19">
        <v>7</v>
      </c>
      <c r="Q15" s="20">
        <v>13</v>
      </c>
      <c r="R15" s="394">
        <f t="shared" si="5"/>
        <v>6</v>
      </c>
      <c r="S15" s="21">
        <v>14</v>
      </c>
      <c r="T15" s="22">
        <v>20</v>
      </c>
      <c r="U15" s="394">
        <f t="shared" si="0"/>
        <v>6</v>
      </c>
      <c r="V15" s="19">
        <v>7</v>
      </c>
      <c r="W15" s="26">
        <v>15</v>
      </c>
      <c r="X15" s="394">
        <f t="shared" si="1"/>
        <v>8</v>
      </c>
      <c r="Y15" s="79"/>
      <c r="AB15" s="233" t="s">
        <v>528</v>
      </c>
    </row>
    <row r="16" spans="1:28" ht="16.5" customHeight="1">
      <c r="A16" s="105">
        <v>14</v>
      </c>
      <c r="B16" s="400" t="s">
        <v>444</v>
      </c>
      <c r="C16" s="38" t="s">
        <v>296</v>
      </c>
      <c r="D16" s="10"/>
      <c r="E16" s="11"/>
      <c r="F16" s="394">
        <f t="shared" si="2"/>
        <v>0</v>
      </c>
      <c r="G16" s="19">
        <v>16</v>
      </c>
      <c r="H16" s="20">
        <v>21</v>
      </c>
      <c r="I16" s="394">
        <f t="shared" si="3"/>
        <v>5</v>
      </c>
      <c r="J16" s="41">
        <v>14</v>
      </c>
      <c r="K16" s="42">
        <v>21</v>
      </c>
      <c r="L16" s="394">
        <f t="shared" si="4"/>
        <v>7</v>
      </c>
      <c r="M16" s="45"/>
      <c r="N16" s="46"/>
      <c r="O16" s="394">
        <f t="shared" si="6"/>
        <v>0</v>
      </c>
      <c r="P16" s="45"/>
      <c r="Q16" s="46"/>
      <c r="R16" s="394">
        <f t="shared" si="5"/>
        <v>0</v>
      </c>
      <c r="S16" s="35">
        <v>15</v>
      </c>
      <c r="T16" s="36">
        <v>22</v>
      </c>
      <c r="U16" s="394">
        <f t="shared" si="0"/>
        <v>7</v>
      </c>
      <c r="V16" s="19">
        <v>10</v>
      </c>
      <c r="W16" s="26">
        <v>15</v>
      </c>
      <c r="X16" s="394">
        <f t="shared" si="1"/>
        <v>5</v>
      </c>
      <c r="Y16" s="79"/>
      <c r="AB16" s="233" t="s">
        <v>529</v>
      </c>
    </row>
    <row r="17" spans="1:33" ht="15.75" customHeight="1">
      <c r="A17" s="105">
        <v>15</v>
      </c>
      <c r="B17" s="105" t="s">
        <v>532</v>
      </c>
      <c r="C17" s="397" t="s">
        <v>379</v>
      </c>
      <c r="D17" s="21">
        <v>7</v>
      </c>
      <c r="E17" s="31">
        <v>16</v>
      </c>
      <c r="F17" s="394">
        <f t="shared" si="2"/>
        <v>9</v>
      </c>
      <c r="G17" s="21">
        <v>18</v>
      </c>
      <c r="H17" s="31">
        <v>23</v>
      </c>
      <c r="I17" s="394">
        <f t="shared" si="3"/>
        <v>5</v>
      </c>
      <c r="J17" s="21">
        <v>15</v>
      </c>
      <c r="K17" s="31">
        <v>21</v>
      </c>
      <c r="L17" s="394">
        <f t="shared" si="4"/>
        <v>6</v>
      </c>
      <c r="M17" s="21">
        <v>7</v>
      </c>
      <c r="N17" s="31">
        <v>16</v>
      </c>
      <c r="O17" s="394">
        <f t="shared" si="6"/>
        <v>9</v>
      </c>
      <c r="P17" s="10"/>
      <c r="Q17" s="25"/>
      <c r="R17" s="394">
        <f t="shared" si="5"/>
        <v>0</v>
      </c>
      <c r="S17" s="10"/>
      <c r="T17" s="25"/>
      <c r="U17" s="394">
        <f t="shared" si="0"/>
        <v>0</v>
      </c>
      <c r="V17" s="21">
        <v>18</v>
      </c>
      <c r="W17" s="31">
        <v>23</v>
      </c>
      <c r="X17" s="394">
        <f t="shared" si="1"/>
        <v>5</v>
      </c>
      <c r="Y17" s="190"/>
      <c r="AB17" s="398" t="s">
        <v>533</v>
      </c>
    </row>
    <row r="18" spans="1:33" ht="15.75" customHeight="1">
      <c r="A18" s="105">
        <v>16</v>
      </c>
      <c r="B18" s="105" t="s">
        <v>445</v>
      </c>
      <c r="C18" s="38" t="s">
        <v>304</v>
      </c>
      <c r="D18" s="10"/>
      <c r="E18" s="25"/>
      <c r="F18" s="394">
        <f t="shared" si="2"/>
        <v>0</v>
      </c>
      <c r="G18" s="21">
        <v>7</v>
      </c>
      <c r="H18" s="31">
        <v>18</v>
      </c>
      <c r="I18" s="394">
        <f t="shared" si="3"/>
        <v>11</v>
      </c>
      <c r="J18" s="21">
        <v>7</v>
      </c>
      <c r="K18" s="31">
        <v>18</v>
      </c>
      <c r="L18" s="394">
        <f t="shared" si="4"/>
        <v>11</v>
      </c>
      <c r="M18" s="10"/>
      <c r="N18" s="25"/>
      <c r="O18" s="394">
        <f t="shared" si="6"/>
        <v>0</v>
      </c>
      <c r="P18" s="10"/>
      <c r="Q18" s="25"/>
      <c r="R18" s="394">
        <f t="shared" si="5"/>
        <v>0</v>
      </c>
      <c r="S18" s="21">
        <v>7</v>
      </c>
      <c r="T18" s="31">
        <v>16</v>
      </c>
      <c r="U18" s="394">
        <f t="shared" si="0"/>
        <v>9</v>
      </c>
      <c r="V18" s="21">
        <v>7</v>
      </c>
      <c r="W18" s="31">
        <v>16</v>
      </c>
      <c r="X18" s="394">
        <f t="shared" si="1"/>
        <v>9</v>
      </c>
      <c r="Y18" s="190"/>
    </row>
    <row r="19" spans="1:33" ht="15.75" customHeight="1">
      <c r="A19" s="105">
        <v>17</v>
      </c>
      <c r="B19" s="105" t="s">
        <v>447</v>
      </c>
      <c r="C19" s="47" t="s">
        <v>344</v>
      </c>
      <c r="D19" s="10"/>
      <c r="E19" s="11"/>
      <c r="F19" s="394">
        <f t="shared" si="2"/>
        <v>0</v>
      </c>
      <c r="G19" s="165">
        <v>7</v>
      </c>
      <c r="H19" s="386">
        <v>15</v>
      </c>
      <c r="I19" s="394">
        <f t="shared" si="3"/>
        <v>8</v>
      </c>
      <c r="J19" s="10"/>
      <c r="K19" s="11"/>
      <c r="L19" s="394">
        <f t="shared" si="4"/>
        <v>0</v>
      </c>
      <c r="M19" s="10"/>
      <c r="N19" s="11"/>
      <c r="O19" s="394">
        <f t="shared" si="6"/>
        <v>0</v>
      </c>
      <c r="P19" s="10"/>
      <c r="Q19" s="11"/>
      <c r="R19" s="394">
        <f t="shared" si="5"/>
        <v>0</v>
      </c>
      <c r="S19" s="165">
        <v>16</v>
      </c>
      <c r="T19" s="158">
        <v>23</v>
      </c>
      <c r="U19" s="394">
        <f t="shared" si="0"/>
        <v>7</v>
      </c>
      <c r="V19" s="10"/>
      <c r="W19" s="25"/>
      <c r="X19" s="394">
        <f t="shared" si="1"/>
        <v>0</v>
      </c>
      <c r="Y19" s="190"/>
    </row>
    <row r="20" spans="1:33" ht="15.75" customHeight="1">
      <c r="A20" s="105">
        <v>20</v>
      </c>
      <c r="B20" s="105" t="s">
        <v>447</v>
      </c>
      <c r="C20" s="47" t="s">
        <v>183</v>
      </c>
      <c r="D20" s="10"/>
      <c r="E20" s="25"/>
      <c r="F20" s="394">
        <f t="shared" si="2"/>
        <v>0</v>
      </c>
      <c r="G20" s="165">
        <v>18</v>
      </c>
      <c r="H20" s="166">
        <v>23</v>
      </c>
      <c r="I20" s="394">
        <f t="shared" si="3"/>
        <v>5</v>
      </c>
      <c r="J20" s="10"/>
      <c r="K20" s="25"/>
      <c r="L20" s="394">
        <f t="shared" si="4"/>
        <v>0</v>
      </c>
      <c r="M20" s="159">
        <v>22</v>
      </c>
      <c r="N20" s="167">
        <v>23</v>
      </c>
      <c r="O20" s="394">
        <f t="shared" si="6"/>
        <v>1</v>
      </c>
      <c r="P20" s="168">
        <v>16</v>
      </c>
      <c r="Q20" s="169">
        <v>23</v>
      </c>
      <c r="R20" s="394">
        <f t="shared" si="5"/>
        <v>7</v>
      </c>
      <c r="S20" s="13"/>
      <c r="T20" s="54"/>
      <c r="U20" s="394">
        <f t="shared" si="0"/>
        <v>0</v>
      </c>
      <c r="V20" s="10"/>
      <c r="W20" s="25"/>
      <c r="X20" s="394">
        <f t="shared" si="1"/>
        <v>0</v>
      </c>
      <c r="Y20" s="190"/>
    </row>
    <row r="21" spans="1:33" ht="15.75" customHeight="1">
      <c r="A21" s="105">
        <v>21</v>
      </c>
      <c r="B21" s="105" t="s">
        <v>447</v>
      </c>
      <c r="C21" s="47" t="s">
        <v>277</v>
      </c>
      <c r="D21" s="168">
        <v>15</v>
      </c>
      <c r="E21" s="169">
        <v>19</v>
      </c>
      <c r="F21" s="394">
        <f t="shared" si="2"/>
        <v>4</v>
      </c>
      <c r="G21" s="168">
        <v>10</v>
      </c>
      <c r="H21" s="169">
        <v>18</v>
      </c>
      <c r="I21" s="394">
        <f t="shared" si="3"/>
        <v>8</v>
      </c>
      <c r="J21" s="168">
        <v>7</v>
      </c>
      <c r="K21" s="169">
        <v>15</v>
      </c>
      <c r="L21" s="394">
        <f t="shared" si="4"/>
        <v>8</v>
      </c>
      <c r="M21" s="414">
        <v>7</v>
      </c>
      <c r="N21" s="415">
        <v>15</v>
      </c>
      <c r="O21" s="394">
        <f t="shared" si="6"/>
        <v>8</v>
      </c>
      <c r="P21" s="165">
        <v>12</v>
      </c>
      <c r="Q21" s="166">
        <v>19</v>
      </c>
      <c r="R21" s="394">
        <f t="shared" si="5"/>
        <v>7</v>
      </c>
      <c r="S21" s="199"/>
      <c r="T21" s="416"/>
      <c r="U21" s="394">
        <f t="shared" si="0"/>
        <v>0</v>
      </c>
      <c r="V21" s="45"/>
      <c r="W21" s="56"/>
      <c r="X21" s="394">
        <f t="shared" si="1"/>
        <v>0</v>
      </c>
      <c r="Y21" s="190"/>
    </row>
    <row r="22" spans="1:33" ht="15.75" customHeight="1">
      <c r="A22" s="105">
        <v>22</v>
      </c>
      <c r="B22" s="105" t="s">
        <v>447</v>
      </c>
      <c r="C22" s="382" t="s">
        <v>530</v>
      </c>
      <c r="D22" s="192">
        <v>7</v>
      </c>
      <c r="E22" s="193">
        <v>18</v>
      </c>
      <c r="F22" s="394">
        <f t="shared" si="2"/>
        <v>11</v>
      </c>
      <c r="G22" s="234"/>
      <c r="H22" s="235"/>
      <c r="I22" s="394">
        <f t="shared" si="3"/>
        <v>0</v>
      </c>
      <c r="J22" s="192">
        <v>13</v>
      </c>
      <c r="K22" s="193">
        <v>23</v>
      </c>
      <c r="L22" s="394">
        <f t="shared" si="4"/>
        <v>10</v>
      </c>
      <c r="M22" s="234"/>
      <c r="N22" s="235"/>
      <c r="O22" s="394">
        <f t="shared" si="6"/>
        <v>0</v>
      </c>
      <c r="P22" s="166">
        <v>7</v>
      </c>
      <c r="Q22" s="166">
        <v>15</v>
      </c>
      <c r="R22" s="394">
        <f t="shared" si="5"/>
        <v>8</v>
      </c>
      <c r="S22" s="192">
        <v>15</v>
      </c>
      <c r="T22" s="193">
        <v>23</v>
      </c>
      <c r="U22" s="394">
        <f t="shared" si="0"/>
        <v>8</v>
      </c>
      <c r="V22" s="192">
        <v>14</v>
      </c>
      <c r="W22" s="193">
        <v>23</v>
      </c>
      <c r="X22" s="394">
        <f t="shared" si="1"/>
        <v>9</v>
      </c>
      <c r="Y22" s="190"/>
    </row>
    <row r="23" spans="1:33">
      <c r="A23" s="84"/>
      <c r="B23" s="84"/>
      <c r="C23" s="84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3"/>
      <c r="W23" s="353"/>
      <c r="X23" s="352"/>
      <c r="Y23" s="84"/>
    </row>
    <row r="24" spans="1:33">
      <c r="A24" s="80"/>
      <c r="B24" s="80"/>
      <c r="C24" s="80" t="s">
        <v>466</v>
      </c>
      <c r="D24" s="80"/>
      <c r="E24" s="80"/>
      <c r="F24" s="401">
        <f>SUM(F4:F22)</f>
        <v>63</v>
      </c>
      <c r="G24" s="80"/>
      <c r="H24" s="80"/>
      <c r="I24" s="401">
        <f>SUM(I4:I22)</f>
        <v>76</v>
      </c>
      <c r="J24" s="80"/>
      <c r="K24" s="80"/>
      <c r="L24" s="401">
        <f>SUM(L4:L22)</f>
        <v>67</v>
      </c>
      <c r="M24" s="80"/>
      <c r="N24" s="80"/>
      <c r="O24" s="401">
        <f>SUM(O4:O22)</f>
        <v>62</v>
      </c>
      <c r="P24" s="80"/>
      <c r="Q24" s="80"/>
      <c r="R24" s="401">
        <f>SUM(R4:R22)</f>
        <v>65</v>
      </c>
      <c r="S24" s="80"/>
      <c r="T24" s="80"/>
      <c r="U24" s="401">
        <f>SUM(U4:U22)</f>
        <v>80</v>
      </c>
      <c r="V24" s="80"/>
      <c r="W24" s="80"/>
      <c r="X24" s="401">
        <f>SUM(X4:X22)</f>
        <v>78</v>
      </c>
      <c r="Y24" s="84"/>
      <c r="Z24" s="1249" t="s">
        <v>467</v>
      </c>
      <c r="AA24" s="1250"/>
      <c r="AB24" s="1251"/>
      <c r="AC24" s="80">
        <v>2980</v>
      </c>
      <c r="AE24" s="82">
        <v>2820</v>
      </c>
      <c r="AG24" s="83"/>
    </row>
    <row r="25" spans="1:33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491</v>
      </c>
      <c r="Y25" s="79"/>
      <c r="Z25" s="1249" t="s">
        <v>470</v>
      </c>
      <c r="AA25" s="1250"/>
      <c r="AB25" s="1251"/>
      <c r="AC25" s="87">
        <v>800000</v>
      </c>
      <c r="AE25" s="84">
        <f>AC25</f>
        <v>800000</v>
      </c>
      <c r="AG25" s="84"/>
    </row>
    <row r="26" spans="1:33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 t="s">
        <v>128</v>
      </c>
      <c r="S26" s="93"/>
      <c r="T26" s="1265" t="s">
        <v>471</v>
      </c>
      <c r="U26" s="1266"/>
      <c r="V26" s="1266"/>
      <c r="W26" s="1267"/>
      <c r="X26" s="94">
        <f>AC25/AC24</f>
        <v>268.45637583892619</v>
      </c>
      <c r="Y26" s="79"/>
    </row>
    <row r="27" spans="1:33" ht="15" hidden="1" customHeight="1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5"/>
      <c r="Y27" s="79"/>
    </row>
    <row r="28" spans="1:33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1252" t="s">
        <v>472</v>
      </c>
      <c r="U28" s="1253"/>
      <c r="V28" s="1253"/>
      <c r="W28" s="1254"/>
      <c r="X28" s="96">
        <f>(X25/X26)*100</f>
        <v>182.89749999999998</v>
      </c>
      <c r="Y28" s="79"/>
      <c r="Z28" s="1249" t="s">
        <v>473</v>
      </c>
      <c r="AA28" s="1250"/>
      <c r="AB28" s="1251"/>
      <c r="AC28" s="84">
        <v>5550496</v>
      </c>
      <c r="AE28" s="84">
        <f>AC28</f>
        <v>5550496</v>
      </c>
      <c r="AG28" s="84"/>
    </row>
    <row r="29" spans="1:33">
      <c r="A29" s="98"/>
      <c r="B29" s="98"/>
      <c r="C29" s="197" t="s">
        <v>124</v>
      </c>
      <c r="D29" s="1256"/>
      <c r="E29" s="1257"/>
      <c r="F29" s="1257"/>
      <c r="G29" s="1257"/>
      <c r="H29" s="1257"/>
      <c r="I29" s="1257"/>
      <c r="J29" s="1257"/>
      <c r="K29" s="1257"/>
      <c r="L29" s="1257"/>
      <c r="M29" s="1257"/>
      <c r="N29" s="1257"/>
      <c r="O29" s="1257"/>
      <c r="P29" s="1257"/>
      <c r="Q29" s="1257"/>
      <c r="R29" s="1257"/>
      <c r="S29" s="1258"/>
      <c r="T29" s="1259" t="s">
        <v>474</v>
      </c>
      <c r="U29" s="1260"/>
      <c r="V29" s="1260"/>
      <c r="W29" s="1261"/>
      <c r="X29" s="197">
        <f>(AC29/AC30)*100</f>
        <v>100.39823468028803</v>
      </c>
      <c r="Y29" s="188"/>
      <c r="Z29" s="1249" t="s">
        <v>475</v>
      </c>
      <c r="AA29" s="1250"/>
      <c r="AB29" s="1251"/>
      <c r="AC29" s="84">
        <v>1870</v>
      </c>
      <c r="AE29" s="84">
        <f>AC29</f>
        <v>1870</v>
      </c>
      <c r="AG29" s="84"/>
    </row>
    <row r="30" spans="1:33" ht="31.5" customHeight="1">
      <c r="A30" s="105"/>
      <c r="B30" s="105"/>
      <c r="C30" s="106" t="s">
        <v>517</v>
      </c>
      <c r="D30" s="1239" t="s">
        <v>69</v>
      </c>
      <c r="E30" s="1240"/>
      <c r="F30" s="1241"/>
      <c r="G30" s="1279"/>
      <c r="H30" s="1280"/>
      <c r="I30" s="1281"/>
      <c r="J30" s="1239" t="s">
        <v>69</v>
      </c>
      <c r="K30" s="1240"/>
      <c r="L30" s="1241"/>
      <c r="M30" s="1279"/>
      <c r="N30" s="1280"/>
      <c r="O30" s="1281"/>
      <c r="P30" s="1279"/>
      <c r="Q30" s="1280"/>
      <c r="R30" s="1281"/>
      <c r="S30" s="1239" t="s">
        <v>74</v>
      </c>
      <c r="T30" s="1240"/>
      <c r="U30" s="1241"/>
      <c r="V30" s="1239" t="s">
        <v>74</v>
      </c>
      <c r="W30" s="1240"/>
      <c r="X30" s="1241"/>
      <c r="Y30" s="98"/>
      <c r="Z30" s="1249" t="s">
        <v>476</v>
      </c>
      <c r="AA30" s="1250"/>
      <c r="AB30" s="1251"/>
      <c r="AC30" s="97">
        <f>AC28/AC24</f>
        <v>1862.5825503355704</v>
      </c>
      <c r="AE30" s="97">
        <f>AE28/AE24</f>
        <v>1968.2609929078014</v>
      </c>
      <c r="AG30" s="97"/>
    </row>
    <row r="31" spans="1:33" ht="30" customHeight="1">
      <c r="A31" s="105">
        <v>1</v>
      </c>
      <c r="B31" s="105"/>
      <c r="C31" s="106" t="s">
        <v>95</v>
      </c>
      <c r="D31" s="1246" t="s">
        <v>74</v>
      </c>
      <c r="E31" s="1247"/>
      <c r="F31" s="1248"/>
      <c r="G31" s="1246" t="s">
        <v>69</v>
      </c>
      <c r="H31" s="1247"/>
      <c r="I31" s="1248"/>
      <c r="J31" s="1227"/>
      <c r="K31" s="1228"/>
      <c r="L31" s="1229"/>
      <c r="M31" s="1246" t="s">
        <v>69</v>
      </c>
      <c r="N31" s="1247"/>
      <c r="O31" s="1248"/>
      <c r="P31" s="1246" t="s">
        <v>69</v>
      </c>
      <c r="Q31" s="1247"/>
      <c r="R31" s="1248"/>
      <c r="S31" s="1246" t="s">
        <v>11</v>
      </c>
      <c r="T31" s="1247"/>
      <c r="U31" s="1248"/>
      <c r="V31" s="1227"/>
      <c r="W31" s="1228"/>
      <c r="X31" s="1229"/>
      <c r="Y31" s="98"/>
      <c r="AC31" s="103">
        <f>(AC29/AC30)*100</f>
        <v>100.39823468028803</v>
      </c>
      <c r="AE31" s="104">
        <f>(AE29/AE30)*100</f>
        <v>95.007725435708807</v>
      </c>
      <c r="AG31" s="201"/>
    </row>
    <row r="32" spans="1:33" ht="31.5" customHeight="1">
      <c r="A32" s="105">
        <v>3</v>
      </c>
      <c r="B32" s="105"/>
      <c r="C32" s="105" t="s">
        <v>504</v>
      </c>
      <c r="D32" s="1239" t="s">
        <v>69</v>
      </c>
      <c r="E32" s="1240"/>
      <c r="F32" s="1241"/>
      <c r="G32" s="1239" t="s">
        <v>11</v>
      </c>
      <c r="H32" s="1240"/>
      <c r="I32" s="1241"/>
      <c r="J32" s="1239" t="s">
        <v>11</v>
      </c>
      <c r="K32" s="1240"/>
      <c r="L32" s="1241"/>
      <c r="M32" s="1279"/>
      <c r="N32" s="1280"/>
      <c r="O32" s="1281"/>
      <c r="P32" s="1279"/>
      <c r="Q32" s="1280"/>
      <c r="R32" s="1281"/>
      <c r="S32" s="1239" t="s">
        <v>69</v>
      </c>
      <c r="T32" s="1240"/>
      <c r="U32" s="1241"/>
      <c r="V32" s="1239" t="s">
        <v>69</v>
      </c>
      <c r="W32" s="1240"/>
      <c r="X32" s="1241"/>
      <c r="Y32" s="202"/>
      <c r="AB32" s="203" t="s">
        <v>531</v>
      </c>
    </row>
    <row r="33" spans="1:25" ht="25.5" customHeight="1">
      <c r="A33" s="105">
        <v>4</v>
      </c>
      <c r="B33" s="105"/>
      <c r="C33" s="106" t="s">
        <v>114</v>
      </c>
      <c r="D33" s="1239" t="s">
        <v>11</v>
      </c>
      <c r="E33" s="1240"/>
      <c r="F33" s="1241"/>
      <c r="G33" s="1279"/>
      <c r="H33" s="1280"/>
      <c r="I33" s="1281"/>
      <c r="J33" s="1239" t="s">
        <v>69</v>
      </c>
      <c r="K33" s="1240"/>
      <c r="L33" s="1241"/>
      <c r="M33" s="1246" t="s">
        <v>11</v>
      </c>
      <c r="N33" s="1247"/>
      <c r="O33" s="1248"/>
      <c r="P33" s="1239" t="s">
        <v>11</v>
      </c>
      <c r="Q33" s="1240"/>
      <c r="R33" s="1241"/>
      <c r="S33" s="189"/>
      <c r="T33" s="189" t="s">
        <v>11</v>
      </c>
      <c r="U33" s="189"/>
      <c r="V33" s="1239" t="s">
        <v>11</v>
      </c>
      <c r="W33" s="1240"/>
      <c r="X33" s="1241"/>
      <c r="Y33" s="202"/>
    </row>
    <row r="34" spans="1:25" ht="30.75" customHeight="1">
      <c r="A34" s="105">
        <v>5</v>
      </c>
      <c r="B34" s="105"/>
      <c r="C34" s="106" t="s">
        <v>480</v>
      </c>
      <c r="D34" s="1227"/>
      <c r="E34" s="1228"/>
      <c r="F34" s="1229"/>
      <c r="G34" s="1279"/>
      <c r="H34" s="1280"/>
      <c r="I34" s="1281"/>
      <c r="J34" s="1279"/>
      <c r="K34" s="1280"/>
      <c r="L34" s="1281"/>
      <c r="M34" s="1279"/>
      <c r="N34" s="1280"/>
      <c r="O34" s="1281"/>
      <c r="P34" s="1227"/>
      <c r="Q34" s="1228"/>
      <c r="R34" s="1229"/>
      <c r="S34" s="1227"/>
      <c r="T34" s="1228"/>
      <c r="U34" s="1229"/>
      <c r="V34" s="1227"/>
      <c r="W34" s="1228"/>
      <c r="X34" s="1229"/>
      <c r="Y34" s="98"/>
    </row>
    <row r="35" spans="1:25" ht="30.75" customHeight="1">
      <c r="A35" s="105">
        <v>5</v>
      </c>
      <c r="B35" s="105"/>
      <c r="C35" s="106" t="s">
        <v>22</v>
      </c>
      <c r="D35" s="1246" t="s">
        <v>11</v>
      </c>
      <c r="E35" s="1247"/>
      <c r="F35" s="1248"/>
      <c r="G35" s="1239" t="s">
        <v>11</v>
      </c>
      <c r="H35" s="1240"/>
      <c r="I35" s="1241"/>
      <c r="J35" s="1239" t="s">
        <v>11</v>
      </c>
      <c r="K35" s="1240"/>
      <c r="L35" s="1241"/>
      <c r="M35" s="1239" t="s">
        <v>11</v>
      </c>
      <c r="N35" s="1240"/>
      <c r="O35" s="1241"/>
      <c r="P35" s="1246" t="s">
        <v>11</v>
      </c>
      <c r="Q35" s="1247"/>
      <c r="R35" s="1248"/>
      <c r="S35" s="1227"/>
      <c r="T35" s="1228"/>
      <c r="U35" s="1229"/>
      <c r="V35" s="1227"/>
      <c r="W35" s="1228"/>
      <c r="X35" s="1229"/>
      <c r="Y35" s="98"/>
    </row>
    <row r="36" spans="1:25">
      <c r="A36" s="1255">
        <v>6</v>
      </c>
      <c r="B36" s="1255"/>
      <c r="C36" s="1361" t="s">
        <v>534</v>
      </c>
      <c r="D36" s="1362"/>
      <c r="E36" s="1360"/>
      <c r="F36" s="1360"/>
      <c r="G36" s="1360"/>
      <c r="H36" s="1360"/>
      <c r="I36" s="1360"/>
      <c r="J36" s="1360"/>
      <c r="K36" s="1360"/>
      <c r="L36" s="1360"/>
      <c r="M36" s="1360"/>
      <c r="N36" s="1360"/>
      <c r="O36" s="1360"/>
      <c r="P36" s="1360"/>
      <c r="Q36" s="1360"/>
      <c r="R36" s="1360"/>
      <c r="S36" s="1359" t="s">
        <v>69</v>
      </c>
      <c r="T36" s="1359"/>
      <c r="U36" s="1359"/>
      <c r="V36" s="1359" t="s">
        <v>69</v>
      </c>
      <c r="W36" s="1359"/>
      <c r="X36" s="1359"/>
      <c r="Y36" s="189"/>
    </row>
    <row r="37" spans="1:25">
      <c r="A37" s="1255"/>
      <c r="B37" s="1255"/>
      <c r="C37" s="1361"/>
      <c r="D37" s="1360"/>
      <c r="E37" s="1360"/>
      <c r="F37" s="1360"/>
      <c r="G37" s="1360"/>
      <c r="H37" s="1360"/>
      <c r="I37" s="1360"/>
      <c r="J37" s="1360"/>
      <c r="K37" s="1360"/>
      <c r="L37" s="1360"/>
      <c r="M37" s="1360"/>
      <c r="N37" s="1360"/>
      <c r="O37" s="1360"/>
      <c r="P37" s="1360"/>
      <c r="Q37" s="1360"/>
      <c r="R37" s="1360"/>
      <c r="S37" s="1359"/>
      <c r="T37" s="1359"/>
      <c r="U37" s="1359"/>
      <c r="V37" s="1359"/>
      <c r="W37" s="1359"/>
      <c r="X37" s="1359"/>
      <c r="Y37" s="189"/>
    </row>
    <row r="38" spans="1:25"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</row>
  </sheetData>
  <mergeCells count="77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4:AB24"/>
    <mergeCell ref="A25:B25"/>
    <mergeCell ref="T25:W25"/>
    <mergeCell ref="Z25:AB25"/>
    <mergeCell ref="T26:W26"/>
    <mergeCell ref="T28:W28"/>
    <mergeCell ref="Z28:AB28"/>
    <mergeCell ref="D29:S29"/>
    <mergeCell ref="T29:W29"/>
    <mergeCell ref="Z29:AB29"/>
    <mergeCell ref="S30:U30"/>
    <mergeCell ref="V30:X30"/>
    <mergeCell ref="Z30:AB30"/>
    <mergeCell ref="D31:F31"/>
    <mergeCell ref="G31:I31"/>
    <mergeCell ref="J31:L31"/>
    <mergeCell ref="M31:O31"/>
    <mergeCell ref="P31:R31"/>
    <mergeCell ref="S31:U31"/>
    <mergeCell ref="V31:X31"/>
    <mergeCell ref="D30:F30"/>
    <mergeCell ref="G30:I30"/>
    <mergeCell ref="J30:L30"/>
    <mergeCell ref="M30:O30"/>
    <mergeCell ref="P30:R30"/>
    <mergeCell ref="S32:U32"/>
    <mergeCell ref="V32:X32"/>
    <mergeCell ref="D33:F33"/>
    <mergeCell ref="G33:I33"/>
    <mergeCell ref="J33:L33"/>
    <mergeCell ref="M33:O33"/>
    <mergeCell ref="P33:R33"/>
    <mergeCell ref="V33:X33"/>
    <mergeCell ref="D32:F32"/>
    <mergeCell ref="G32:I32"/>
    <mergeCell ref="J32:L32"/>
    <mergeCell ref="M32:O32"/>
    <mergeCell ref="P32:R32"/>
    <mergeCell ref="S34:U34"/>
    <mergeCell ref="V34:X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A36:A37"/>
    <mergeCell ref="B36:B37"/>
    <mergeCell ref="C1:C2"/>
    <mergeCell ref="C36:C37"/>
    <mergeCell ref="D36:F37"/>
    <mergeCell ref="V36:X37"/>
    <mergeCell ref="G36:I37"/>
    <mergeCell ref="J36:L37"/>
    <mergeCell ref="M36:O37"/>
    <mergeCell ref="P36:R37"/>
    <mergeCell ref="S36:U37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G39"/>
  <sheetViews>
    <sheetView zoomScale="85" zoomScaleNormal="85" workbookViewId="0">
      <selection activeCell="N14" sqref="A1:XFD104857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3" t="s">
        <v>0</v>
      </c>
      <c r="D1" s="1347">
        <v>45887</v>
      </c>
      <c r="E1" s="1348"/>
      <c r="F1" s="1349"/>
      <c r="G1" s="1347">
        <v>45888</v>
      </c>
      <c r="H1" s="1348"/>
      <c r="I1" s="1349"/>
      <c r="J1" s="1347">
        <v>45889</v>
      </c>
      <c r="K1" s="1348"/>
      <c r="L1" s="1349"/>
      <c r="M1" s="1347">
        <v>45890</v>
      </c>
      <c r="N1" s="1348"/>
      <c r="O1" s="1349"/>
      <c r="P1" s="1347">
        <v>45891</v>
      </c>
      <c r="Q1" s="1348"/>
      <c r="R1" s="1349"/>
      <c r="S1" s="1347">
        <v>45892</v>
      </c>
      <c r="T1" s="1348"/>
      <c r="U1" s="1349"/>
      <c r="V1" s="1347">
        <v>45893</v>
      </c>
      <c r="W1" s="1348"/>
      <c r="X1" s="1349"/>
      <c r="Y1" s="187"/>
    </row>
    <row r="2" spans="1:28">
      <c r="A2" s="1"/>
      <c r="B2" s="1"/>
      <c r="C2" s="1364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394">
        <f>E4-D4</f>
        <v>0</v>
      </c>
      <c r="G4" s="10">
        <v>7</v>
      </c>
      <c r="H4" s="11">
        <v>16</v>
      </c>
      <c r="I4" s="394">
        <v>9</v>
      </c>
      <c r="J4" s="10">
        <v>7</v>
      </c>
      <c r="K4" s="11">
        <v>16</v>
      </c>
      <c r="L4" s="394">
        <v>9</v>
      </c>
      <c r="M4" s="10">
        <v>15</v>
      </c>
      <c r="N4" s="11">
        <v>23</v>
      </c>
      <c r="O4" s="394">
        <v>8</v>
      </c>
      <c r="P4" s="19">
        <v>11</v>
      </c>
      <c r="Q4" s="20">
        <v>17</v>
      </c>
      <c r="R4" s="394">
        <v>6</v>
      </c>
      <c r="S4" s="10"/>
      <c r="T4" s="11"/>
      <c r="U4" s="394">
        <f t="shared" ref="U4:U23" si="0">T4-S4</f>
        <v>0</v>
      </c>
      <c r="V4" s="21">
        <v>11</v>
      </c>
      <c r="W4" s="31">
        <v>17</v>
      </c>
      <c r="X4" s="394">
        <v>6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0"/>
      <c r="E5" s="11"/>
      <c r="F5" s="394">
        <f t="shared" ref="F5:F23" si="1">E5-D5</f>
        <v>0</v>
      </c>
      <c r="G5" s="10"/>
      <c r="H5" s="11"/>
      <c r="I5" s="394">
        <f t="shared" ref="I5:I23" si="2">H5-G5</f>
        <v>0</v>
      </c>
      <c r="J5" s="19">
        <v>16</v>
      </c>
      <c r="K5" s="20">
        <v>21</v>
      </c>
      <c r="L5" s="394">
        <f t="shared" ref="L5:L23" si="3">K5-J5</f>
        <v>5</v>
      </c>
      <c r="M5" s="19">
        <v>13</v>
      </c>
      <c r="N5" s="20">
        <v>23</v>
      </c>
      <c r="O5" s="394">
        <f t="shared" ref="O5:O23" si="4">N5-M5</f>
        <v>10</v>
      </c>
      <c r="P5" s="19">
        <v>13</v>
      </c>
      <c r="Q5" s="20">
        <v>23</v>
      </c>
      <c r="R5" s="394">
        <f t="shared" ref="R5:R23" si="5">Q5-P5</f>
        <v>10</v>
      </c>
      <c r="S5" s="19">
        <v>12</v>
      </c>
      <c r="T5" s="20">
        <v>22</v>
      </c>
      <c r="U5" s="394">
        <f t="shared" si="0"/>
        <v>10</v>
      </c>
      <c r="V5" s="19">
        <v>12</v>
      </c>
      <c r="W5" s="20">
        <v>22</v>
      </c>
      <c r="X5" s="394">
        <f>W5-V5</f>
        <v>10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0"/>
      <c r="E6" s="25"/>
      <c r="F6" s="394">
        <f t="shared" si="1"/>
        <v>0</v>
      </c>
      <c r="G6" s="10"/>
      <c r="H6" s="25"/>
      <c r="I6" s="394">
        <f t="shared" si="2"/>
        <v>0</v>
      </c>
      <c r="J6" s="10"/>
      <c r="K6" s="25"/>
      <c r="L6" s="394">
        <f t="shared" si="3"/>
        <v>0</v>
      </c>
      <c r="M6" s="10"/>
      <c r="N6" s="25"/>
      <c r="O6" s="394">
        <f t="shared" si="4"/>
        <v>0</v>
      </c>
      <c r="P6" s="13"/>
      <c r="Q6" s="54"/>
      <c r="R6" s="394">
        <f t="shared" si="5"/>
        <v>0</v>
      </c>
      <c r="S6" s="10"/>
      <c r="T6" s="25"/>
      <c r="U6" s="394">
        <f t="shared" si="0"/>
        <v>0</v>
      </c>
      <c r="V6" s="10"/>
      <c r="W6" s="25"/>
      <c r="X6" s="394">
        <f t="shared" ref="X6:X23" si="6">W6-V6</f>
        <v>0</v>
      </c>
      <c r="Y6" s="188"/>
    </row>
    <row r="7" spans="1:28" ht="15" customHeight="1">
      <c r="A7" s="105">
        <v>4</v>
      </c>
      <c r="B7" s="105" t="s">
        <v>452</v>
      </c>
      <c r="C7" s="383" t="s">
        <v>324</v>
      </c>
      <c r="D7" s="19">
        <v>7</v>
      </c>
      <c r="E7" s="26">
        <v>14</v>
      </c>
      <c r="F7" s="394">
        <f t="shared" si="1"/>
        <v>7</v>
      </c>
      <c r="G7" s="15">
        <v>7</v>
      </c>
      <c r="H7" s="17">
        <v>13</v>
      </c>
      <c r="I7" s="394">
        <f t="shared" si="2"/>
        <v>6</v>
      </c>
      <c r="J7" s="15">
        <v>7</v>
      </c>
      <c r="K7" s="26">
        <v>13</v>
      </c>
      <c r="L7" s="394">
        <f t="shared" si="3"/>
        <v>6</v>
      </c>
      <c r="M7" s="13"/>
      <c r="N7" s="54"/>
      <c r="O7" s="394">
        <f t="shared" si="4"/>
        <v>0</v>
      </c>
      <c r="P7" s="15">
        <v>7</v>
      </c>
      <c r="Q7" s="17">
        <v>13</v>
      </c>
      <c r="R7" s="394">
        <f t="shared" si="5"/>
        <v>6</v>
      </c>
      <c r="S7" s="19">
        <v>7</v>
      </c>
      <c r="T7" s="26">
        <v>13</v>
      </c>
      <c r="U7" s="394">
        <f t="shared" si="0"/>
        <v>6</v>
      </c>
      <c r="V7" s="13"/>
      <c r="W7" s="54"/>
      <c r="X7" s="394">
        <f t="shared" si="6"/>
        <v>0</v>
      </c>
      <c r="Y7" s="79"/>
    </row>
    <row r="8" spans="1:28" ht="15.75" customHeight="1">
      <c r="A8" s="105">
        <v>5</v>
      </c>
      <c r="B8" s="105" t="s">
        <v>435</v>
      </c>
      <c r="C8" s="47" t="s">
        <v>361</v>
      </c>
      <c r="D8" s="19">
        <v>15</v>
      </c>
      <c r="E8" s="20">
        <v>21</v>
      </c>
      <c r="F8" s="394">
        <f t="shared" si="1"/>
        <v>6</v>
      </c>
      <c r="G8" s="19">
        <v>13</v>
      </c>
      <c r="H8" s="20">
        <v>24</v>
      </c>
      <c r="I8" s="394">
        <f t="shared" si="2"/>
        <v>11</v>
      </c>
      <c r="J8" s="13"/>
      <c r="K8" s="11"/>
      <c r="L8" s="394">
        <f t="shared" si="3"/>
        <v>0</v>
      </c>
      <c r="M8" s="165">
        <v>7</v>
      </c>
      <c r="N8" s="158">
        <v>17</v>
      </c>
      <c r="O8" s="394">
        <f t="shared" si="4"/>
        <v>10</v>
      </c>
      <c r="P8" s="165">
        <v>7</v>
      </c>
      <c r="Q8" s="158">
        <v>17</v>
      </c>
      <c r="R8" s="394">
        <f t="shared" si="5"/>
        <v>10</v>
      </c>
      <c r="S8" s="10"/>
      <c r="T8" s="11"/>
      <c r="U8" s="394">
        <f t="shared" si="0"/>
        <v>0</v>
      </c>
      <c r="V8" s="19">
        <v>7</v>
      </c>
      <c r="W8" s="20">
        <v>19</v>
      </c>
      <c r="X8" s="394">
        <f t="shared" si="6"/>
        <v>12</v>
      </c>
      <c r="Y8" s="190"/>
    </row>
    <row r="9" spans="1:28" ht="15.75" customHeight="1">
      <c r="A9" s="105">
        <v>6</v>
      </c>
      <c r="B9" s="400" t="s">
        <v>436</v>
      </c>
      <c r="C9" s="34" t="s">
        <v>511</v>
      </c>
      <c r="D9" s="10"/>
      <c r="E9" s="11"/>
      <c r="F9" s="394">
        <f t="shared" si="1"/>
        <v>0</v>
      </c>
      <c r="G9" s="165">
        <v>15</v>
      </c>
      <c r="H9" s="158">
        <v>24</v>
      </c>
      <c r="I9" s="394">
        <f t="shared" si="2"/>
        <v>9</v>
      </c>
      <c r="J9" s="45"/>
      <c r="K9" s="46"/>
      <c r="L9" s="394">
        <f t="shared" si="3"/>
        <v>0</v>
      </c>
      <c r="M9" s="19">
        <v>15</v>
      </c>
      <c r="N9" s="20">
        <v>23</v>
      </c>
      <c r="O9" s="394">
        <f t="shared" si="4"/>
        <v>8</v>
      </c>
      <c r="P9" s="45"/>
      <c r="Q9" s="46"/>
      <c r="R9" s="394">
        <f t="shared" si="5"/>
        <v>0</v>
      </c>
      <c r="S9" s="41">
        <v>15</v>
      </c>
      <c r="T9" s="42">
        <v>23</v>
      </c>
      <c r="U9" s="394">
        <f t="shared" si="0"/>
        <v>8</v>
      </c>
      <c r="V9" s="19">
        <v>15</v>
      </c>
      <c r="W9" s="26">
        <v>23</v>
      </c>
      <c r="X9" s="394">
        <f t="shared" si="6"/>
        <v>8</v>
      </c>
      <c r="Y9" s="79"/>
    </row>
    <row r="10" spans="1:28" ht="15.75" customHeight="1">
      <c r="A10" s="105">
        <v>7</v>
      </c>
      <c r="B10" s="400" t="s">
        <v>499</v>
      </c>
      <c r="C10" s="378" t="s">
        <v>442</v>
      </c>
      <c r="D10" s="19">
        <v>14</v>
      </c>
      <c r="E10" s="26">
        <v>24</v>
      </c>
      <c r="F10" s="394">
        <f t="shared" si="1"/>
        <v>10</v>
      </c>
      <c r="G10" s="10"/>
      <c r="H10" s="25"/>
      <c r="I10" s="394">
        <f t="shared" si="2"/>
        <v>0</v>
      </c>
      <c r="J10" s="10"/>
      <c r="K10" s="25"/>
      <c r="L10" s="394">
        <f t="shared" si="3"/>
        <v>0</v>
      </c>
      <c r="M10" s="10"/>
      <c r="N10" s="25"/>
      <c r="O10" s="394">
        <f t="shared" si="4"/>
        <v>0</v>
      </c>
      <c r="P10" s="21">
        <v>14</v>
      </c>
      <c r="Q10" s="31">
        <v>23</v>
      </c>
      <c r="R10" s="394">
        <f t="shared" si="5"/>
        <v>9</v>
      </c>
      <c r="S10" s="21">
        <v>14</v>
      </c>
      <c r="T10" s="31">
        <v>22</v>
      </c>
      <c r="U10" s="394">
        <f t="shared" si="0"/>
        <v>8</v>
      </c>
      <c r="V10" s="21">
        <v>14</v>
      </c>
      <c r="W10" s="31">
        <v>22</v>
      </c>
      <c r="X10" s="394">
        <f t="shared" si="6"/>
        <v>8</v>
      </c>
      <c r="Y10" s="79"/>
    </row>
    <row r="11" spans="1:28" ht="15.75" customHeight="1">
      <c r="A11" s="105">
        <v>8</v>
      </c>
      <c r="B11" s="400" t="s">
        <v>510</v>
      </c>
      <c r="C11" s="34" t="s">
        <v>188</v>
      </c>
      <c r="D11" s="10"/>
      <c r="E11" s="11"/>
      <c r="F11" s="394">
        <f t="shared" si="1"/>
        <v>0</v>
      </c>
      <c r="G11" s="10"/>
      <c r="H11" s="11"/>
      <c r="I11" s="394">
        <f t="shared" si="2"/>
        <v>0</v>
      </c>
      <c r="J11" s="41">
        <v>13</v>
      </c>
      <c r="K11" s="42">
        <v>24</v>
      </c>
      <c r="L11" s="394">
        <f t="shared" si="3"/>
        <v>11</v>
      </c>
      <c r="M11" s="21">
        <v>13</v>
      </c>
      <c r="N11" s="22">
        <v>22</v>
      </c>
      <c r="O11" s="394">
        <f t="shared" si="4"/>
        <v>9</v>
      </c>
      <c r="P11" s="10"/>
      <c r="Q11" s="11"/>
      <c r="R11" s="394">
        <f t="shared" si="5"/>
        <v>0</v>
      </c>
      <c r="S11" s="10"/>
      <c r="T11" s="11"/>
      <c r="U11" s="394">
        <f t="shared" si="0"/>
        <v>0</v>
      </c>
      <c r="V11" s="10"/>
      <c r="W11" s="11"/>
      <c r="X11" s="394">
        <f t="shared" si="6"/>
        <v>0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21">
        <v>17</v>
      </c>
      <c r="E12" s="31">
        <v>21</v>
      </c>
      <c r="F12" s="394">
        <f t="shared" si="1"/>
        <v>4</v>
      </c>
      <c r="G12" s="21">
        <v>16</v>
      </c>
      <c r="H12" s="22">
        <v>24</v>
      </c>
      <c r="I12" s="394">
        <f t="shared" si="2"/>
        <v>8</v>
      </c>
      <c r="J12" s="45"/>
      <c r="K12" s="46"/>
      <c r="L12" s="394">
        <f t="shared" si="3"/>
        <v>0</v>
      </c>
      <c r="M12" s="21">
        <v>17</v>
      </c>
      <c r="N12" s="22">
        <v>23</v>
      </c>
      <c r="O12" s="394">
        <f t="shared" si="4"/>
        <v>6</v>
      </c>
      <c r="P12" s="35">
        <v>16</v>
      </c>
      <c r="Q12" s="36">
        <v>22</v>
      </c>
      <c r="R12" s="394">
        <f t="shared" si="5"/>
        <v>6</v>
      </c>
      <c r="S12" s="35">
        <v>16</v>
      </c>
      <c r="T12" s="36">
        <v>20</v>
      </c>
      <c r="U12" s="394">
        <f t="shared" si="0"/>
        <v>4</v>
      </c>
      <c r="V12" s="10"/>
      <c r="W12" s="25"/>
      <c r="X12" s="394">
        <f t="shared" si="6"/>
        <v>0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10"/>
      <c r="E13" s="11"/>
      <c r="F13" s="394">
        <f t="shared" si="1"/>
        <v>0</v>
      </c>
      <c r="G13" s="21">
        <v>16</v>
      </c>
      <c r="H13" s="22">
        <v>22</v>
      </c>
      <c r="I13" s="394">
        <f t="shared" si="2"/>
        <v>6</v>
      </c>
      <c r="J13" s="21">
        <v>16</v>
      </c>
      <c r="K13" s="22">
        <v>23</v>
      </c>
      <c r="L13" s="394">
        <f t="shared" si="3"/>
        <v>7</v>
      </c>
      <c r="M13" s="10"/>
      <c r="N13" s="11"/>
      <c r="O13" s="394">
        <f t="shared" si="4"/>
        <v>0</v>
      </c>
      <c r="P13" s="35">
        <v>16</v>
      </c>
      <c r="Q13" s="36">
        <v>22</v>
      </c>
      <c r="R13" s="394">
        <f t="shared" si="5"/>
        <v>6</v>
      </c>
      <c r="S13" s="35">
        <v>16</v>
      </c>
      <c r="T13" s="36">
        <v>23</v>
      </c>
      <c r="U13" s="394">
        <f t="shared" si="0"/>
        <v>7</v>
      </c>
      <c r="V13" s="10"/>
      <c r="W13" s="25"/>
      <c r="X13" s="394">
        <f t="shared" si="6"/>
        <v>0</v>
      </c>
      <c r="Y13" s="79"/>
    </row>
    <row r="14" spans="1:28" ht="15.75" customHeight="1">
      <c r="A14" s="105">
        <v>11</v>
      </c>
      <c r="B14" s="400" t="s">
        <v>444</v>
      </c>
      <c r="C14" s="34" t="s">
        <v>516</v>
      </c>
      <c r="D14" s="10"/>
      <c r="E14" s="11"/>
      <c r="F14" s="394">
        <f t="shared" si="1"/>
        <v>0</v>
      </c>
      <c r="G14" s="10"/>
      <c r="H14" s="11"/>
      <c r="I14" s="394">
        <f t="shared" si="2"/>
        <v>0</v>
      </c>
      <c r="J14" s="45"/>
      <c r="K14" s="46"/>
      <c r="L14" s="394">
        <f t="shared" si="3"/>
        <v>0</v>
      </c>
      <c r="M14" s="10"/>
      <c r="N14" s="11"/>
      <c r="O14" s="394">
        <f t="shared" si="4"/>
        <v>0</v>
      </c>
      <c r="P14" s="45"/>
      <c r="Q14" s="46"/>
      <c r="R14" s="394">
        <f t="shared" si="5"/>
        <v>0</v>
      </c>
      <c r="S14" s="45"/>
      <c r="T14" s="46"/>
      <c r="U14" s="394">
        <f t="shared" si="0"/>
        <v>0</v>
      </c>
      <c r="V14" s="21">
        <v>14</v>
      </c>
      <c r="W14" s="31">
        <v>20</v>
      </c>
      <c r="X14" s="394">
        <f t="shared" si="6"/>
        <v>6</v>
      </c>
      <c r="Y14" s="79"/>
    </row>
    <row r="15" spans="1:28" ht="16.5" customHeight="1">
      <c r="A15" s="105">
        <v>12</v>
      </c>
      <c r="B15" s="105" t="s">
        <v>452</v>
      </c>
      <c r="C15" s="38" t="s">
        <v>371</v>
      </c>
      <c r="D15" s="21">
        <v>8</v>
      </c>
      <c r="E15" s="22">
        <v>18</v>
      </c>
      <c r="F15" s="394">
        <f t="shared" si="1"/>
        <v>10</v>
      </c>
      <c r="G15" s="10"/>
      <c r="H15" s="11"/>
      <c r="I15" s="394">
        <f t="shared" si="2"/>
        <v>0</v>
      </c>
      <c r="J15" s="10"/>
      <c r="K15" s="11"/>
      <c r="L15" s="394">
        <f t="shared" si="3"/>
        <v>0</v>
      </c>
      <c r="M15" s="19">
        <v>7</v>
      </c>
      <c r="N15" s="20">
        <v>16</v>
      </c>
      <c r="O15" s="394">
        <f t="shared" si="4"/>
        <v>9</v>
      </c>
      <c r="P15" s="21">
        <v>7</v>
      </c>
      <c r="Q15" s="22">
        <v>16</v>
      </c>
      <c r="R15" s="394">
        <f t="shared" si="5"/>
        <v>9</v>
      </c>
      <c r="S15" s="19">
        <v>12</v>
      </c>
      <c r="T15" s="20">
        <v>20</v>
      </c>
      <c r="U15" s="394">
        <f t="shared" si="0"/>
        <v>8</v>
      </c>
      <c r="V15" s="10"/>
      <c r="W15" s="25"/>
      <c r="X15" s="394">
        <f t="shared" si="6"/>
        <v>0</v>
      </c>
      <c r="Y15" s="79"/>
      <c r="AB15" s="233" t="s">
        <v>528</v>
      </c>
    </row>
    <row r="16" spans="1:28" ht="16.5" customHeight="1">
      <c r="A16" s="105">
        <v>14</v>
      </c>
      <c r="B16" s="400" t="s">
        <v>444</v>
      </c>
      <c r="C16" s="38" t="s">
        <v>296</v>
      </c>
      <c r="D16" s="21">
        <v>14</v>
      </c>
      <c r="E16" s="22">
        <v>24</v>
      </c>
      <c r="F16" s="394">
        <f t="shared" si="1"/>
        <v>10</v>
      </c>
      <c r="G16" s="10"/>
      <c r="H16" s="11"/>
      <c r="I16" s="394">
        <f t="shared" si="2"/>
        <v>0</v>
      </c>
      <c r="J16" s="35">
        <v>14</v>
      </c>
      <c r="K16" s="36">
        <v>21</v>
      </c>
      <c r="L16" s="394">
        <f t="shared" si="3"/>
        <v>7</v>
      </c>
      <c r="M16" s="35">
        <v>14</v>
      </c>
      <c r="N16" s="36">
        <v>21</v>
      </c>
      <c r="O16" s="394">
        <f t="shared" si="4"/>
        <v>7</v>
      </c>
      <c r="P16" s="41">
        <v>13</v>
      </c>
      <c r="Q16" s="42">
        <v>21</v>
      </c>
      <c r="R16" s="394">
        <f t="shared" si="5"/>
        <v>8</v>
      </c>
      <c r="S16" s="41">
        <v>14</v>
      </c>
      <c r="T16" s="42">
        <v>21</v>
      </c>
      <c r="U16" s="394">
        <f t="shared" si="0"/>
        <v>7</v>
      </c>
      <c r="V16" s="10"/>
      <c r="W16" s="25"/>
      <c r="X16" s="394">
        <f t="shared" si="6"/>
        <v>0</v>
      </c>
      <c r="Y16" s="79"/>
      <c r="AB16" s="233" t="s">
        <v>529</v>
      </c>
    </row>
    <row r="17" spans="1:33" ht="15.75" customHeight="1">
      <c r="A17" s="105">
        <v>15</v>
      </c>
      <c r="B17" s="105" t="s">
        <v>532</v>
      </c>
      <c r="C17" s="397" t="s">
        <v>379</v>
      </c>
      <c r="D17" s="10"/>
      <c r="E17" s="25"/>
      <c r="F17" s="394">
        <f t="shared" si="1"/>
        <v>0</v>
      </c>
      <c r="G17" s="21">
        <v>7</v>
      </c>
      <c r="H17" s="31">
        <v>16</v>
      </c>
      <c r="I17" s="394">
        <f t="shared" si="2"/>
        <v>9</v>
      </c>
      <c r="J17" s="21">
        <v>11</v>
      </c>
      <c r="K17" s="31">
        <v>16</v>
      </c>
      <c r="L17" s="394">
        <f t="shared" si="3"/>
        <v>5</v>
      </c>
      <c r="M17" s="10"/>
      <c r="N17" s="25"/>
      <c r="O17" s="394">
        <f t="shared" si="4"/>
        <v>0</v>
      </c>
      <c r="P17" s="19">
        <v>12</v>
      </c>
      <c r="Q17" s="26">
        <v>20</v>
      </c>
      <c r="R17" s="394">
        <f t="shared" si="5"/>
        <v>8</v>
      </c>
      <c r="S17" s="21">
        <v>7</v>
      </c>
      <c r="T17" s="31">
        <v>16</v>
      </c>
      <c r="U17" s="394">
        <f t="shared" si="0"/>
        <v>9</v>
      </c>
      <c r="V17" s="10"/>
      <c r="W17" s="25"/>
      <c r="X17" s="394">
        <f t="shared" si="6"/>
        <v>0</v>
      </c>
      <c r="Y17" s="190"/>
      <c r="AB17" s="398" t="s">
        <v>533</v>
      </c>
    </row>
    <row r="18" spans="1:33" ht="15.75" customHeight="1">
      <c r="A18" s="105">
        <v>16</v>
      </c>
      <c r="B18" s="105" t="s">
        <v>445</v>
      </c>
      <c r="C18" s="38" t="s">
        <v>304</v>
      </c>
      <c r="D18" s="10"/>
      <c r="E18" s="25"/>
      <c r="F18" s="394">
        <f t="shared" si="1"/>
        <v>0</v>
      </c>
      <c r="G18" s="10"/>
      <c r="H18" s="25"/>
      <c r="I18" s="394">
        <f t="shared" si="2"/>
        <v>0</v>
      </c>
      <c r="J18" s="21">
        <v>8</v>
      </c>
      <c r="K18" s="31">
        <v>18</v>
      </c>
      <c r="L18" s="394">
        <f t="shared" si="3"/>
        <v>10</v>
      </c>
      <c r="M18" s="21">
        <v>8</v>
      </c>
      <c r="N18" s="31">
        <v>18</v>
      </c>
      <c r="O18" s="394">
        <f t="shared" si="4"/>
        <v>10</v>
      </c>
      <c r="P18" s="10"/>
      <c r="Q18" s="25"/>
      <c r="R18" s="394">
        <f t="shared" si="5"/>
        <v>0</v>
      </c>
      <c r="S18" s="10"/>
      <c r="T18" s="25"/>
      <c r="U18" s="394">
        <f t="shared" si="0"/>
        <v>0</v>
      </c>
      <c r="V18" s="21">
        <v>8</v>
      </c>
      <c r="W18" s="31">
        <v>18</v>
      </c>
      <c r="X18" s="394">
        <f t="shared" si="6"/>
        <v>10</v>
      </c>
      <c r="Y18" s="190"/>
    </row>
    <row r="19" spans="1:33" ht="15.75" customHeight="1">
      <c r="A19" s="105">
        <v>17</v>
      </c>
      <c r="B19" s="105" t="s">
        <v>447</v>
      </c>
      <c r="C19" s="47" t="s">
        <v>344</v>
      </c>
      <c r="D19" s="10"/>
      <c r="E19" s="11"/>
      <c r="F19" s="394">
        <f t="shared" si="1"/>
        <v>0</v>
      </c>
      <c r="G19" s="10"/>
      <c r="H19" s="46"/>
      <c r="I19" s="394">
        <f t="shared" si="2"/>
        <v>0</v>
      </c>
      <c r="J19" s="165">
        <v>16</v>
      </c>
      <c r="K19" s="158">
        <v>24</v>
      </c>
      <c r="L19" s="394">
        <f t="shared" si="3"/>
        <v>8</v>
      </c>
      <c r="M19" s="10"/>
      <c r="N19" s="11"/>
      <c r="O19" s="394">
        <f t="shared" si="4"/>
        <v>0</v>
      </c>
      <c r="P19" s="10"/>
      <c r="Q19" s="11"/>
      <c r="R19" s="394">
        <f t="shared" si="5"/>
        <v>0</v>
      </c>
      <c r="S19" s="10"/>
      <c r="T19" s="11"/>
      <c r="U19" s="394">
        <f t="shared" si="0"/>
        <v>0</v>
      </c>
      <c r="V19" s="165">
        <v>16</v>
      </c>
      <c r="W19" s="166">
        <v>23</v>
      </c>
      <c r="X19" s="394">
        <f t="shared" si="6"/>
        <v>7</v>
      </c>
      <c r="Y19" s="190"/>
    </row>
    <row r="20" spans="1:33" ht="15.75" customHeight="1">
      <c r="A20" s="105">
        <v>20</v>
      </c>
      <c r="B20" s="105" t="s">
        <v>447</v>
      </c>
      <c r="C20" s="47" t="s">
        <v>183</v>
      </c>
      <c r="D20" s="10"/>
      <c r="E20" s="25"/>
      <c r="F20" s="394">
        <f t="shared" si="1"/>
        <v>0</v>
      </c>
      <c r="G20" s="165">
        <v>15</v>
      </c>
      <c r="H20" s="166">
        <v>24</v>
      </c>
      <c r="I20" s="394">
        <f t="shared" si="2"/>
        <v>9</v>
      </c>
      <c r="J20" s="165">
        <v>15</v>
      </c>
      <c r="K20" s="166">
        <v>24</v>
      </c>
      <c r="L20" s="394">
        <f t="shared" si="3"/>
        <v>9</v>
      </c>
      <c r="M20" s="159">
        <v>15</v>
      </c>
      <c r="N20" s="167">
        <v>24</v>
      </c>
      <c r="O20" s="394">
        <f t="shared" si="4"/>
        <v>9</v>
      </c>
      <c r="P20" s="10"/>
      <c r="Q20" s="25"/>
      <c r="R20" s="394">
        <f t="shared" si="5"/>
        <v>0</v>
      </c>
      <c r="S20" s="159">
        <v>7</v>
      </c>
      <c r="T20" s="167">
        <v>19</v>
      </c>
      <c r="U20" s="394">
        <f t="shared" si="0"/>
        <v>12</v>
      </c>
      <c r="V20" s="10"/>
      <c r="W20" s="25"/>
      <c r="X20" s="394">
        <f t="shared" si="6"/>
        <v>0</v>
      </c>
      <c r="Y20" s="190"/>
    </row>
    <row r="21" spans="1:33" ht="15.75" customHeight="1">
      <c r="A21" s="105">
        <v>21</v>
      </c>
      <c r="B21" s="105" t="s">
        <v>447</v>
      </c>
      <c r="C21" s="47" t="s">
        <v>277</v>
      </c>
      <c r="D21" s="165">
        <v>7</v>
      </c>
      <c r="E21" s="166">
        <v>17</v>
      </c>
      <c r="F21" s="394">
        <f t="shared" si="1"/>
        <v>10</v>
      </c>
      <c r="G21" s="165">
        <v>7</v>
      </c>
      <c r="H21" s="166">
        <v>17</v>
      </c>
      <c r="I21" s="394">
        <f t="shared" si="2"/>
        <v>10</v>
      </c>
      <c r="J21" s="10"/>
      <c r="K21" s="25"/>
      <c r="L21" s="394">
        <f t="shared" si="3"/>
        <v>0</v>
      </c>
      <c r="M21" s="13"/>
      <c r="N21" s="54"/>
      <c r="O21" s="394">
        <f t="shared" si="4"/>
        <v>0</v>
      </c>
      <c r="P21" s="165">
        <v>15</v>
      </c>
      <c r="Q21" s="166">
        <v>23</v>
      </c>
      <c r="R21" s="394">
        <f t="shared" si="5"/>
        <v>8</v>
      </c>
      <c r="S21" s="13"/>
      <c r="T21" s="54"/>
      <c r="U21" s="394">
        <f t="shared" si="0"/>
        <v>0</v>
      </c>
      <c r="V21" s="165">
        <v>7</v>
      </c>
      <c r="W21" s="166">
        <v>17</v>
      </c>
      <c r="X21" s="394">
        <f t="shared" si="6"/>
        <v>10</v>
      </c>
      <c r="Y21" s="190"/>
    </row>
    <row r="22" spans="1:33" ht="15.75" customHeight="1">
      <c r="A22" s="105">
        <v>22</v>
      </c>
      <c r="B22" s="105" t="s">
        <v>447</v>
      </c>
      <c r="C22" s="382" t="s">
        <v>530</v>
      </c>
      <c r="D22" s="165">
        <v>14</v>
      </c>
      <c r="E22" s="166">
        <v>24</v>
      </c>
      <c r="F22" s="394">
        <f t="shared" si="1"/>
        <v>10</v>
      </c>
      <c r="G22" s="234"/>
      <c r="H22" s="235"/>
      <c r="I22" s="394">
        <f t="shared" si="2"/>
        <v>0</v>
      </c>
      <c r="J22" s="165">
        <v>7</v>
      </c>
      <c r="K22" s="166">
        <v>17</v>
      </c>
      <c r="L22" s="394">
        <f t="shared" si="3"/>
        <v>10</v>
      </c>
      <c r="M22" s="165">
        <v>15</v>
      </c>
      <c r="N22" s="166">
        <v>24</v>
      </c>
      <c r="O22" s="394">
        <f t="shared" si="4"/>
        <v>9</v>
      </c>
      <c r="P22" s="165">
        <v>13</v>
      </c>
      <c r="Q22" s="166">
        <v>23</v>
      </c>
      <c r="R22" s="394">
        <f t="shared" si="5"/>
        <v>10</v>
      </c>
      <c r="S22" s="165">
        <v>12</v>
      </c>
      <c r="T22" s="166">
        <v>23</v>
      </c>
      <c r="U22" s="394">
        <f t="shared" si="0"/>
        <v>11</v>
      </c>
      <c r="V22" s="165">
        <v>13</v>
      </c>
      <c r="W22" s="166">
        <v>21</v>
      </c>
      <c r="X22" s="394">
        <f t="shared" si="6"/>
        <v>8</v>
      </c>
      <c r="Y22" s="190"/>
    </row>
    <row r="23" spans="1:33" ht="15.75" customHeight="1">
      <c r="A23" s="105"/>
      <c r="B23" s="105"/>
      <c r="C23" s="382" t="s">
        <v>22</v>
      </c>
      <c r="D23" s="322">
        <v>15</v>
      </c>
      <c r="E23" s="323">
        <v>24</v>
      </c>
      <c r="F23" s="394">
        <f t="shared" si="1"/>
        <v>9</v>
      </c>
      <c r="G23" s="269">
        <v>15</v>
      </c>
      <c r="H23" s="135">
        <v>24</v>
      </c>
      <c r="I23" s="394">
        <f t="shared" si="2"/>
        <v>9</v>
      </c>
      <c r="J23" s="322">
        <v>13</v>
      </c>
      <c r="K23" s="323">
        <v>21</v>
      </c>
      <c r="L23" s="394">
        <f t="shared" si="3"/>
        <v>8</v>
      </c>
      <c r="M23" s="322"/>
      <c r="N23" s="323"/>
      <c r="O23" s="394">
        <f t="shared" si="4"/>
        <v>0</v>
      </c>
      <c r="P23" s="322">
        <v>15</v>
      </c>
      <c r="Q23" s="323">
        <v>23</v>
      </c>
      <c r="R23" s="394">
        <f t="shared" si="5"/>
        <v>8</v>
      </c>
      <c r="S23" s="322">
        <v>15</v>
      </c>
      <c r="T23" s="323">
        <v>23</v>
      </c>
      <c r="U23" s="394">
        <f t="shared" si="0"/>
        <v>8</v>
      </c>
      <c r="V23" s="322">
        <v>15</v>
      </c>
      <c r="W23" s="323">
        <v>23</v>
      </c>
      <c r="X23" s="394">
        <f t="shared" si="6"/>
        <v>8</v>
      </c>
      <c r="Y23" s="190"/>
    </row>
    <row r="24" spans="1:33">
      <c r="A24" s="84"/>
      <c r="B24" s="84"/>
      <c r="C24" s="84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3"/>
      <c r="W24" s="353"/>
      <c r="X24" s="352"/>
      <c r="Y24" s="84"/>
    </row>
    <row r="25" spans="1:33">
      <c r="A25" s="80"/>
      <c r="B25" s="80"/>
      <c r="C25" s="80" t="s">
        <v>466</v>
      </c>
      <c r="D25" s="80"/>
      <c r="E25" s="80"/>
      <c r="F25" s="401">
        <f>SUM(F4:F22)</f>
        <v>67</v>
      </c>
      <c r="G25" s="80"/>
      <c r="H25" s="80"/>
      <c r="I25" s="401">
        <f>SUM(I4:I22)</f>
        <v>77</v>
      </c>
      <c r="J25" s="80"/>
      <c r="K25" s="80"/>
      <c r="L25" s="401">
        <f>SUM(L4:L22)</f>
        <v>87</v>
      </c>
      <c r="M25" s="80"/>
      <c r="N25" s="80"/>
      <c r="O25" s="401">
        <f>SUM(O4:O22)</f>
        <v>95</v>
      </c>
      <c r="P25" s="80"/>
      <c r="Q25" s="80"/>
      <c r="R25" s="401">
        <f>SUM(R4:R22)</f>
        <v>96</v>
      </c>
      <c r="S25" s="80"/>
      <c r="T25" s="80"/>
      <c r="U25" s="401">
        <f>SUM(U4:U22)</f>
        <v>90</v>
      </c>
      <c r="V25" s="80"/>
      <c r="W25" s="80"/>
      <c r="X25" s="401">
        <f>SUM(X4:X23)</f>
        <v>93</v>
      </c>
      <c r="Y25" s="84"/>
      <c r="Z25" s="1249" t="s">
        <v>467</v>
      </c>
      <c r="AA25" s="1250"/>
      <c r="AB25" s="1251"/>
      <c r="AC25" s="80">
        <v>2980</v>
      </c>
      <c r="AE25" s="82">
        <v>3090</v>
      </c>
      <c r="AG25" s="83"/>
    </row>
    <row r="26" spans="1:33">
      <c r="A26" s="1262"/>
      <c r="B26" s="1263"/>
      <c r="C26" s="89" t="s">
        <v>468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1262" t="s">
        <v>469</v>
      </c>
      <c r="U26" s="1264"/>
      <c r="V26" s="1264"/>
      <c r="W26" s="1263"/>
      <c r="X26" s="90">
        <f>X25+U25+R25+O25+L25+I25+F25</f>
        <v>605</v>
      </c>
      <c r="Y26" s="79"/>
      <c r="Z26" s="1249" t="s">
        <v>470</v>
      </c>
      <c r="AA26" s="1250"/>
      <c r="AB26" s="1251"/>
      <c r="AC26" s="87">
        <v>1859000</v>
      </c>
      <c r="AE26" s="84">
        <f>AC26</f>
        <v>1859000</v>
      </c>
      <c r="AG26" s="84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 t="s">
        <v>128</v>
      </c>
      <c r="S27" s="93"/>
      <c r="T27" s="1265" t="s">
        <v>471</v>
      </c>
      <c r="U27" s="1266"/>
      <c r="V27" s="1266"/>
      <c r="W27" s="1267"/>
      <c r="X27" s="94">
        <f>AC26/AC25</f>
        <v>623.82550335570465</v>
      </c>
      <c r="Y27" s="79"/>
    </row>
    <row r="28" spans="1:33" ht="15" hidden="1" customHeight="1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5"/>
      <c r="Y28" s="79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1252" t="s">
        <v>472</v>
      </c>
      <c r="U29" s="1253"/>
      <c r="V29" s="1253"/>
      <c r="W29" s="1254"/>
      <c r="X29" s="96">
        <f>(X26/X27)*100</f>
        <v>96.982248520710073</v>
      </c>
      <c r="Y29" s="79"/>
      <c r="Z29" s="1249" t="s">
        <v>473</v>
      </c>
      <c r="AA29" s="1250"/>
      <c r="AB29" s="1251"/>
      <c r="AC29" s="84">
        <v>3657670</v>
      </c>
      <c r="AE29" s="84">
        <f>AC29</f>
        <v>3657670</v>
      </c>
      <c r="AG29" s="84"/>
    </row>
    <row r="30" spans="1:33">
      <c r="A30" s="98"/>
      <c r="B30" s="98"/>
      <c r="C30" s="197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97">
        <f>(AC30/AC31)*100</f>
        <v>86.686879898952071</v>
      </c>
      <c r="Y30" s="188"/>
      <c r="Z30" s="1249" t="s">
        <v>475</v>
      </c>
      <c r="AA30" s="1250"/>
      <c r="AB30" s="1251"/>
      <c r="AC30" s="84">
        <v>1064</v>
      </c>
      <c r="AE30" s="84">
        <f>AC30</f>
        <v>1064</v>
      </c>
      <c r="AG30" s="84"/>
    </row>
    <row r="31" spans="1:33" ht="18.75" customHeight="1">
      <c r="A31" s="105"/>
      <c r="B31" s="105"/>
      <c r="C31" s="106" t="s">
        <v>517</v>
      </c>
      <c r="D31" s="1239"/>
      <c r="E31" s="1240"/>
      <c r="F31" s="1241"/>
      <c r="G31" s="1239"/>
      <c r="H31" s="1240"/>
      <c r="I31" s="1241"/>
      <c r="J31" s="1239"/>
      <c r="K31" s="1240"/>
      <c r="L31" s="1241"/>
      <c r="M31" s="1239"/>
      <c r="N31" s="1240"/>
      <c r="O31" s="1241"/>
      <c r="P31" s="1239"/>
      <c r="Q31" s="1240"/>
      <c r="R31" s="1241"/>
      <c r="S31" s="1239"/>
      <c r="T31" s="1240"/>
      <c r="U31" s="1241"/>
      <c r="V31" s="1239"/>
      <c r="W31" s="1240"/>
      <c r="X31" s="1241"/>
      <c r="Y31" s="98"/>
      <c r="Z31" s="1249" t="s">
        <v>476</v>
      </c>
      <c r="AA31" s="1250"/>
      <c r="AB31" s="1251"/>
      <c r="AC31" s="97">
        <f>AC29/AC25</f>
        <v>1227.4060402684563</v>
      </c>
      <c r="AE31" s="97">
        <f>AE29/AE25</f>
        <v>1183.7119741100323</v>
      </c>
      <c r="AG31" s="97"/>
    </row>
    <row r="32" spans="1:33" ht="30" customHeight="1">
      <c r="A32" s="105">
        <v>1</v>
      </c>
      <c r="B32" s="105"/>
      <c r="C32" s="106" t="s">
        <v>95</v>
      </c>
      <c r="D32" s="1246" t="s">
        <v>69</v>
      </c>
      <c r="E32" s="1247"/>
      <c r="F32" s="1248"/>
      <c r="G32" s="1227"/>
      <c r="H32" s="1228"/>
      <c r="I32" s="1229"/>
      <c r="J32" s="1246" t="s">
        <v>11</v>
      </c>
      <c r="K32" s="1247"/>
      <c r="L32" s="1248"/>
      <c r="M32" s="1227"/>
      <c r="N32" s="1228"/>
      <c r="O32" s="1229"/>
      <c r="P32" s="1246" t="s">
        <v>69</v>
      </c>
      <c r="Q32" s="1247"/>
      <c r="R32" s="1248"/>
      <c r="S32" s="1246" t="s">
        <v>69</v>
      </c>
      <c r="T32" s="1247"/>
      <c r="U32" s="1248"/>
      <c r="V32" s="1284" t="s">
        <v>11</v>
      </c>
      <c r="W32" s="1285"/>
      <c r="X32" s="1286"/>
      <c r="Y32" s="98"/>
      <c r="AC32" s="103">
        <f>(AC30/AC31)*100</f>
        <v>86.686879898952071</v>
      </c>
      <c r="AE32" s="104">
        <f>(AE30/AE31)*100</f>
        <v>89.886731170389893</v>
      </c>
      <c r="AG32" s="201"/>
    </row>
    <row r="33" spans="1:28" ht="31.5" customHeight="1">
      <c r="A33" s="105">
        <v>3</v>
      </c>
      <c r="B33" s="105"/>
      <c r="C33" s="105" t="s">
        <v>504</v>
      </c>
      <c r="D33" s="1279"/>
      <c r="E33" s="1280"/>
      <c r="F33" s="1281"/>
      <c r="G33" s="1239" t="s">
        <v>69</v>
      </c>
      <c r="H33" s="1240"/>
      <c r="I33" s="1241"/>
      <c r="J33" s="1239" t="s">
        <v>69</v>
      </c>
      <c r="K33" s="1240"/>
      <c r="L33" s="1241"/>
      <c r="M33" s="1239" t="s">
        <v>11</v>
      </c>
      <c r="N33" s="1240"/>
      <c r="O33" s="1241"/>
      <c r="P33" s="1279"/>
      <c r="Q33" s="1280"/>
      <c r="R33" s="1281"/>
      <c r="S33" s="1279"/>
      <c r="T33" s="1280"/>
      <c r="U33" s="1281"/>
      <c r="V33" s="1279"/>
      <c r="W33" s="1280"/>
      <c r="X33" s="1281"/>
      <c r="Y33" s="202"/>
      <c r="AB33" s="203" t="s">
        <v>531</v>
      </c>
    </row>
    <row r="34" spans="1:28" ht="25.5" customHeight="1">
      <c r="A34" s="105">
        <v>4</v>
      </c>
      <c r="B34" s="105"/>
      <c r="C34" s="106" t="s">
        <v>114</v>
      </c>
      <c r="D34" s="1287" t="s">
        <v>11</v>
      </c>
      <c r="E34" s="1288"/>
      <c r="F34" s="1289"/>
      <c r="G34" s="1279"/>
      <c r="H34" s="1280"/>
      <c r="I34" s="1281"/>
      <c r="J34" s="1279"/>
      <c r="K34" s="1280"/>
      <c r="L34" s="1281"/>
      <c r="M34" s="1246" t="s">
        <v>69</v>
      </c>
      <c r="N34" s="1247"/>
      <c r="O34" s="1248"/>
      <c r="P34" s="1287" t="s">
        <v>11</v>
      </c>
      <c r="Q34" s="1288"/>
      <c r="R34" s="1289"/>
      <c r="S34" s="1256" t="s">
        <v>11</v>
      </c>
      <c r="T34" s="1257"/>
      <c r="U34" s="1258"/>
      <c r="V34" s="1239" t="s">
        <v>11</v>
      </c>
      <c r="W34" s="1240"/>
      <c r="X34" s="1241"/>
      <c r="Y34" s="202"/>
    </row>
    <row r="35" spans="1:28" ht="30.75" customHeight="1">
      <c r="A35" s="105">
        <v>5</v>
      </c>
      <c r="B35" s="105"/>
      <c r="C35" s="106" t="s">
        <v>480</v>
      </c>
      <c r="D35" s="1227"/>
      <c r="E35" s="1228"/>
      <c r="F35" s="1229"/>
      <c r="G35" s="1239" t="s">
        <v>11</v>
      </c>
      <c r="H35" s="1240"/>
      <c r="I35" s="1241"/>
      <c r="J35" s="1287" t="s">
        <v>11</v>
      </c>
      <c r="K35" s="1288"/>
      <c r="L35" s="1289"/>
      <c r="M35" s="1279"/>
      <c r="N35" s="1280"/>
      <c r="O35" s="1281"/>
      <c r="P35" s="1227"/>
      <c r="Q35" s="1228"/>
      <c r="R35" s="1229"/>
      <c r="S35" s="1246" t="s">
        <v>69</v>
      </c>
      <c r="T35" s="1247"/>
      <c r="U35" s="1248"/>
      <c r="V35" s="1246" t="s">
        <v>69</v>
      </c>
      <c r="W35" s="1247"/>
      <c r="X35" s="1248"/>
      <c r="Y35" s="98"/>
    </row>
    <row r="36" spans="1:28" ht="30.75" customHeight="1">
      <c r="A36" s="105">
        <v>5</v>
      </c>
      <c r="B36" s="105"/>
      <c r="C36" s="106" t="s">
        <v>22</v>
      </c>
      <c r="D36" s="1246" t="s">
        <v>11</v>
      </c>
      <c r="E36" s="1247"/>
      <c r="F36" s="1248"/>
      <c r="G36" s="1287" t="s">
        <v>11</v>
      </c>
      <c r="H36" s="1288"/>
      <c r="I36" s="1289"/>
      <c r="J36" s="1287" t="s">
        <v>74</v>
      </c>
      <c r="K36" s="1288"/>
      <c r="L36" s="1289"/>
      <c r="M36" s="1279"/>
      <c r="N36" s="1280"/>
      <c r="O36" s="1281"/>
      <c r="P36" s="1246" t="s">
        <v>11</v>
      </c>
      <c r="Q36" s="1247"/>
      <c r="R36" s="1248"/>
      <c r="S36" s="1284" t="s">
        <v>11</v>
      </c>
      <c r="T36" s="1285"/>
      <c r="U36" s="1286"/>
      <c r="V36" s="1284" t="s">
        <v>74</v>
      </c>
      <c r="W36" s="1285"/>
      <c r="X36" s="1286"/>
      <c r="Y36" s="98"/>
    </row>
    <row r="37" spans="1:28">
      <c r="A37" s="1255">
        <v>6</v>
      </c>
      <c r="B37" s="1255"/>
      <c r="C37" s="1361" t="s">
        <v>534</v>
      </c>
      <c r="D37" s="1365"/>
      <c r="E37" s="1359"/>
      <c r="F37" s="1359"/>
      <c r="G37" s="1359"/>
      <c r="H37" s="1359"/>
      <c r="I37" s="1359"/>
      <c r="J37" s="1359"/>
      <c r="K37" s="1359"/>
      <c r="L37" s="1359"/>
      <c r="M37" s="1359"/>
      <c r="N37" s="1359"/>
      <c r="O37" s="1359"/>
      <c r="P37" s="1359"/>
      <c r="Q37" s="1359"/>
      <c r="R37" s="1359"/>
      <c r="S37" s="1359"/>
      <c r="T37" s="1359"/>
      <c r="U37" s="1359"/>
      <c r="V37" s="1359"/>
      <c r="W37" s="1359"/>
      <c r="X37" s="1359"/>
      <c r="Y37" s="189"/>
    </row>
    <row r="38" spans="1:28">
      <c r="A38" s="1255"/>
      <c r="B38" s="1255"/>
      <c r="C38" s="1361"/>
      <c r="D38" s="1359"/>
      <c r="E38" s="1359"/>
      <c r="F38" s="1359"/>
      <c r="G38" s="1359"/>
      <c r="H38" s="1359"/>
      <c r="I38" s="1359"/>
      <c r="J38" s="1359"/>
      <c r="K38" s="1359"/>
      <c r="L38" s="1359"/>
      <c r="M38" s="1359"/>
      <c r="N38" s="1359"/>
      <c r="O38" s="1359"/>
      <c r="P38" s="1359"/>
      <c r="Q38" s="1359"/>
      <c r="R38" s="1359"/>
      <c r="S38" s="1359"/>
      <c r="T38" s="1359"/>
      <c r="U38" s="1359"/>
      <c r="V38" s="1359"/>
      <c r="W38" s="1359"/>
      <c r="X38" s="1359"/>
      <c r="Y38" s="189"/>
    </row>
    <row r="39" spans="1:28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</sheetData>
  <mergeCells count="7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5:AB25"/>
    <mergeCell ref="A26:B26"/>
    <mergeCell ref="T26:W26"/>
    <mergeCell ref="Z26:AB26"/>
    <mergeCell ref="T27:W27"/>
    <mergeCell ref="T29:W29"/>
    <mergeCell ref="Z29:AB29"/>
    <mergeCell ref="D30:S30"/>
    <mergeCell ref="T30:W30"/>
    <mergeCell ref="Z30:AB30"/>
    <mergeCell ref="S31:U31"/>
    <mergeCell ref="V31:X31"/>
    <mergeCell ref="Z31:AB31"/>
    <mergeCell ref="D32:F32"/>
    <mergeCell ref="G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S33:U33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A37:A38"/>
    <mergeCell ref="B37:B38"/>
    <mergeCell ref="C1:C2"/>
    <mergeCell ref="C37:C38"/>
    <mergeCell ref="D37:F38"/>
    <mergeCell ref="V37:X38"/>
    <mergeCell ref="G37:I38"/>
    <mergeCell ref="J37:L38"/>
    <mergeCell ref="M37:O38"/>
    <mergeCell ref="P37:R38"/>
    <mergeCell ref="S37:U38"/>
  </mergeCells>
  <pageMargins left="0.7" right="0.7" top="0.75" bottom="0.75" header="0.3" footer="0.3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G39"/>
  <sheetViews>
    <sheetView workbookViewId="0">
      <selection activeCell="X16" sqref="X1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3" t="s">
        <v>0</v>
      </c>
      <c r="D1" s="1347">
        <v>45894</v>
      </c>
      <c r="E1" s="1348"/>
      <c r="F1" s="1349"/>
      <c r="G1" s="1347">
        <v>45895</v>
      </c>
      <c r="H1" s="1348"/>
      <c r="I1" s="1349"/>
      <c r="J1" s="1347">
        <v>45896</v>
      </c>
      <c r="K1" s="1348"/>
      <c r="L1" s="1349"/>
      <c r="M1" s="1347">
        <v>45897</v>
      </c>
      <c r="N1" s="1348"/>
      <c r="O1" s="1349"/>
      <c r="P1" s="1347">
        <v>45898</v>
      </c>
      <c r="Q1" s="1348"/>
      <c r="R1" s="1349"/>
      <c r="S1" s="1347">
        <v>45899</v>
      </c>
      <c r="T1" s="1348"/>
      <c r="U1" s="1349"/>
      <c r="V1" s="1347">
        <v>45900</v>
      </c>
      <c r="W1" s="1348"/>
      <c r="X1" s="1349"/>
      <c r="Y1" s="187"/>
    </row>
    <row r="2" spans="1:28">
      <c r="A2" s="1"/>
      <c r="B2" s="1"/>
      <c r="C2" s="1364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394">
        <f>E4-D4</f>
        <v>0</v>
      </c>
      <c r="G4" s="10"/>
      <c r="H4" s="11"/>
      <c r="I4" s="394">
        <v>9</v>
      </c>
      <c r="J4" s="21">
        <v>7</v>
      </c>
      <c r="K4" s="22">
        <v>15</v>
      </c>
      <c r="L4" s="394">
        <v>9</v>
      </c>
      <c r="M4" s="10"/>
      <c r="N4" s="11"/>
      <c r="O4" s="394">
        <v>8</v>
      </c>
      <c r="P4" s="10"/>
      <c r="Q4" s="11"/>
      <c r="R4" s="394">
        <v>6</v>
      </c>
      <c r="S4" s="10"/>
      <c r="T4" s="11"/>
      <c r="U4" s="394">
        <f t="shared" ref="U4:U23" si="0">T4-S4</f>
        <v>0</v>
      </c>
      <c r="V4" s="10"/>
      <c r="W4" s="25"/>
      <c r="X4" s="394">
        <v>6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0"/>
      <c r="E5" s="11"/>
      <c r="F5" s="394">
        <f t="shared" ref="F5:F23" si="1">E5-D5</f>
        <v>0</v>
      </c>
      <c r="G5" s="10"/>
      <c r="H5" s="11"/>
      <c r="I5" s="394">
        <f t="shared" ref="I5:I23" si="2">H5-G5</f>
        <v>0</v>
      </c>
      <c r="J5" s="19">
        <v>13</v>
      </c>
      <c r="K5" s="20">
        <v>21</v>
      </c>
      <c r="L5" s="394">
        <f t="shared" ref="L5:L23" si="3">K5-J5</f>
        <v>8</v>
      </c>
      <c r="M5" s="10"/>
      <c r="N5" s="11"/>
      <c r="O5" s="394">
        <f t="shared" ref="O5:O23" si="4">N5-M5</f>
        <v>0</v>
      </c>
      <c r="P5" s="19">
        <v>7</v>
      </c>
      <c r="Q5" s="20">
        <v>13</v>
      </c>
      <c r="R5" s="394">
        <f t="shared" ref="R5:R23" si="5">Q5-P5</f>
        <v>6</v>
      </c>
      <c r="S5" s="19">
        <v>13</v>
      </c>
      <c r="T5" s="20">
        <v>23</v>
      </c>
      <c r="U5" s="394">
        <f t="shared" si="0"/>
        <v>10</v>
      </c>
      <c r="V5" s="19">
        <v>13</v>
      </c>
      <c r="W5" s="20">
        <v>23</v>
      </c>
      <c r="X5" s="394">
        <f>W5-V5</f>
        <v>10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404"/>
      <c r="E6" s="405"/>
      <c r="F6" s="406">
        <f t="shared" si="1"/>
        <v>0</v>
      </c>
      <c r="G6" s="404"/>
      <c r="H6" s="405"/>
      <c r="I6" s="406">
        <f t="shared" si="2"/>
        <v>0</v>
      </c>
      <c r="J6" s="404"/>
      <c r="K6" s="405"/>
      <c r="L6" s="406">
        <f t="shared" si="3"/>
        <v>0</v>
      </c>
      <c r="M6" s="404"/>
      <c r="N6" s="405"/>
      <c r="O6" s="406">
        <f t="shared" si="4"/>
        <v>0</v>
      </c>
      <c r="P6" s="407"/>
      <c r="Q6" s="408"/>
      <c r="R6" s="406">
        <f t="shared" si="5"/>
        <v>0</v>
      </c>
      <c r="S6" s="404"/>
      <c r="T6" s="405"/>
      <c r="U6" s="406">
        <f t="shared" si="0"/>
        <v>0</v>
      </c>
      <c r="V6" s="404"/>
      <c r="W6" s="405"/>
      <c r="X6" s="394">
        <f t="shared" ref="X6:X23" si="6">W6-V6</f>
        <v>0</v>
      </c>
      <c r="Y6" s="188"/>
    </row>
    <row r="7" spans="1:28" ht="15" customHeight="1">
      <c r="A7" s="105">
        <v>4</v>
      </c>
      <c r="B7" s="105" t="s">
        <v>452</v>
      </c>
      <c r="C7" s="383" t="s">
        <v>324</v>
      </c>
      <c r="D7" s="404"/>
      <c r="E7" s="405"/>
      <c r="F7" s="406">
        <f t="shared" si="1"/>
        <v>0</v>
      </c>
      <c r="G7" s="407"/>
      <c r="H7" s="408"/>
      <c r="I7" s="406">
        <f t="shared" si="2"/>
        <v>0</v>
      </c>
      <c r="J7" s="407"/>
      <c r="K7" s="405"/>
      <c r="L7" s="406">
        <f t="shared" si="3"/>
        <v>0</v>
      </c>
      <c r="M7" s="407"/>
      <c r="N7" s="408"/>
      <c r="O7" s="406">
        <f t="shared" si="4"/>
        <v>0</v>
      </c>
      <c r="P7" s="407"/>
      <c r="Q7" s="408"/>
      <c r="R7" s="406">
        <f t="shared" si="5"/>
        <v>0</v>
      </c>
      <c r="S7" s="404"/>
      <c r="T7" s="405"/>
      <c r="U7" s="406">
        <f t="shared" si="0"/>
        <v>0</v>
      </c>
      <c r="V7" s="407"/>
      <c r="W7" s="408"/>
      <c r="X7" s="394">
        <f t="shared" si="6"/>
        <v>0</v>
      </c>
      <c r="Y7" s="79"/>
    </row>
    <row r="8" spans="1:28" ht="15.75" customHeight="1">
      <c r="A8" s="105">
        <v>5</v>
      </c>
      <c r="B8" s="105" t="s">
        <v>435</v>
      </c>
      <c r="C8" s="47" t="s">
        <v>361</v>
      </c>
      <c r="D8" s="10"/>
      <c r="E8" s="11"/>
      <c r="F8" s="394">
        <f t="shared" si="1"/>
        <v>0</v>
      </c>
      <c r="G8" s="19">
        <v>7</v>
      </c>
      <c r="H8" s="20">
        <v>16</v>
      </c>
      <c r="I8" s="394">
        <f t="shared" si="2"/>
        <v>9</v>
      </c>
      <c r="J8" s="15">
        <v>7</v>
      </c>
      <c r="K8" s="20">
        <v>16</v>
      </c>
      <c r="L8" s="394">
        <f t="shared" si="3"/>
        <v>9</v>
      </c>
      <c r="M8" s="10"/>
      <c r="N8" s="11"/>
      <c r="O8" s="394">
        <f t="shared" si="4"/>
        <v>0</v>
      </c>
      <c r="P8" s="10"/>
      <c r="Q8" s="11"/>
      <c r="R8" s="394">
        <f t="shared" si="5"/>
        <v>0</v>
      </c>
      <c r="S8" s="19">
        <v>12</v>
      </c>
      <c r="T8" s="20">
        <v>22</v>
      </c>
      <c r="U8" s="394">
        <f t="shared" si="0"/>
        <v>10</v>
      </c>
      <c r="V8" s="19">
        <v>7</v>
      </c>
      <c r="W8" s="20">
        <v>19</v>
      </c>
      <c r="X8" s="394">
        <f t="shared" si="6"/>
        <v>12</v>
      </c>
      <c r="Y8" s="190"/>
    </row>
    <row r="9" spans="1:28" ht="15.75" customHeight="1">
      <c r="A9" s="105">
        <v>6</v>
      </c>
      <c r="B9" s="400" t="s">
        <v>436</v>
      </c>
      <c r="C9" s="34" t="s">
        <v>511</v>
      </c>
      <c r="D9" s="10"/>
      <c r="E9" s="11"/>
      <c r="F9" s="394">
        <f t="shared" si="1"/>
        <v>0</v>
      </c>
      <c r="G9" s="165">
        <v>19</v>
      </c>
      <c r="H9" s="158">
        <v>23</v>
      </c>
      <c r="I9" s="394">
        <f t="shared" si="2"/>
        <v>4</v>
      </c>
      <c r="J9" s="45"/>
      <c r="K9" s="46"/>
      <c r="L9" s="394">
        <f t="shared" si="3"/>
        <v>0</v>
      </c>
      <c r="M9" s="10"/>
      <c r="N9" s="11"/>
      <c r="O9" s="394">
        <f t="shared" si="4"/>
        <v>0</v>
      </c>
      <c r="P9" s="45"/>
      <c r="Q9" s="46"/>
      <c r="R9" s="394">
        <f t="shared" si="5"/>
        <v>0</v>
      </c>
      <c r="S9" s="41">
        <v>12</v>
      </c>
      <c r="T9" s="42">
        <v>20</v>
      </c>
      <c r="U9" s="394">
        <f t="shared" si="0"/>
        <v>8</v>
      </c>
      <c r="V9" s="19">
        <v>12</v>
      </c>
      <c r="W9" s="26">
        <v>22</v>
      </c>
      <c r="X9" s="394">
        <f t="shared" si="6"/>
        <v>10</v>
      </c>
      <c r="Y9" s="79"/>
    </row>
    <row r="10" spans="1:28" ht="15.75" customHeight="1">
      <c r="A10" s="105">
        <v>7</v>
      </c>
      <c r="B10" s="400" t="s">
        <v>499</v>
      </c>
      <c r="C10" s="378" t="s">
        <v>442</v>
      </c>
      <c r="D10" s="19">
        <v>13</v>
      </c>
      <c r="E10" s="26">
        <v>22</v>
      </c>
      <c r="F10" s="394">
        <f t="shared" si="1"/>
        <v>9</v>
      </c>
      <c r="G10" s="19">
        <v>13</v>
      </c>
      <c r="H10" s="26">
        <v>21</v>
      </c>
      <c r="I10" s="394">
        <f t="shared" si="2"/>
        <v>8</v>
      </c>
      <c r="J10" s="15">
        <v>14</v>
      </c>
      <c r="K10" s="17">
        <v>23</v>
      </c>
      <c r="L10" s="394">
        <f t="shared" si="3"/>
        <v>9</v>
      </c>
      <c r="M10" s="19">
        <v>14</v>
      </c>
      <c r="N10" s="26">
        <v>23</v>
      </c>
      <c r="O10" s="394">
        <f t="shared" si="4"/>
        <v>9</v>
      </c>
      <c r="P10" s="10"/>
      <c r="Q10" s="25"/>
      <c r="R10" s="394">
        <f t="shared" si="5"/>
        <v>0</v>
      </c>
      <c r="S10" s="10"/>
      <c r="T10" s="25"/>
      <c r="U10" s="394">
        <f t="shared" si="0"/>
        <v>0</v>
      </c>
      <c r="V10" s="10"/>
      <c r="W10" s="25"/>
      <c r="X10" s="394">
        <f t="shared" si="6"/>
        <v>0</v>
      </c>
      <c r="Y10" s="79"/>
    </row>
    <row r="11" spans="1:28" ht="15.75" customHeight="1">
      <c r="A11" s="105">
        <v>8</v>
      </c>
      <c r="B11" s="400" t="s">
        <v>510</v>
      </c>
      <c r="C11" s="34" t="s">
        <v>188</v>
      </c>
      <c r="D11" s="19">
        <v>16</v>
      </c>
      <c r="E11" s="20">
        <v>23</v>
      </c>
      <c r="F11" s="394">
        <f t="shared" si="1"/>
        <v>7</v>
      </c>
      <c r="G11" s="19">
        <v>15</v>
      </c>
      <c r="H11" s="20">
        <v>23</v>
      </c>
      <c r="I11" s="394">
        <f t="shared" si="2"/>
        <v>8</v>
      </c>
      <c r="J11" s="262">
        <v>16</v>
      </c>
      <c r="K11" s="263">
        <v>23</v>
      </c>
      <c r="L11" s="394">
        <f t="shared" si="3"/>
        <v>7</v>
      </c>
      <c r="M11" s="10"/>
      <c r="N11" s="11"/>
      <c r="O11" s="394">
        <f t="shared" si="4"/>
        <v>0</v>
      </c>
      <c r="P11" s="19">
        <v>16</v>
      </c>
      <c r="Q11" s="20">
        <v>23</v>
      </c>
      <c r="R11" s="394">
        <f t="shared" si="5"/>
        <v>7</v>
      </c>
      <c r="S11" s="10"/>
      <c r="T11" s="11"/>
      <c r="U11" s="394">
        <f t="shared" si="0"/>
        <v>0</v>
      </c>
      <c r="V11" s="21">
        <v>16</v>
      </c>
      <c r="W11" s="22">
        <v>23</v>
      </c>
      <c r="X11" s="394">
        <f t="shared" si="6"/>
        <v>7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10"/>
      <c r="E12" s="25"/>
      <c r="F12" s="394">
        <f t="shared" si="1"/>
        <v>0</v>
      </c>
      <c r="G12" s="10"/>
      <c r="H12" s="11"/>
      <c r="I12" s="394">
        <f t="shared" si="2"/>
        <v>0</v>
      </c>
      <c r="J12" s="35">
        <v>11</v>
      </c>
      <c r="K12" s="36">
        <v>23</v>
      </c>
      <c r="L12" s="394">
        <f t="shared" si="3"/>
        <v>12</v>
      </c>
      <c r="M12" s="10"/>
      <c r="N12" s="11"/>
      <c r="O12" s="394">
        <f t="shared" si="4"/>
        <v>0</v>
      </c>
      <c r="P12" s="45"/>
      <c r="Q12" s="46"/>
      <c r="R12" s="394">
        <f t="shared" si="5"/>
        <v>0</v>
      </c>
      <c r="S12" s="35">
        <v>16</v>
      </c>
      <c r="T12" s="36">
        <v>23</v>
      </c>
      <c r="U12" s="394">
        <f t="shared" si="0"/>
        <v>7</v>
      </c>
      <c r="V12" s="21">
        <v>16</v>
      </c>
      <c r="W12" s="31">
        <v>21</v>
      </c>
      <c r="X12" s="394">
        <f t="shared" si="6"/>
        <v>5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21">
        <v>16</v>
      </c>
      <c r="E13" s="22">
        <v>23</v>
      </c>
      <c r="F13" s="394">
        <f t="shared" si="1"/>
        <v>7</v>
      </c>
      <c r="G13" s="21">
        <v>16</v>
      </c>
      <c r="H13" s="22">
        <v>23</v>
      </c>
      <c r="I13" s="394">
        <f t="shared" si="2"/>
        <v>7</v>
      </c>
      <c r="J13" s="10"/>
      <c r="K13" s="11"/>
      <c r="L13" s="394">
        <f t="shared" si="3"/>
        <v>0</v>
      </c>
      <c r="M13" s="21">
        <v>15</v>
      </c>
      <c r="N13" s="22">
        <v>22</v>
      </c>
      <c r="O13" s="394">
        <f t="shared" si="4"/>
        <v>7</v>
      </c>
      <c r="P13" s="35">
        <v>15</v>
      </c>
      <c r="Q13" s="36">
        <v>21</v>
      </c>
      <c r="R13" s="394">
        <f t="shared" si="5"/>
        <v>6</v>
      </c>
      <c r="S13" s="35">
        <v>16</v>
      </c>
      <c r="T13" s="36">
        <v>22</v>
      </c>
      <c r="U13" s="394">
        <f t="shared" si="0"/>
        <v>6</v>
      </c>
      <c r="V13" s="10"/>
      <c r="W13" s="25"/>
      <c r="X13" s="394">
        <f t="shared" si="6"/>
        <v>0</v>
      </c>
      <c r="Y13" s="79"/>
    </row>
    <row r="14" spans="1:28" ht="15.75" customHeight="1">
      <c r="A14" s="105">
        <v>11</v>
      </c>
      <c r="B14" s="400" t="s">
        <v>444</v>
      </c>
      <c r="C14" s="34" t="s">
        <v>516</v>
      </c>
      <c r="D14" s="10"/>
      <c r="E14" s="11"/>
      <c r="F14" s="394">
        <f t="shared" si="1"/>
        <v>0</v>
      </c>
      <c r="G14" s="10"/>
      <c r="H14" s="11"/>
      <c r="I14" s="394">
        <f t="shared" si="2"/>
        <v>0</v>
      </c>
      <c r="J14" s="45"/>
      <c r="K14" s="46"/>
      <c r="L14" s="394">
        <f t="shared" si="3"/>
        <v>0</v>
      </c>
      <c r="M14" s="21">
        <v>15</v>
      </c>
      <c r="N14" s="22">
        <v>23</v>
      </c>
      <c r="O14" s="394">
        <f t="shared" si="4"/>
        <v>8</v>
      </c>
      <c r="P14" s="35">
        <v>15</v>
      </c>
      <c r="Q14" s="36">
        <v>23</v>
      </c>
      <c r="R14" s="394">
        <f t="shared" si="5"/>
        <v>8</v>
      </c>
      <c r="S14" s="45"/>
      <c r="T14" s="46"/>
      <c r="U14" s="394">
        <f t="shared" si="0"/>
        <v>0</v>
      </c>
      <c r="V14" s="10"/>
      <c r="W14" s="25"/>
      <c r="X14" s="394">
        <f t="shared" si="6"/>
        <v>0</v>
      </c>
      <c r="Y14" s="79"/>
    </row>
    <row r="15" spans="1:28" ht="16.5" customHeight="1">
      <c r="A15" s="105">
        <v>12</v>
      </c>
      <c r="B15" s="105" t="s">
        <v>452</v>
      </c>
      <c r="C15" s="38" t="s">
        <v>371</v>
      </c>
      <c r="D15" s="19">
        <v>7</v>
      </c>
      <c r="E15" s="20">
        <v>13</v>
      </c>
      <c r="F15" s="394">
        <f t="shared" si="1"/>
        <v>6</v>
      </c>
      <c r="G15" s="10"/>
      <c r="H15" s="11"/>
      <c r="I15" s="394">
        <f t="shared" si="2"/>
        <v>0</v>
      </c>
      <c r="J15" s="10"/>
      <c r="K15" s="11"/>
      <c r="L15" s="394">
        <f t="shared" si="3"/>
        <v>0</v>
      </c>
      <c r="M15" s="19">
        <v>7</v>
      </c>
      <c r="N15" s="20">
        <v>15</v>
      </c>
      <c r="O15" s="394">
        <f t="shared" si="4"/>
        <v>8</v>
      </c>
      <c r="P15" s="19">
        <v>17</v>
      </c>
      <c r="Q15" s="20">
        <v>21</v>
      </c>
      <c r="R15" s="394">
        <f t="shared" si="5"/>
        <v>4</v>
      </c>
      <c r="S15" s="10"/>
      <c r="T15" s="11"/>
      <c r="U15" s="394">
        <f t="shared" si="0"/>
        <v>0</v>
      </c>
      <c r="V15" s="10"/>
      <c r="W15" s="25"/>
      <c r="X15" s="394">
        <f t="shared" si="6"/>
        <v>0</v>
      </c>
      <c r="Y15" s="79"/>
      <c r="AB15" s="233" t="s">
        <v>528</v>
      </c>
    </row>
    <row r="16" spans="1:28" ht="16.5" customHeight="1">
      <c r="A16" s="105">
        <v>14</v>
      </c>
      <c r="B16" s="400" t="s">
        <v>444</v>
      </c>
      <c r="C16" s="38" t="s">
        <v>296</v>
      </c>
      <c r="D16" s="21">
        <v>13</v>
      </c>
      <c r="E16" s="22">
        <v>22</v>
      </c>
      <c r="F16" s="394">
        <f t="shared" si="1"/>
        <v>9</v>
      </c>
      <c r="G16" s="21">
        <v>13</v>
      </c>
      <c r="H16" s="22">
        <v>21</v>
      </c>
      <c r="I16" s="394">
        <f t="shared" si="2"/>
        <v>8</v>
      </c>
      <c r="J16" s="45"/>
      <c r="K16" s="46"/>
      <c r="L16" s="394">
        <f t="shared" si="3"/>
        <v>0</v>
      </c>
      <c r="M16" s="41">
        <v>15</v>
      </c>
      <c r="N16" s="42">
        <v>21</v>
      </c>
      <c r="O16" s="394">
        <f t="shared" si="4"/>
        <v>6</v>
      </c>
      <c r="P16" s="41">
        <v>13</v>
      </c>
      <c r="Q16" s="42">
        <v>21</v>
      </c>
      <c r="R16" s="394">
        <f t="shared" si="5"/>
        <v>8</v>
      </c>
      <c r="S16" s="35">
        <v>13</v>
      </c>
      <c r="T16" s="36">
        <v>21</v>
      </c>
      <c r="U16" s="394">
        <f t="shared" si="0"/>
        <v>8</v>
      </c>
      <c r="V16" s="10"/>
      <c r="W16" s="25"/>
      <c r="X16" s="394">
        <f t="shared" si="6"/>
        <v>0</v>
      </c>
      <c r="Y16" s="79"/>
      <c r="AB16" s="233" t="s">
        <v>529</v>
      </c>
    </row>
    <row r="17" spans="1:33" ht="15.75" customHeight="1">
      <c r="A17" s="105">
        <v>15</v>
      </c>
      <c r="B17" s="105" t="s">
        <v>532</v>
      </c>
      <c r="C17" s="397" t="s">
        <v>379</v>
      </c>
      <c r="D17" s="10"/>
      <c r="E17" s="25"/>
      <c r="F17" s="394">
        <f t="shared" si="1"/>
        <v>0</v>
      </c>
      <c r="G17" s="10"/>
      <c r="H17" s="25"/>
      <c r="I17" s="394">
        <f t="shared" si="2"/>
        <v>0</v>
      </c>
      <c r="J17" s="10"/>
      <c r="K17" s="25"/>
      <c r="L17" s="394">
        <f t="shared" si="3"/>
        <v>0</v>
      </c>
      <c r="M17" s="10"/>
      <c r="N17" s="25"/>
      <c r="O17" s="394">
        <f t="shared" si="4"/>
        <v>0</v>
      </c>
      <c r="P17" s="10"/>
      <c r="Q17" s="25"/>
      <c r="R17" s="394">
        <f t="shared" si="5"/>
        <v>0</v>
      </c>
      <c r="S17" s="21">
        <v>7</v>
      </c>
      <c r="T17" s="31">
        <v>15</v>
      </c>
      <c r="U17" s="394">
        <f t="shared" si="0"/>
        <v>8</v>
      </c>
      <c r="V17" s="21">
        <v>12</v>
      </c>
      <c r="W17" s="31">
        <v>21</v>
      </c>
      <c r="X17" s="394">
        <f t="shared" si="6"/>
        <v>9</v>
      </c>
      <c r="Y17" s="190"/>
      <c r="AB17" s="398" t="s">
        <v>533</v>
      </c>
    </row>
    <row r="18" spans="1:33" ht="15.75" customHeight="1">
      <c r="A18" s="105">
        <v>16</v>
      </c>
      <c r="B18" s="105" t="s">
        <v>445</v>
      </c>
      <c r="C18" s="38" t="s">
        <v>304</v>
      </c>
      <c r="D18" s="21">
        <v>7</v>
      </c>
      <c r="E18" s="31">
        <v>18</v>
      </c>
      <c r="F18" s="394">
        <f t="shared" si="1"/>
        <v>11</v>
      </c>
      <c r="G18" s="10"/>
      <c r="H18" s="25"/>
      <c r="I18" s="394">
        <f t="shared" si="2"/>
        <v>0</v>
      </c>
      <c r="J18" s="10"/>
      <c r="K18" s="25"/>
      <c r="L18" s="394">
        <f t="shared" si="3"/>
        <v>0</v>
      </c>
      <c r="M18" s="21">
        <v>7</v>
      </c>
      <c r="N18" s="31">
        <v>18</v>
      </c>
      <c r="O18" s="394">
        <f t="shared" si="4"/>
        <v>11</v>
      </c>
      <c r="P18" s="21">
        <v>7</v>
      </c>
      <c r="Q18" s="31">
        <v>18</v>
      </c>
      <c r="R18" s="394">
        <f t="shared" si="5"/>
        <v>11</v>
      </c>
      <c r="S18" s="10"/>
      <c r="T18" s="25"/>
      <c r="U18" s="394">
        <f t="shared" si="0"/>
        <v>0</v>
      </c>
      <c r="V18" s="21">
        <v>7</v>
      </c>
      <c r="W18" s="31">
        <v>16</v>
      </c>
      <c r="X18" s="394">
        <f t="shared" si="6"/>
        <v>9</v>
      </c>
      <c r="Y18" s="190"/>
    </row>
    <row r="19" spans="1:33" ht="15.75" customHeight="1">
      <c r="A19" s="105">
        <v>17</v>
      </c>
      <c r="B19" s="105" t="s">
        <v>447</v>
      </c>
      <c r="C19" s="47" t="s">
        <v>344</v>
      </c>
      <c r="D19" s="10"/>
      <c r="E19" s="11"/>
      <c r="F19" s="394">
        <f t="shared" si="1"/>
        <v>0</v>
      </c>
      <c r="G19" s="10"/>
      <c r="H19" s="46"/>
      <c r="I19" s="394">
        <f t="shared" si="2"/>
        <v>0</v>
      </c>
      <c r="J19" s="10"/>
      <c r="K19" s="11"/>
      <c r="L19" s="394">
        <f t="shared" si="3"/>
        <v>0</v>
      </c>
      <c r="M19" s="165">
        <v>16</v>
      </c>
      <c r="N19" s="158">
        <v>23</v>
      </c>
      <c r="O19" s="394">
        <f t="shared" si="4"/>
        <v>7</v>
      </c>
      <c r="P19" s="10"/>
      <c r="Q19" s="11"/>
      <c r="R19" s="394">
        <f t="shared" si="5"/>
        <v>0</v>
      </c>
      <c r="S19" s="10"/>
      <c r="T19" s="11"/>
      <c r="U19" s="394">
        <f t="shared" si="0"/>
        <v>0</v>
      </c>
      <c r="V19" s="10"/>
      <c r="W19" s="25"/>
      <c r="X19" s="394">
        <f t="shared" si="6"/>
        <v>0</v>
      </c>
      <c r="Y19" s="190"/>
    </row>
    <row r="20" spans="1:33" ht="15.75" customHeight="1">
      <c r="A20" s="105">
        <v>20</v>
      </c>
      <c r="B20" s="105" t="s">
        <v>447</v>
      </c>
      <c r="C20" s="47" t="s">
        <v>183</v>
      </c>
      <c r="D20" s="10"/>
      <c r="E20" s="25"/>
      <c r="F20" s="394">
        <f t="shared" si="1"/>
        <v>0</v>
      </c>
      <c r="G20" s="10"/>
      <c r="H20" s="25"/>
      <c r="I20" s="394">
        <f t="shared" si="2"/>
        <v>0</v>
      </c>
      <c r="J20" s="165">
        <v>7</v>
      </c>
      <c r="K20" s="166">
        <v>18</v>
      </c>
      <c r="L20" s="394">
        <f t="shared" si="3"/>
        <v>11</v>
      </c>
      <c r="M20" s="159">
        <v>7</v>
      </c>
      <c r="N20" s="167">
        <v>16</v>
      </c>
      <c r="O20" s="394">
        <f t="shared" si="4"/>
        <v>9</v>
      </c>
      <c r="P20" s="165">
        <v>18</v>
      </c>
      <c r="Q20" s="166">
        <v>23</v>
      </c>
      <c r="R20" s="394">
        <f t="shared" si="5"/>
        <v>5</v>
      </c>
      <c r="S20" s="159">
        <v>15</v>
      </c>
      <c r="T20" s="167">
        <v>23</v>
      </c>
      <c r="U20" s="394">
        <f t="shared" si="0"/>
        <v>8</v>
      </c>
      <c r="V20" s="10"/>
      <c r="W20" s="25"/>
      <c r="X20" s="394">
        <f t="shared" si="6"/>
        <v>0</v>
      </c>
      <c r="Y20" s="190"/>
    </row>
    <row r="21" spans="1:33" ht="15.75" customHeight="1">
      <c r="A21" s="105">
        <v>21</v>
      </c>
      <c r="B21" s="105" t="s">
        <v>447</v>
      </c>
      <c r="C21" s="47" t="s">
        <v>277</v>
      </c>
      <c r="D21" s="165">
        <v>7</v>
      </c>
      <c r="E21" s="166">
        <v>19</v>
      </c>
      <c r="F21" s="394">
        <f t="shared" si="1"/>
        <v>12</v>
      </c>
      <c r="G21" s="165">
        <v>7</v>
      </c>
      <c r="H21" s="166">
        <v>19</v>
      </c>
      <c r="I21" s="394">
        <f t="shared" si="2"/>
        <v>12</v>
      </c>
      <c r="J21" s="10"/>
      <c r="K21" s="25"/>
      <c r="L21" s="394">
        <f t="shared" si="3"/>
        <v>0</v>
      </c>
      <c r="M21" s="13"/>
      <c r="N21" s="54"/>
      <c r="O21" s="394">
        <f t="shared" si="4"/>
        <v>0</v>
      </c>
      <c r="P21" s="165">
        <v>7</v>
      </c>
      <c r="Q21" s="166">
        <v>19</v>
      </c>
      <c r="R21" s="394">
        <f t="shared" si="5"/>
        <v>12</v>
      </c>
      <c r="S21" s="159">
        <v>7</v>
      </c>
      <c r="T21" s="167">
        <v>19</v>
      </c>
      <c r="U21" s="394">
        <f t="shared" si="0"/>
        <v>12</v>
      </c>
      <c r="V21" s="165">
        <v>7</v>
      </c>
      <c r="W21" s="166">
        <v>19</v>
      </c>
      <c r="X21" s="394">
        <f t="shared" si="6"/>
        <v>12</v>
      </c>
      <c r="Y21" s="190"/>
    </row>
    <row r="22" spans="1:33" ht="15.75" customHeight="1">
      <c r="A22" s="105">
        <v>22</v>
      </c>
      <c r="B22" s="105" t="s">
        <v>447</v>
      </c>
      <c r="C22" s="382" t="s">
        <v>530</v>
      </c>
      <c r="D22" s="165">
        <v>15</v>
      </c>
      <c r="E22" s="166">
        <v>23</v>
      </c>
      <c r="F22" s="394">
        <f t="shared" si="1"/>
        <v>8</v>
      </c>
      <c r="G22" s="234"/>
      <c r="H22" s="235"/>
      <c r="I22" s="394">
        <f t="shared" si="2"/>
        <v>0</v>
      </c>
      <c r="J22" s="165">
        <v>13</v>
      </c>
      <c r="K22" s="166">
        <v>23</v>
      </c>
      <c r="L22" s="394">
        <f t="shared" si="3"/>
        <v>10</v>
      </c>
      <c r="M22" s="165">
        <v>22</v>
      </c>
      <c r="N22" s="166">
        <v>23</v>
      </c>
      <c r="O22" s="394">
        <f t="shared" si="4"/>
        <v>1</v>
      </c>
      <c r="P22" s="165">
        <v>15</v>
      </c>
      <c r="Q22" s="166">
        <v>23</v>
      </c>
      <c r="R22" s="394">
        <f t="shared" si="5"/>
        <v>8</v>
      </c>
      <c r="S22" s="165">
        <v>15</v>
      </c>
      <c r="T22" s="166">
        <v>23</v>
      </c>
      <c r="U22" s="394">
        <f t="shared" si="0"/>
        <v>8</v>
      </c>
      <c r="V22" s="165">
        <v>13</v>
      </c>
      <c r="W22" s="166">
        <v>23</v>
      </c>
      <c r="X22" s="394">
        <f t="shared" si="6"/>
        <v>10</v>
      </c>
      <c r="Y22" s="190"/>
    </row>
    <row r="23" spans="1:33" ht="15.75" customHeight="1">
      <c r="A23" s="105"/>
      <c r="B23" s="105"/>
      <c r="C23" s="382" t="s">
        <v>22</v>
      </c>
      <c r="D23" s="234"/>
      <c r="E23" s="235"/>
      <c r="F23" s="394">
        <f t="shared" si="1"/>
        <v>0</v>
      </c>
      <c r="G23" s="264">
        <v>15</v>
      </c>
      <c r="H23" s="55">
        <v>23</v>
      </c>
      <c r="I23" s="394">
        <f t="shared" si="2"/>
        <v>8</v>
      </c>
      <c r="J23" s="409">
        <v>13</v>
      </c>
      <c r="K23" s="410">
        <v>21</v>
      </c>
      <c r="L23" s="394">
        <f t="shared" si="3"/>
        <v>8</v>
      </c>
      <c r="M23" s="234">
        <v>15</v>
      </c>
      <c r="N23" s="235">
        <v>23</v>
      </c>
      <c r="O23" s="394">
        <f t="shared" si="4"/>
        <v>8</v>
      </c>
      <c r="P23" s="234"/>
      <c r="Q23" s="235"/>
      <c r="R23" s="394">
        <f t="shared" si="5"/>
        <v>0</v>
      </c>
      <c r="S23" s="411">
        <v>7</v>
      </c>
      <c r="T23" s="412">
        <v>15</v>
      </c>
      <c r="U23" s="394">
        <f t="shared" si="0"/>
        <v>8</v>
      </c>
      <c r="V23" s="234">
        <v>15</v>
      </c>
      <c r="W23" s="235">
        <v>23</v>
      </c>
      <c r="X23" s="394">
        <f t="shared" si="6"/>
        <v>8</v>
      </c>
      <c r="Y23" s="190"/>
    </row>
    <row r="24" spans="1:33">
      <c r="A24" s="84"/>
      <c r="B24" s="84"/>
      <c r="C24" s="84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3"/>
      <c r="W24" s="353"/>
      <c r="X24" s="352"/>
      <c r="Y24" s="84"/>
    </row>
    <row r="25" spans="1:33">
      <c r="A25" s="80"/>
      <c r="B25" s="80"/>
      <c r="C25" s="80" t="s">
        <v>466</v>
      </c>
      <c r="D25" s="80"/>
      <c r="E25" s="80"/>
      <c r="F25" s="401">
        <f>SUM(F4:F22)</f>
        <v>69</v>
      </c>
      <c r="G25" s="80"/>
      <c r="H25" s="80"/>
      <c r="I25" s="401">
        <f>SUM(I4:I22)</f>
        <v>65</v>
      </c>
      <c r="J25" s="80"/>
      <c r="K25" s="80"/>
      <c r="L25" s="401">
        <f>SUM(L4:L22)</f>
        <v>75</v>
      </c>
      <c r="M25" s="80"/>
      <c r="N25" s="80"/>
      <c r="O25" s="401">
        <f>SUM(O4:O22)</f>
        <v>74</v>
      </c>
      <c r="P25" s="80"/>
      <c r="Q25" s="80"/>
      <c r="R25" s="401">
        <f>SUM(R4:R22)</f>
        <v>81</v>
      </c>
      <c r="S25" s="80"/>
      <c r="T25" s="80"/>
      <c r="U25" s="401">
        <f>SUM(U4:U22)</f>
        <v>85</v>
      </c>
      <c r="V25" s="80"/>
      <c r="W25" s="80"/>
      <c r="X25" s="401">
        <f>SUM(X4:X23)</f>
        <v>98</v>
      </c>
      <c r="Y25" s="84"/>
      <c r="Z25" s="1249" t="s">
        <v>467</v>
      </c>
      <c r="AA25" s="1250"/>
      <c r="AB25" s="1251"/>
      <c r="AC25" s="80">
        <v>2980</v>
      </c>
      <c r="AE25" s="82">
        <v>3090</v>
      </c>
      <c r="AG25" s="83"/>
    </row>
    <row r="26" spans="1:33">
      <c r="A26" s="1262"/>
      <c r="B26" s="1263"/>
      <c r="C26" s="89" t="s">
        <v>468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1262" t="s">
        <v>469</v>
      </c>
      <c r="U26" s="1264"/>
      <c r="V26" s="1264"/>
      <c r="W26" s="1263"/>
      <c r="X26" s="90">
        <f>X25+U25+R25+O25+L25+I25+F25</f>
        <v>547</v>
      </c>
      <c r="Y26" s="79"/>
      <c r="Z26" s="1249" t="s">
        <v>470</v>
      </c>
      <c r="AA26" s="1250"/>
      <c r="AB26" s="1251"/>
      <c r="AC26" s="87">
        <v>1859000</v>
      </c>
      <c r="AE26" s="84">
        <f>AC26</f>
        <v>1859000</v>
      </c>
      <c r="AG26" s="84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 t="s">
        <v>128</v>
      </c>
      <c r="S27" s="93"/>
      <c r="T27" s="1265" t="s">
        <v>471</v>
      </c>
      <c r="U27" s="1266"/>
      <c r="V27" s="1266"/>
      <c r="W27" s="1267"/>
      <c r="X27" s="94">
        <f>AC26/AC25</f>
        <v>623.82550335570465</v>
      </c>
      <c r="Y27" s="79"/>
    </row>
    <row r="28" spans="1:33" ht="15" hidden="1" customHeight="1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5"/>
      <c r="Y28" s="79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1252" t="s">
        <v>472</v>
      </c>
      <c r="U29" s="1253"/>
      <c r="V29" s="1253"/>
      <c r="W29" s="1254"/>
      <c r="X29" s="96">
        <f>(X26/X27)*100</f>
        <v>87.684776761699851</v>
      </c>
      <c r="Y29" s="79"/>
      <c r="Z29" s="1249" t="s">
        <v>473</v>
      </c>
      <c r="AA29" s="1250"/>
      <c r="AB29" s="1251"/>
      <c r="AC29" s="84">
        <v>3657670</v>
      </c>
      <c r="AE29" s="84">
        <f>AC29</f>
        <v>3657670</v>
      </c>
      <c r="AG29" s="84"/>
    </row>
    <row r="30" spans="1:33">
      <c r="A30" s="98"/>
      <c r="B30" s="98"/>
      <c r="C30" s="197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97">
        <f>(AC30/AC31)*100</f>
        <v>86.686879898952071</v>
      </c>
      <c r="Y30" s="188"/>
      <c r="Z30" s="1249" t="s">
        <v>475</v>
      </c>
      <c r="AA30" s="1250"/>
      <c r="AB30" s="1251"/>
      <c r="AC30" s="84">
        <v>1064</v>
      </c>
      <c r="AE30" s="84">
        <f>AC30</f>
        <v>1064</v>
      </c>
      <c r="AG30" s="84"/>
    </row>
    <row r="31" spans="1:33" ht="18.75" customHeight="1">
      <c r="A31" s="105"/>
      <c r="B31" s="105"/>
      <c r="C31" s="106" t="s">
        <v>517</v>
      </c>
      <c r="D31" s="1239"/>
      <c r="E31" s="1240"/>
      <c r="F31" s="1241"/>
      <c r="G31" s="1239"/>
      <c r="H31" s="1240"/>
      <c r="I31" s="1241"/>
      <c r="J31" s="1239"/>
      <c r="K31" s="1240"/>
      <c r="L31" s="1241"/>
      <c r="M31" s="1239"/>
      <c r="N31" s="1240"/>
      <c r="O31" s="1241"/>
      <c r="P31" s="1239"/>
      <c r="Q31" s="1240"/>
      <c r="R31" s="1241"/>
      <c r="S31" s="1239"/>
      <c r="T31" s="1240"/>
      <c r="U31" s="1241"/>
      <c r="V31" s="1239"/>
      <c r="W31" s="1240"/>
      <c r="X31" s="1241"/>
      <c r="Y31" s="98"/>
      <c r="Z31" s="1249" t="s">
        <v>476</v>
      </c>
      <c r="AA31" s="1250"/>
      <c r="AB31" s="1251"/>
      <c r="AC31" s="97">
        <f>AC29/AC25</f>
        <v>1227.4060402684563</v>
      </c>
      <c r="AE31" s="97">
        <f>AE29/AE25</f>
        <v>1183.7119741100323</v>
      </c>
      <c r="AG31" s="97"/>
    </row>
    <row r="32" spans="1:33" ht="30" customHeight="1">
      <c r="A32" s="105">
        <v>1</v>
      </c>
      <c r="B32" s="105"/>
      <c r="C32" s="106" t="s">
        <v>95</v>
      </c>
      <c r="D32" s="1227"/>
      <c r="E32" s="1228"/>
      <c r="F32" s="1229"/>
      <c r="G32" s="1322" t="s">
        <v>11</v>
      </c>
      <c r="H32" s="1323"/>
      <c r="I32" s="1324"/>
      <c r="J32" s="1227"/>
      <c r="K32" s="1228"/>
      <c r="L32" s="1229"/>
      <c r="M32" s="1322" t="s">
        <v>11</v>
      </c>
      <c r="N32" s="1323"/>
      <c r="O32" s="1324"/>
      <c r="P32" s="1227"/>
      <c r="Q32" s="1228"/>
      <c r="R32" s="1229"/>
      <c r="S32" s="1322" t="s">
        <v>104</v>
      </c>
      <c r="T32" s="1323"/>
      <c r="U32" s="1324"/>
      <c r="V32" s="1322" t="s">
        <v>104</v>
      </c>
      <c r="W32" s="1323"/>
      <c r="X32" s="1324"/>
      <c r="Y32" s="98"/>
      <c r="AC32" s="103">
        <f>(AC30/AC31)*100</f>
        <v>86.686879898952071</v>
      </c>
      <c r="AE32" s="104">
        <f>(AE30/AE31)*100</f>
        <v>89.886731170389893</v>
      </c>
      <c r="AG32" s="201"/>
    </row>
    <row r="33" spans="1:28" ht="31.5" customHeight="1">
      <c r="A33" s="105">
        <v>3</v>
      </c>
      <c r="B33" s="105"/>
      <c r="C33" s="105" t="s">
        <v>504</v>
      </c>
      <c r="D33" s="1325" t="s">
        <v>11</v>
      </c>
      <c r="E33" s="1326"/>
      <c r="F33" s="1327"/>
      <c r="G33" s="1325" t="s">
        <v>104</v>
      </c>
      <c r="H33" s="1326"/>
      <c r="I33" s="1327"/>
      <c r="J33" s="1325" t="s">
        <v>11</v>
      </c>
      <c r="K33" s="1326"/>
      <c r="L33" s="1327"/>
      <c r="M33" s="1279"/>
      <c r="N33" s="1280"/>
      <c r="O33" s="1281"/>
      <c r="P33" s="1325" t="s">
        <v>11</v>
      </c>
      <c r="Q33" s="1326"/>
      <c r="R33" s="1327"/>
      <c r="S33" s="1279"/>
      <c r="T33" s="1280"/>
      <c r="U33" s="1281"/>
      <c r="V33" s="1325" t="s">
        <v>11</v>
      </c>
      <c r="W33" s="1326"/>
      <c r="X33" s="1327"/>
      <c r="Y33" s="202"/>
      <c r="AB33" s="203" t="s">
        <v>531</v>
      </c>
    </row>
    <row r="34" spans="1:28" ht="25.5" customHeight="1">
      <c r="A34" s="105">
        <v>4</v>
      </c>
      <c r="B34" s="105"/>
      <c r="C34" s="106" t="s">
        <v>114</v>
      </c>
      <c r="D34" s="1325" t="s">
        <v>11</v>
      </c>
      <c r="E34" s="1326"/>
      <c r="F34" s="1327"/>
      <c r="G34" s="1279"/>
      <c r="H34" s="1280"/>
      <c r="I34" s="1281"/>
      <c r="J34" s="1279"/>
      <c r="K34" s="1280"/>
      <c r="L34" s="1281"/>
      <c r="M34" s="1322" t="s">
        <v>104</v>
      </c>
      <c r="N34" s="1323"/>
      <c r="O34" s="1324"/>
      <c r="P34" s="1325" t="s">
        <v>104</v>
      </c>
      <c r="Q34" s="1326"/>
      <c r="R34" s="1327"/>
      <c r="S34" s="1353" t="s">
        <v>11</v>
      </c>
      <c r="T34" s="1354"/>
      <c r="U34" s="1355"/>
      <c r="V34" s="1279"/>
      <c r="W34" s="1280"/>
      <c r="X34" s="1281"/>
      <c r="Y34" s="202"/>
    </row>
    <row r="35" spans="1:28" ht="30.75" customHeight="1">
      <c r="A35" s="105">
        <v>5</v>
      </c>
      <c r="B35" s="105"/>
      <c r="C35" s="106" t="s">
        <v>480</v>
      </c>
      <c r="D35" s="1322" t="s">
        <v>104</v>
      </c>
      <c r="E35" s="1323"/>
      <c r="F35" s="1324"/>
      <c r="G35" s="1325" t="s">
        <v>104</v>
      </c>
      <c r="H35" s="1326"/>
      <c r="I35" s="1327"/>
      <c r="J35" s="1325" t="s">
        <v>104</v>
      </c>
      <c r="K35" s="1326"/>
      <c r="L35" s="1327"/>
      <c r="M35" s="1279"/>
      <c r="N35" s="1280"/>
      <c r="O35" s="1281"/>
      <c r="P35" s="1322" t="s">
        <v>11</v>
      </c>
      <c r="Q35" s="1323"/>
      <c r="R35" s="1324"/>
      <c r="S35" s="1322" t="s">
        <v>11</v>
      </c>
      <c r="T35" s="1323"/>
      <c r="U35" s="1324"/>
      <c r="V35" s="1227"/>
      <c r="W35" s="1228"/>
      <c r="X35" s="1229"/>
      <c r="Y35" s="98"/>
    </row>
    <row r="36" spans="1:28" ht="30.75" customHeight="1">
      <c r="A36" s="105">
        <v>5</v>
      </c>
      <c r="B36" s="105"/>
      <c r="C36" s="106" t="s">
        <v>22</v>
      </c>
      <c r="D36" s="1227"/>
      <c r="E36" s="1228"/>
      <c r="F36" s="1229"/>
      <c r="G36" s="1325" t="s">
        <v>11</v>
      </c>
      <c r="H36" s="1326"/>
      <c r="I36" s="1327"/>
      <c r="J36" s="1325" t="s">
        <v>74</v>
      </c>
      <c r="K36" s="1326"/>
      <c r="L36" s="1327"/>
      <c r="M36" s="1325" t="s">
        <v>11</v>
      </c>
      <c r="N36" s="1326"/>
      <c r="O36" s="1327"/>
      <c r="P36" s="1227"/>
      <c r="Q36" s="1228"/>
      <c r="R36" s="1229"/>
      <c r="S36" s="1322" t="s">
        <v>104</v>
      </c>
      <c r="T36" s="1323"/>
      <c r="U36" s="1324"/>
      <c r="V36" s="1322" t="s">
        <v>11</v>
      </c>
      <c r="W36" s="1323"/>
      <c r="X36" s="1324"/>
      <c r="Y36" s="98"/>
    </row>
    <row r="37" spans="1:28">
      <c r="A37" s="1255">
        <v>6</v>
      </c>
      <c r="B37" s="1255"/>
      <c r="C37" s="1361" t="s">
        <v>534</v>
      </c>
      <c r="D37" s="1362"/>
      <c r="E37" s="1360"/>
      <c r="F37" s="1360"/>
      <c r="G37" s="1360"/>
      <c r="H37" s="1360"/>
      <c r="I37" s="1360"/>
      <c r="J37" s="1360"/>
      <c r="K37" s="1360"/>
      <c r="L37" s="1360"/>
      <c r="M37" s="1360"/>
      <c r="N37" s="1360"/>
      <c r="O37" s="1360"/>
      <c r="P37" s="1360"/>
      <c r="Q37" s="1360"/>
      <c r="R37" s="1360"/>
      <c r="S37" s="1360"/>
      <c r="T37" s="1360"/>
      <c r="U37" s="1360"/>
      <c r="V37" s="1360"/>
      <c r="W37" s="1360"/>
      <c r="X37" s="1360"/>
      <c r="Y37" s="189"/>
    </row>
    <row r="38" spans="1:28">
      <c r="A38" s="1255"/>
      <c r="B38" s="1255"/>
      <c r="C38" s="1361"/>
      <c r="D38" s="1360"/>
      <c r="E38" s="1360"/>
      <c r="F38" s="1360"/>
      <c r="G38" s="1360"/>
      <c r="H38" s="1360"/>
      <c r="I38" s="1360"/>
      <c r="J38" s="1360"/>
      <c r="K38" s="1360"/>
      <c r="L38" s="1360"/>
      <c r="M38" s="1360"/>
      <c r="N38" s="1360"/>
      <c r="O38" s="1360"/>
      <c r="P38" s="1360"/>
      <c r="Q38" s="1360"/>
      <c r="R38" s="1360"/>
      <c r="S38" s="1360"/>
      <c r="T38" s="1360"/>
      <c r="U38" s="1360"/>
      <c r="V38" s="1360"/>
      <c r="W38" s="1360"/>
      <c r="X38" s="1360"/>
      <c r="Y38" s="189"/>
    </row>
    <row r="39" spans="1:28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</sheetData>
  <mergeCells count="78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5:AB25"/>
    <mergeCell ref="A26:B26"/>
    <mergeCell ref="T26:W26"/>
    <mergeCell ref="Z26:AB26"/>
    <mergeCell ref="T27:W27"/>
    <mergeCell ref="T29:W29"/>
    <mergeCell ref="Z29:AB29"/>
    <mergeCell ref="D30:S30"/>
    <mergeCell ref="T30:W30"/>
    <mergeCell ref="Z30:AB30"/>
    <mergeCell ref="S31:U31"/>
    <mergeCell ref="V31:X31"/>
    <mergeCell ref="Z31:AB31"/>
    <mergeCell ref="D32:F32"/>
    <mergeCell ref="G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S33:U33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A37:A38"/>
    <mergeCell ref="B37:B38"/>
    <mergeCell ref="C1:C2"/>
    <mergeCell ref="C37:C38"/>
    <mergeCell ref="D37:F38"/>
    <mergeCell ref="V37:X38"/>
    <mergeCell ref="G37:I38"/>
    <mergeCell ref="J37:L38"/>
    <mergeCell ref="M37:O38"/>
    <mergeCell ref="P37:R38"/>
    <mergeCell ref="S37:U38"/>
  </mergeCells>
  <pageMargins left="0.7" right="0.7" top="0.75" bottom="0.75" header="0.3" footer="0.3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G39"/>
  <sheetViews>
    <sheetView zoomScale="85" zoomScaleNormal="85" workbookViewId="0">
      <selection activeCell="V6" sqref="V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3" t="s">
        <v>0</v>
      </c>
      <c r="D1" s="1347" t="s">
        <v>535</v>
      </c>
      <c r="E1" s="1348"/>
      <c r="F1" s="1349"/>
      <c r="G1" s="1347" t="s">
        <v>536</v>
      </c>
      <c r="H1" s="1348"/>
      <c r="I1" s="1349"/>
      <c r="J1" s="1347" t="s">
        <v>537</v>
      </c>
      <c r="K1" s="1348"/>
      <c r="L1" s="1349"/>
      <c r="M1" s="1347" t="s">
        <v>538</v>
      </c>
      <c r="N1" s="1348"/>
      <c r="O1" s="1349"/>
      <c r="P1" s="1347" t="s">
        <v>539</v>
      </c>
      <c r="Q1" s="1348"/>
      <c r="R1" s="1349"/>
      <c r="S1" s="1347" t="s">
        <v>540</v>
      </c>
      <c r="T1" s="1348"/>
      <c r="U1" s="1349"/>
      <c r="V1" s="1347" t="s">
        <v>541</v>
      </c>
      <c r="W1" s="1348"/>
      <c r="X1" s="1349"/>
      <c r="Y1" s="187"/>
    </row>
    <row r="2" spans="1:28">
      <c r="A2" s="1"/>
      <c r="B2" s="1"/>
      <c r="C2" s="1364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394">
        <f>E4-D4</f>
        <v>0</v>
      </c>
      <c r="G4" s="10"/>
      <c r="H4" s="11"/>
      <c r="I4" s="394">
        <f>H4-G4</f>
        <v>0</v>
      </c>
      <c r="J4" s="10"/>
      <c r="K4" s="11"/>
      <c r="L4" s="394">
        <f>K4-J4</f>
        <v>0</v>
      </c>
      <c r="M4" s="19">
        <v>7</v>
      </c>
      <c r="N4" s="20">
        <v>15</v>
      </c>
      <c r="O4" s="394">
        <f>N4-M4</f>
        <v>8</v>
      </c>
      <c r="P4" s="19">
        <v>7</v>
      </c>
      <c r="Q4" s="20">
        <v>15</v>
      </c>
      <c r="R4" s="394">
        <f>Q4-P4</f>
        <v>8</v>
      </c>
      <c r="S4" s="19">
        <v>7</v>
      </c>
      <c r="T4" s="22">
        <v>15</v>
      </c>
      <c r="U4" s="394">
        <f>T4-S4</f>
        <v>8</v>
      </c>
      <c r="V4" s="21">
        <v>7</v>
      </c>
      <c r="W4" s="31">
        <v>15</v>
      </c>
      <c r="X4" s="394">
        <f>W4-V4</f>
        <v>8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7</v>
      </c>
      <c r="E5" s="20">
        <v>16</v>
      </c>
      <c r="F5" s="394">
        <f t="shared" ref="F5:F26" si="0">E5-D5</f>
        <v>9</v>
      </c>
      <c r="G5" s="19">
        <v>7</v>
      </c>
      <c r="H5" s="20">
        <v>15</v>
      </c>
      <c r="I5" s="394">
        <f t="shared" ref="I5:I26" si="1">H5-G5</f>
        <v>8</v>
      </c>
      <c r="J5" s="19">
        <v>7</v>
      </c>
      <c r="K5" s="20">
        <v>18</v>
      </c>
      <c r="L5" s="394">
        <f t="shared" ref="L5:L26" si="2">K5-J5</f>
        <v>11</v>
      </c>
      <c r="M5" s="10"/>
      <c r="N5" s="11"/>
      <c r="O5" s="394">
        <f t="shared" ref="O5:O26" si="3">N5-M5</f>
        <v>0</v>
      </c>
      <c r="P5" s="10"/>
      <c r="Q5" s="11"/>
      <c r="R5" s="394">
        <f t="shared" ref="R5:R26" si="4">Q5-P5</f>
        <v>0</v>
      </c>
      <c r="S5" s="19">
        <v>13</v>
      </c>
      <c r="T5" s="20">
        <v>24</v>
      </c>
      <c r="U5" s="394">
        <f t="shared" ref="U5:U26" si="5">T5-S5</f>
        <v>11</v>
      </c>
      <c r="V5" s="10"/>
      <c r="W5" s="11"/>
      <c r="X5" s="394">
        <f t="shared" ref="X5:X26" si="6">W5-V5</f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0"/>
      <c r="E6" s="25"/>
      <c r="F6" s="394">
        <f t="shared" si="0"/>
        <v>0</v>
      </c>
      <c r="G6" s="10"/>
      <c r="H6" s="25"/>
      <c r="I6" s="394">
        <f t="shared" si="1"/>
        <v>0</v>
      </c>
      <c r="J6" s="10"/>
      <c r="K6" s="25"/>
      <c r="L6" s="394">
        <f t="shared" si="2"/>
        <v>0</v>
      </c>
      <c r="M6" s="10"/>
      <c r="N6" s="25"/>
      <c r="O6" s="394">
        <f t="shared" si="3"/>
        <v>0</v>
      </c>
      <c r="P6" s="13"/>
      <c r="Q6" s="54"/>
      <c r="R6" s="394">
        <f t="shared" si="4"/>
        <v>0</v>
      </c>
      <c r="S6" s="10"/>
      <c r="T6" s="25"/>
      <c r="U6" s="394">
        <f t="shared" si="5"/>
        <v>0</v>
      </c>
      <c r="V6" s="10"/>
      <c r="W6" s="25"/>
      <c r="X6" s="394">
        <f t="shared" si="6"/>
        <v>0</v>
      </c>
      <c r="Y6" s="188"/>
    </row>
    <row r="7" spans="1:28" ht="15.75" customHeight="1">
      <c r="A7" s="105">
        <v>4</v>
      </c>
      <c r="B7" s="105" t="s">
        <v>435</v>
      </c>
      <c r="C7" s="47" t="s">
        <v>361</v>
      </c>
      <c r="D7" s="19">
        <v>15</v>
      </c>
      <c r="E7" s="20">
        <v>21</v>
      </c>
      <c r="F7" s="394">
        <f t="shared" si="0"/>
        <v>6</v>
      </c>
      <c r="G7" s="19">
        <v>15</v>
      </c>
      <c r="H7" s="20">
        <v>21</v>
      </c>
      <c r="I7" s="394">
        <f t="shared" si="1"/>
        <v>6</v>
      </c>
      <c r="J7" s="13"/>
      <c r="K7" s="11"/>
      <c r="L7" s="394">
        <f t="shared" si="2"/>
        <v>0</v>
      </c>
      <c r="M7" s="19">
        <v>15</v>
      </c>
      <c r="N7" s="158">
        <v>24</v>
      </c>
      <c r="O7" s="394">
        <f t="shared" si="3"/>
        <v>9</v>
      </c>
      <c r="P7" s="19">
        <v>15</v>
      </c>
      <c r="Q7" s="20">
        <v>22</v>
      </c>
      <c r="R7" s="394">
        <f t="shared" si="4"/>
        <v>7</v>
      </c>
      <c r="S7" s="10"/>
      <c r="T7" s="11"/>
      <c r="U7" s="394">
        <f t="shared" si="5"/>
        <v>0</v>
      </c>
      <c r="V7" s="19">
        <v>16</v>
      </c>
      <c r="W7" s="20">
        <v>22</v>
      </c>
      <c r="X7" s="394">
        <f t="shared" si="6"/>
        <v>6</v>
      </c>
      <c r="Y7" s="190"/>
    </row>
    <row r="8" spans="1:28" ht="15.75" customHeight="1">
      <c r="A8" s="105">
        <v>5</v>
      </c>
      <c r="B8" s="400" t="s">
        <v>436</v>
      </c>
      <c r="C8" s="34" t="s">
        <v>511</v>
      </c>
      <c r="D8" s="10"/>
      <c r="E8" s="11"/>
      <c r="F8" s="394">
        <f t="shared" si="0"/>
        <v>0</v>
      </c>
      <c r="G8" s="10"/>
      <c r="H8" s="11"/>
      <c r="I8" s="394">
        <f t="shared" si="1"/>
        <v>0</v>
      </c>
      <c r="J8" s="45"/>
      <c r="K8" s="46"/>
      <c r="L8" s="394">
        <f t="shared" si="2"/>
        <v>0</v>
      </c>
      <c r="M8" s="10"/>
      <c r="N8" s="11"/>
      <c r="O8" s="394">
        <f t="shared" si="3"/>
        <v>0</v>
      </c>
      <c r="P8" s="45"/>
      <c r="Q8" s="46"/>
      <c r="R8" s="394">
        <f t="shared" si="4"/>
        <v>0</v>
      </c>
      <c r="S8" s="45"/>
      <c r="T8" s="46"/>
      <c r="U8" s="394">
        <f t="shared" si="5"/>
        <v>0</v>
      </c>
      <c r="V8" s="10"/>
      <c r="W8" s="25"/>
      <c r="X8" s="394">
        <f t="shared" si="6"/>
        <v>0</v>
      </c>
      <c r="Y8" s="79"/>
    </row>
    <row r="9" spans="1:28" ht="15.75" customHeight="1">
      <c r="A9" s="105">
        <v>6</v>
      </c>
      <c r="B9" s="400" t="s">
        <v>499</v>
      </c>
      <c r="C9" s="378" t="s">
        <v>442</v>
      </c>
      <c r="D9" s="10"/>
      <c r="E9" s="25"/>
      <c r="F9" s="394">
        <f t="shared" si="0"/>
        <v>0</v>
      </c>
      <c r="G9" s="10"/>
      <c r="H9" s="25"/>
      <c r="I9" s="394">
        <f t="shared" si="1"/>
        <v>0</v>
      </c>
      <c r="J9" s="13"/>
      <c r="K9" s="54"/>
      <c r="L9" s="394">
        <f t="shared" si="2"/>
        <v>0</v>
      </c>
      <c r="M9" s="21">
        <v>13</v>
      </c>
      <c r="N9" s="31">
        <v>18</v>
      </c>
      <c r="O9" s="394">
        <f t="shared" si="3"/>
        <v>5</v>
      </c>
      <c r="P9" s="10"/>
      <c r="Q9" s="25"/>
      <c r="R9" s="394">
        <f t="shared" si="4"/>
        <v>0</v>
      </c>
      <c r="S9" s="10"/>
      <c r="T9" s="25"/>
      <c r="U9" s="394">
        <f t="shared" si="5"/>
        <v>0</v>
      </c>
      <c r="V9" s="19">
        <v>18</v>
      </c>
      <c r="W9" s="26">
        <v>24</v>
      </c>
      <c r="X9" s="394">
        <f t="shared" si="6"/>
        <v>6</v>
      </c>
      <c r="Y9" s="79"/>
    </row>
    <row r="10" spans="1:28" ht="15.75" customHeight="1">
      <c r="A10" s="105">
        <v>7</v>
      </c>
      <c r="B10" s="105" t="s">
        <v>445</v>
      </c>
      <c r="C10" s="38" t="s">
        <v>304</v>
      </c>
      <c r="D10" s="21">
        <v>7</v>
      </c>
      <c r="E10" s="31">
        <v>18</v>
      </c>
      <c r="F10" s="394">
        <f t="shared" si="0"/>
        <v>11</v>
      </c>
      <c r="G10" s="10"/>
      <c r="H10" s="25"/>
      <c r="I10" s="394">
        <f t="shared" si="1"/>
        <v>0</v>
      </c>
      <c r="J10" s="10"/>
      <c r="K10" s="25"/>
      <c r="L10" s="394">
        <f t="shared" si="2"/>
        <v>0</v>
      </c>
      <c r="M10" s="10"/>
      <c r="N10" s="25"/>
      <c r="O10" s="394">
        <f t="shared" si="3"/>
        <v>0</v>
      </c>
      <c r="P10" s="10"/>
      <c r="Q10" s="25"/>
      <c r="R10" s="394">
        <f t="shared" si="4"/>
        <v>0</v>
      </c>
      <c r="S10" s="10"/>
      <c r="T10" s="25"/>
      <c r="U10" s="394">
        <f t="shared" si="5"/>
        <v>0</v>
      </c>
      <c r="V10" s="10"/>
      <c r="W10" s="25"/>
      <c r="X10" s="394">
        <f t="shared" si="6"/>
        <v>0</v>
      </c>
      <c r="Y10" s="190"/>
    </row>
    <row r="11" spans="1:28" ht="15.75" customHeight="1">
      <c r="A11" s="105">
        <v>8</v>
      </c>
      <c r="B11" s="400" t="s">
        <v>510</v>
      </c>
      <c r="C11" s="34" t="s">
        <v>188</v>
      </c>
      <c r="D11" s="21">
        <v>18</v>
      </c>
      <c r="E11" s="22">
        <v>22</v>
      </c>
      <c r="F11" s="394">
        <f t="shared" si="0"/>
        <v>4</v>
      </c>
      <c r="G11" s="19">
        <v>18</v>
      </c>
      <c r="H11" s="20">
        <v>24</v>
      </c>
      <c r="I11" s="394">
        <f t="shared" si="1"/>
        <v>6</v>
      </c>
      <c r="J11" s="276">
        <v>18</v>
      </c>
      <c r="K11" s="277">
        <v>22</v>
      </c>
      <c r="L11" s="394">
        <f t="shared" si="2"/>
        <v>4</v>
      </c>
      <c r="M11" s="10"/>
      <c r="N11" s="11"/>
      <c r="O11" s="394">
        <f t="shared" si="3"/>
        <v>0</v>
      </c>
      <c r="P11" s="10"/>
      <c r="Q11" s="11"/>
      <c r="R11" s="394">
        <f t="shared" si="4"/>
        <v>0</v>
      </c>
      <c r="S11" s="19">
        <v>9</v>
      </c>
      <c r="T11" s="20">
        <v>16</v>
      </c>
      <c r="U11" s="394">
        <f t="shared" si="5"/>
        <v>7</v>
      </c>
      <c r="V11" s="21">
        <v>15</v>
      </c>
      <c r="W11" s="22">
        <v>22</v>
      </c>
      <c r="X11" s="394">
        <f t="shared" si="6"/>
        <v>7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10"/>
      <c r="E12" s="25"/>
      <c r="F12" s="394">
        <f t="shared" si="0"/>
        <v>0</v>
      </c>
      <c r="G12" s="10"/>
      <c r="H12" s="11"/>
      <c r="I12" s="394">
        <f t="shared" si="1"/>
        <v>0</v>
      </c>
      <c r="J12" s="35">
        <v>18</v>
      </c>
      <c r="K12" s="36">
        <v>24</v>
      </c>
      <c r="L12" s="394">
        <f t="shared" si="2"/>
        <v>6</v>
      </c>
      <c r="M12" s="21">
        <v>18</v>
      </c>
      <c r="N12" s="22">
        <v>24</v>
      </c>
      <c r="O12" s="394">
        <f t="shared" si="3"/>
        <v>6</v>
      </c>
      <c r="P12" s="35">
        <v>17</v>
      </c>
      <c r="Q12" s="36">
        <v>21</v>
      </c>
      <c r="R12" s="394">
        <f t="shared" si="4"/>
        <v>4</v>
      </c>
      <c r="S12" s="35">
        <v>17</v>
      </c>
      <c r="T12" s="36">
        <v>22</v>
      </c>
      <c r="U12" s="394">
        <f t="shared" si="5"/>
        <v>5</v>
      </c>
      <c r="V12" s="21">
        <v>16</v>
      </c>
      <c r="W12" s="31">
        <v>20</v>
      </c>
      <c r="X12" s="394">
        <f t="shared" si="6"/>
        <v>4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21">
        <v>13</v>
      </c>
      <c r="E13" s="22">
        <v>24</v>
      </c>
      <c r="F13" s="394">
        <f t="shared" si="0"/>
        <v>11</v>
      </c>
      <c r="G13" s="10"/>
      <c r="H13" s="11"/>
      <c r="I13" s="394">
        <f t="shared" si="1"/>
        <v>0</v>
      </c>
      <c r="J13" s="10"/>
      <c r="K13" s="11"/>
      <c r="L13" s="394">
        <f t="shared" si="2"/>
        <v>0</v>
      </c>
      <c r="M13" s="10"/>
      <c r="N13" s="11"/>
      <c r="O13" s="394">
        <f t="shared" si="3"/>
        <v>0</v>
      </c>
      <c r="P13" s="35">
        <v>14</v>
      </c>
      <c r="Q13" s="36">
        <v>20</v>
      </c>
      <c r="R13" s="394">
        <f t="shared" si="4"/>
        <v>6</v>
      </c>
      <c r="S13" s="35">
        <v>15</v>
      </c>
      <c r="T13" s="36">
        <v>22</v>
      </c>
      <c r="U13" s="394">
        <f t="shared" si="5"/>
        <v>7</v>
      </c>
      <c r="V13" s="10"/>
      <c r="W13" s="25"/>
      <c r="X13" s="394">
        <f t="shared" si="6"/>
        <v>0</v>
      </c>
      <c r="Y13" s="79"/>
    </row>
    <row r="14" spans="1:28" ht="16.5" customHeight="1">
      <c r="A14" s="105">
        <v>11</v>
      </c>
      <c r="B14" s="400" t="s">
        <v>444</v>
      </c>
      <c r="C14" s="38" t="s">
        <v>296</v>
      </c>
      <c r="D14" s="10"/>
      <c r="E14" s="11"/>
      <c r="F14" s="394">
        <f t="shared" si="0"/>
        <v>0</v>
      </c>
      <c r="G14" s="21">
        <v>16</v>
      </c>
      <c r="H14" s="22">
        <v>24</v>
      </c>
      <c r="I14" s="394">
        <f t="shared" si="1"/>
        <v>8</v>
      </c>
      <c r="J14" s="35">
        <v>13</v>
      </c>
      <c r="K14" s="36">
        <v>21</v>
      </c>
      <c r="L14" s="394">
        <f t="shared" si="2"/>
        <v>8</v>
      </c>
      <c r="M14" s="35">
        <v>16</v>
      </c>
      <c r="N14" s="36">
        <v>21</v>
      </c>
      <c r="O14" s="394">
        <f t="shared" si="3"/>
        <v>5</v>
      </c>
      <c r="P14" s="41">
        <v>14</v>
      </c>
      <c r="Q14" s="42">
        <v>19</v>
      </c>
      <c r="R14" s="394">
        <f t="shared" si="4"/>
        <v>5</v>
      </c>
      <c r="S14" s="41">
        <v>13</v>
      </c>
      <c r="T14" s="42">
        <v>21</v>
      </c>
      <c r="U14" s="394">
        <f t="shared" si="5"/>
        <v>8</v>
      </c>
      <c r="V14" s="10"/>
      <c r="W14" s="25"/>
      <c r="X14" s="394">
        <f t="shared" si="6"/>
        <v>0</v>
      </c>
      <c r="Y14" s="79"/>
      <c r="AB14" s="189"/>
    </row>
    <row r="15" spans="1:28" ht="15.75" customHeight="1">
      <c r="A15" s="105">
        <v>12</v>
      </c>
      <c r="B15" s="400" t="s">
        <v>444</v>
      </c>
      <c r="C15" s="34" t="s">
        <v>516</v>
      </c>
      <c r="D15" s="10"/>
      <c r="E15" s="11"/>
      <c r="F15" s="394">
        <f t="shared" si="0"/>
        <v>0</v>
      </c>
      <c r="G15" s="10"/>
      <c r="H15" s="11"/>
      <c r="I15" s="394">
        <f t="shared" si="1"/>
        <v>0</v>
      </c>
      <c r="J15" s="45"/>
      <c r="K15" s="46"/>
      <c r="L15" s="394">
        <f t="shared" si="2"/>
        <v>0</v>
      </c>
      <c r="M15" s="10"/>
      <c r="N15" s="11"/>
      <c r="O15" s="394">
        <f t="shared" si="3"/>
        <v>0</v>
      </c>
      <c r="P15" s="45"/>
      <c r="Q15" s="46"/>
      <c r="R15" s="394">
        <f t="shared" si="4"/>
        <v>0</v>
      </c>
      <c r="S15" s="35">
        <v>15</v>
      </c>
      <c r="T15" s="36">
        <v>24</v>
      </c>
      <c r="U15" s="394">
        <f t="shared" si="5"/>
        <v>9</v>
      </c>
      <c r="V15" s="10"/>
      <c r="W15" s="25"/>
      <c r="X15" s="394">
        <f t="shared" si="6"/>
        <v>0</v>
      </c>
      <c r="Y15" s="79"/>
    </row>
    <row r="16" spans="1:28" ht="16.5" customHeight="1">
      <c r="A16" s="105">
        <v>13</v>
      </c>
      <c r="B16" s="105" t="s">
        <v>452</v>
      </c>
      <c r="C16" s="38" t="s">
        <v>371</v>
      </c>
      <c r="D16" s="19">
        <v>17</v>
      </c>
      <c r="E16" s="20">
        <v>24</v>
      </c>
      <c r="F16" s="394">
        <f t="shared" si="0"/>
        <v>7</v>
      </c>
      <c r="G16" s="10"/>
      <c r="H16" s="11"/>
      <c r="I16" s="394">
        <f t="shared" si="1"/>
        <v>0</v>
      </c>
      <c r="J16" s="10"/>
      <c r="K16" s="11"/>
      <c r="L16" s="394">
        <f t="shared" si="2"/>
        <v>0</v>
      </c>
      <c r="M16" s="19">
        <v>18</v>
      </c>
      <c r="N16" s="20">
        <v>22</v>
      </c>
      <c r="O16" s="394">
        <f t="shared" si="3"/>
        <v>4</v>
      </c>
      <c r="P16" s="19">
        <v>17</v>
      </c>
      <c r="Q16" s="20">
        <v>24</v>
      </c>
      <c r="R16" s="394">
        <f t="shared" si="4"/>
        <v>7</v>
      </c>
      <c r="S16" s="10"/>
      <c r="T16" s="11"/>
      <c r="U16" s="394">
        <f t="shared" si="5"/>
        <v>0</v>
      </c>
      <c r="V16" s="19">
        <v>7</v>
      </c>
      <c r="W16" s="26">
        <v>17</v>
      </c>
      <c r="X16" s="394">
        <f t="shared" si="6"/>
        <v>10</v>
      </c>
      <c r="Y16" s="79"/>
      <c r="AB16" s="233" t="s">
        <v>528</v>
      </c>
    </row>
    <row r="17" spans="1:33" ht="15.75" customHeight="1">
      <c r="A17" s="105">
        <v>14</v>
      </c>
      <c r="B17" s="105" t="s">
        <v>532</v>
      </c>
      <c r="C17" s="397" t="s">
        <v>379</v>
      </c>
      <c r="D17" s="10"/>
      <c r="E17" s="25"/>
      <c r="F17" s="394">
        <f t="shared" si="0"/>
        <v>0</v>
      </c>
      <c r="G17" s="21">
        <v>15</v>
      </c>
      <c r="H17" s="31">
        <v>21</v>
      </c>
      <c r="I17" s="394">
        <f t="shared" si="1"/>
        <v>6</v>
      </c>
      <c r="J17" s="10"/>
      <c r="K17" s="25"/>
      <c r="L17" s="394">
        <f t="shared" si="2"/>
        <v>0</v>
      </c>
      <c r="M17" s="19">
        <v>16</v>
      </c>
      <c r="N17" s="26">
        <v>24</v>
      </c>
      <c r="O17" s="394">
        <f t="shared" si="3"/>
        <v>8</v>
      </c>
      <c r="P17" s="21">
        <v>16</v>
      </c>
      <c r="Q17" s="31">
        <v>24</v>
      </c>
      <c r="R17" s="394">
        <f t="shared" si="4"/>
        <v>8</v>
      </c>
      <c r="S17" s="10"/>
      <c r="T17" s="25"/>
      <c r="U17" s="394">
        <f t="shared" si="5"/>
        <v>0</v>
      </c>
      <c r="V17" s="21">
        <v>16</v>
      </c>
      <c r="W17" s="31">
        <v>24</v>
      </c>
      <c r="X17" s="394">
        <f t="shared" si="6"/>
        <v>8</v>
      </c>
      <c r="Y17" s="190"/>
      <c r="AB17" s="398" t="s">
        <v>533</v>
      </c>
    </row>
    <row r="18" spans="1:33" ht="16.5" customHeight="1">
      <c r="A18" s="105">
        <v>15</v>
      </c>
      <c r="B18" s="400" t="s">
        <v>542</v>
      </c>
      <c r="C18" s="38" t="s">
        <v>543</v>
      </c>
      <c r="D18" s="10"/>
      <c r="E18" s="11"/>
      <c r="F18" s="394">
        <f t="shared" si="0"/>
        <v>0</v>
      </c>
      <c r="G18" s="19">
        <v>18</v>
      </c>
      <c r="H18" s="20">
        <v>24</v>
      </c>
      <c r="I18" s="394">
        <f t="shared" si="1"/>
        <v>6</v>
      </c>
      <c r="J18" s="41">
        <v>17</v>
      </c>
      <c r="K18" s="42">
        <v>24</v>
      </c>
      <c r="L18" s="394">
        <f t="shared" si="2"/>
        <v>7</v>
      </c>
      <c r="M18" s="45"/>
      <c r="N18" s="46"/>
      <c r="O18" s="394">
        <f t="shared" si="3"/>
        <v>0</v>
      </c>
      <c r="P18" s="45"/>
      <c r="Q18" s="46"/>
      <c r="R18" s="394">
        <f t="shared" si="4"/>
        <v>0</v>
      </c>
      <c r="S18" s="41">
        <v>15</v>
      </c>
      <c r="T18" s="42">
        <v>24</v>
      </c>
      <c r="U18" s="394">
        <f t="shared" si="5"/>
        <v>9</v>
      </c>
      <c r="V18" s="10"/>
      <c r="W18" s="25"/>
      <c r="X18" s="394">
        <f t="shared" si="6"/>
        <v>0</v>
      </c>
      <c r="Y18" s="79"/>
      <c r="AB18" s="233" t="s">
        <v>529</v>
      </c>
    </row>
    <row r="19" spans="1:33" ht="16.5" customHeight="1">
      <c r="A19" s="105">
        <v>16</v>
      </c>
      <c r="B19" s="400" t="s">
        <v>544</v>
      </c>
      <c r="C19" s="38" t="s">
        <v>545</v>
      </c>
      <c r="D19" s="10"/>
      <c r="E19" s="11"/>
      <c r="F19" s="394">
        <f t="shared" si="0"/>
        <v>0</v>
      </c>
      <c r="G19" s="21">
        <v>8</v>
      </c>
      <c r="H19" s="22">
        <v>13</v>
      </c>
      <c r="I19" s="394">
        <f t="shared" si="1"/>
        <v>5</v>
      </c>
      <c r="J19" s="35">
        <v>8</v>
      </c>
      <c r="K19" s="36">
        <v>13</v>
      </c>
      <c r="L19" s="394">
        <f t="shared" si="2"/>
        <v>5</v>
      </c>
      <c r="M19" s="35">
        <v>8</v>
      </c>
      <c r="N19" s="36">
        <v>12</v>
      </c>
      <c r="O19" s="394">
        <f t="shared" si="3"/>
        <v>4</v>
      </c>
      <c r="P19" s="35">
        <v>8</v>
      </c>
      <c r="Q19" s="36">
        <v>12</v>
      </c>
      <c r="R19" s="394">
        <f t="shared" si="4"/>
        <v>4</v>
      </c>
      <c r="S19" s="35">
        <v>8</v>
      </c>
      <c r="T19" s="36">
        <v>13</v>
      </c>
      <c r="U19" s="394">
        <f t="shared" si="5"/>
        <v>5</v>
      </c>
      <c r="V19" s="10"/>
      <c r="W19" s="25"/>
      <c r="X19" s="394">
        <f t="shared" si="6"/>
        <v>0</v>
      </c>
      <c r="Y19" s="79"/>
      <c r="AB19" s="189"/>
    </row>
    <row r="20" spans="1:33" ht="16.5" customHeight="1">
      <c r="A20" s="105">
        <v>17</v>
      </c>
      <c r="B20" s="400" t="s">
        <v>546</v>
      </c>
      <c r="C20" s="38" t="s">
        <v>547</v>
      </c>
      <c r="D20" s="10"/>
      <c r="E20" s="11"/>
      <c r="F20" s="394">
        <f t="shared" si="0"/>
        <v>0</v>
      </c>
      <c r="G20" s="10"/>
      <c r="H20" s="11"/>
      <c r="I20" s="394">
        <f t="shared" si="1"/>
        <v>0</v>
      </c>
      <c r="J20" s="168">
        <v>17</v>
      </c>
      <c r="K20" s="386">
        <v>24</v>
      </c>
      <c r="L20" s="394">
        <f t="shared" si="2"/>
        <v>7</v>
      </c>
      <c r="M20" s="168">
        <v>15</v>
      </c>
      <c r="N20" s="386">
        <v>24</v>
      </c>
      <c r="O20" s="394">
        <f t="shared" si="3"/>
        <v>9</v>
      </c>
      <c r="P20" s="168">
        <v>15</v>
      </c>
      <c r="Q20" s="386">
        <v>23</v>
      </c>
      <c r="R20" s="394">
        <f t="shared" si="4"/>
        <v>8</v>
      </c>
      <c r="S20" s="45"/>
      <c r="T20" s="46"/>
      <c r="U20" s="394">
        <f t="shared" si="5"/>
        <v>0</v>
      </c>
      <c r="V20" s="10"/>
      <c r="W20" s="25"/>
      <c r="X20" s="394">
        <f t="shared" si="6"/>
        <v>0</v>
      </c>
      <c r="Y20" s="79"/>
      <c r="AB20" s="189"/>
    </row>
    <row r="21" spans="1:33" ht="16.5" customHeight="1">
      <c r="A21" s="105">
        <v>18</v>
      </c>
      <c r="B21" s="400" t="s">
        <v>548</v>
      </c>
      <c r="C21" s="38" t="s">
        <v>549</v>
      </c>
      <c r="D21" s="10"/>
      <c r="E21" s="11"/>
      <c r="F21" s="394">
        <f t="shared" si="0"/>
        <v>0</v>
      </c>
      <c r="G21" s="10"/>
      <c r="H21" s="11"/>
      <c r="I21" s="394">
        <f t="shared" si="1"/>
        <v>0</v>
      </c>
      <c r="J21" s="45"/>
      <c r="K21" s="46"/>
      <c r="L21" s="394">
        <f t="shared" si="2"/>
        <v>0</v>
      </c>
      <c r="M21" s="45"/>
      <c r="N21" s="46"/>
      <c r="O21" s="394">
        <f t="shared" si="3"/>
        <v>0</v>
      </c>
      <c r="P21" s="45"/>
      <c r="Q21" s="46"/>
      <c r="R21" s="394">
        <f t="shared" si="4"/>
        <v>0</v>
      </c>
      <c r="S21" s="45"/>
      <c r="T21" s="46"/>
      <c r="U21" s="394">
        <f t="shared" si="5"/>
        <v>0</v>
      </c>
      <c r="V21" s="10"/>
      <c r="W21" s="25"/>
      <c r="X21" s="394">
        <f t="shared" si="6"/>
        <v>0</v>
      </c>
      <c r="Y21" s="79"/>
      <c r="AB21" s="189"/>
    </row>
    <row r="22" spans="1:33" ht="15.75" customHeight="1">
      <c r="A22" s="105">
        <v>19</v>
      </c>
      <c r="B22" s="105" t="s">
        <v>447</v>
      </c>
      <c r="C22" s="47" t="s">
        <v>344</v>
      </c>
      <c r="D22" s="165">
        <v>7</v>
      </c>
      <c r="E22" s="158">
        <v>16</v>
      </c>
      <c r="F22" s="394">
        <f t="shared" si="0"/>
        <v>9</v>
      </c>
      <c r="G22" s="10"/>
      <c r="H22" s="46"/>
      <c r="I22" s="394">
        <f t="shared" si="1"/>
        <v>0</v>
      </c>
      <c r="J22" s="10"/>
      <c r="K22" s="11"/>
      <c r="L22" s="394">
        <f t="shared" si="2"/>
        <v>0</v>
      </c>
      <c r="M22" s="10"/>
      <c r="N22" s="11"/>
      <c r="O22" s="394">
        <f t="shared" si="3"/>
        <v>0</v>
      </c>
      <c r="P22" s="10"/>
      <c r="Q22" s="11"/>
      <c r="R22" s="394">
        <f t="shared" si="4"/>
        <v>0</v>
      </c>
      <c r="S22" s="10"/>
      <c r="T22" s="11"/>
      <c r="U22" s="394">
        <f t="shared" si="5"/>
        <v>0</v>
      </c>
      <c r="V22" s="10"/>
      <c r="W22" s="25"/>
      <c r="X22" s="394">
        <f t="shared" si="6"/>
        <v>0</v>
      </c>
      <c r="Y22" s="190"/>
    </row>
    <row r="23" spans="1:33" ht="15.75" customHeight="1">
      <c r="A23" s="105">
        <v>20</v>
      </c>
      <c r="B23" s="105" t="s">
        <v>447</v>
      </c>
      <c r="C23" s="47" t="s">
        <v>183</v>
      </c>
      <c r="D23" s="10"/>
      <c r="E23" s="25"/>
      <c r="F23" s="394">
        <f t="shared" si="0"/>
        <v>0</v>
      </c>
      <c r="G23" s="165">
        <v>7</v>
      </c>
      <c r="H23" s="166">
        <v>16</v>
      </c>
      <c r="I23" s="394">
        <f t="shared" si="1"/>
        <v>9</v>
      </c>
      <c r="J23" s="165">
        <v>7</v>
      </c>
      <c r="K23" s="166">
        <v>18</v>
      </c>
      <c r="L23" s="394">
        <f t="shared" si="2"/>
        <v>11</v>
      </c>
      <c r="M23" s="159">
        <v>7</v>
      </c>
      <c r="N23" s="167">
        <v>17</v>
      </c>
      <c r="O23" s="394">
        <f t="shared" si="3"/>
        <v>10</v>
      </c>
      <c r="P23" s="10"/>
      <c r="Q23" s="25"/>
      <c r="R23" s="394">
        <f t="shared" si="4"/>
        <v>0</v>
      </c>
      <c r="S23" s="13"/>
      <c r="T23" s="54"/>
      <c r="U23" s="394">
        <f t="shared" si="5"/>
        <v>0</v>
      </c>
      <c r="V23" s="10"/>
      <c r="W23" s="25"/>
      <c r="X23" s="394">
        <f t="shared" si="6"/>
        <v>0</v>
      </c>
      <c r="Y23" s="190"/>
    </row>
    <row r="24" spans="1:33" ht="15.75" customHeight="1">
      <c r="A24" s="105">
        <v>21</v>
      </c>
      <c r="B24" s="105" t="s">
        <v>447</v>
      </c>
      <c r="C24" s="47" t="s">
        <v>277</v>
      </c>
      <c r="D24" s="10"/>
      <c r="E24" s="25"/>
      <c r="F24" s="394">
        <f t="shared" si="0"/>
        <v>0</v>
      </c>
      <c r="G24" s="10"/>
      <c r="H24" s="25"/>
      <c r="I24" s="394">
        <f t="shared" si="1"/>
        <v>0</v>
      </c>
      <c r="J24" s="10"/>
      <c r="K24" s="25"/>
      <c r="L24" s="394">
        <f t="shared" si="2"/>
        <v>0</v>
      </c>
      <c r="M24" s="13"/>
      <c r="N24" s="54"/>
      <c r="O24" s="394">
        <f t="shared" si="3"/>
        <v>0</v>
      </c>
      <c r="P24" s="10"/>
      <c r="Q24" s="25"/>
      <c r="R24" s="394">
        <f t="shared" si="4"/>
        <v>0</v>
      </c>
      <c r="S24" s="159">
        <v>7</v>
      </c>
      <c r="T24" s="167">
        <v>15</v>
      </c>
      <c r="U24" s="394">
        <f t="shared" si="5"/>
        <v>8</v>
      </c>
      <c r="V24" s="165">
        <v>7</v>
      </c>
      <c r="W24" s="166">
        <v>16</v>
      </c>
      <c r="X24" s="394">
        <f t="shared" si="6"/>
        <v>9</v>
      </c>
      <c r="Y24" s="190"/>
    </row>
    <row r="25" spans="1:33" ht="15.75" customHeight="1">
      <c r="A25" s="105">
        <v>22</v>
      </c>
      <c r="B25" s="105" t="s">
        <v>447</v>
      </c>
      <c r="C25" s="382" t="s">
        <v>530</v>
      </c>
      <c r="D25" s="165">
        <v>16</v>
      </c>
      <c r="E25" s="166">
        <v>24</v>
      </c>
      <c r="F25" s="394">
        <f t="shared" si="0"/>
        <v>8</v>
      </c>
      <c r="G25" s="192">
        <v>16</v>
      </c>
      <c r="H25" s="193">
        <v>24</v>
      </c>
      <c r="I25" s="394">
        <f t="shared" si="1"/>
        <v>8</v>
      </c>
      <c r="J25" s="165">
        <v>17</v>
      </c>
      <c r="K25" s="166">
        <v>24</v>
      </c>
      <c r="L25" s="394">
        <f t="shared" si="2"/>
        <v>7</v>
      </c>
      <c r="M25" s="10"/>
      <c r="N25" s="25"/>
      <c r="O25" s="394">
        <f t="shared" si="3"/>
        <v>0</v>
      </c>
      <c r="P25" s="165">
        <v>16</v>
      </c>
      <c r="Q25" s="166">
        <v>22</v>
      </c>
      <c r="R25" s="394">
        <f t="shared" si="4"/>
        <v>6</v>
      </c>
      <c r="S25" s="165">
        <v>15</v>
      </c>
      <c r="T25" s="166">
        <v>24</v>
      </c>
      <c r="U25" s="394">
        <f t="shared" si="5"/>
        <v>9</v>
      </c>
      <c r="V25" s="165">
        <v>14</v>
      </c>
      <c r="W25" s="166">
        <v>24</v>
      </c>
      <c r="X25" s="394">
        <f t="shared" si="6"/>
        <v>10</v>
      </c>
      <c r="Y25" s="190"/>
    </row>
    <row r="26" spans="1:33" ht="15" customHeight="1">
      <c r="A26" s="105">
        <v>23</v>
      </c>
      <c r="B26" s="105" t="s">
        <v>550</v>
      </c>
      <c r="C26" s="383" t="s">
        <v>324</v>
      </c>
      <c r="D26" s="10">
        <v>7</v>
      </c>
      <c r="E26" s="25">
        <v>16</v>
      </c>
      <c r="F26" s="394">
        <f t="shared" si="0"/>
        <v>9</v>
      </c>
      <c r="G26" s="13"/>
      <c r="H26" s="54"/>
      <c r="I26" s="394">
        <f t="shared" si="1"/>
        <v>0</v>
      </c>
      <c r="J26" s="13">
        <v>7</v>
      </c>
      <c r="K26" s="25">
        <v>16</v>
      </c>
      <c r="L26" s="394">
        <f t="shared" si="2"/>
        <v>9</v>
      </c>
      <c r="M26" s="13">
        <v>7</v>
      </c>
      <c r="N26" s="54">
        <v>16</v>
      </c>
      <c r="O26" s="394">
        <f t="shared" si="3"/>
        <v>9</v>
      </c>
      <c r="P26" s="159">
        <v>7</v>
      </c>
      <c r="Q26" s="167">
        <v>13</v>
      </c>
      <c r="R26" s="394">
        <f t="shared" si="4"/>
        <v>6</v>
      </c>
      <c r="S26" s="10"/>
      <c r="T26" s="25"/>
      <c r="U26" s="394">
        <f t="shared" si="5"/>
        <v>0</v>
      </c>
      <c r="V26" s="13">
        <v>7</v>
      </c>
      <c r="W26" s="54">
        <v>16</v>
      </c>
      <c r="X26" s="394">
        <f t="shared" si="6"/>
        <v>9</v>
      </c>
      <c r="Y26" s="79"/>
    </row>
    <row r="27" spans="1:33">
      <c r="A27" s="84"/>
      <c r="B27" s="84"/>
      <c r="C27" s="84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3"/>
      <c r="W27" s="353"/>
      <c r="X27" s="352"/>
      <c r="Y27" s="84"/>
    </row>
    <row r="28" spans="1:33">
      <c r="A28" s="80"/>
      <c r="B28" s="80"/>
      <c r="C28" s="80" t="s">
        <v>466</v>
      </c>
      <c r="D28" s="80"/>
      <c r="E28" s="80"/>
      <c r="F28" s="401">
        <f>SUM(F4:F25)</f>
        <v>65</v>
      </c>
      <c r="G28" s="80"/>
      <c r="H28" s="80"/>
      <c r="I28" s="401">
        <f>SUM(I4:I25)</f>
        <v>62</v>
      </c>
      <c r="J28" s="80"/>
      <c r="K28" s="80"/>
      <c r="L28" s="401">
        <f>SUM(L4:L25)</f>
        <v>66</v>
      </c>
      <c r="M28" s="80"/>
      <c r="N28" s="80"/>
      <c r="O28" s="401">
        <f>SUM(O4:O26)</f>
        <v>77</v>
      </c>
      <c r="P28" s="80"/>
      <c r="Q28" s="80"/>
      <c r="R28" s="401">
        <f>SUM(R4:R25)</f>
        <v>63</v>
      </c>
      <c r="S28" s="80"/>
      <c r="T28" s="80"/>
      <c r="U28" s="401">
        <f>SUM(U4:U25)</f>
        <v>86</v>
      </c>
      <c r="V28" s="80"/>
      <c r="W28" s="80"/>
      <c r="X28" s="401">
        <f>SUM(X4:X26)</f>
        <v>77</v>
      </c>
      <c r="Y28" s="84"/>
      <c r="Z28" s="1249" t="s">
        <v>467</v>
      </c>
      <c r="AA28" s="1250"/>
      <c r="AB28" s="1251"/>
      <c r="AC28" s="80">
        <v>2980</v>
      </c>
      <c r="AE28" s="82">
        <v>3090</v>
      </c>
      <c r="AG28" s="83"/>
    </row>
    <row r="29" spans="1:33">
      <c r="A29" s="1262"/>
      <c r="B29" s="1263"/>
      <c r="C29" s="89" t="s">
        <v>468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1262" t="s">
        <v>469</v>
      </c>
      <c r="U29" s="1264"/>
      <c r="V29" s="1264"/>
      <c r="W29" s="1263"/>
      <c r="X29" s="90">
        <f>X28+U28+R28+O28+L28+I28+F28</f>
        <v>496</v>
      </c>
      <c r="Y29" s="79"/>
      <c r="Z29" s="1249" t="s">
        <v>470</v>
      </c>
      <c r="AA29" s="1250"/>
      <c r="AB29" s="1251"/>
      <c r="AC29" s="87">
        <v>1859000</v>
      </c>
      <c r="AE29" s="84">
        <f>AC29</f>
        <v>1859000</v>
      </c>
      <c r="AG29" s="84"/>
    </row>
    <row r="30" spans="1:33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 t="s">
        <v>128</v>
      </c>
      <c r="S30" s="93"/>
      <c r="T30" s="1265" t="s">
        <v>471</v>
      </c>
      <c r="U30" s="1266"/>
      <c r="V30" s="1266"/>
      <c r="W30" s="1267"/>
      <c r="X30" s="94">
        <f>AC29/AC28</f>
        <v>623.82550335570465</v>
      </c>
      <c r="Y30" s="79"/>
    </row>
    <row r="31" spans="1:33" ht="15" hidden="1" customHeight="1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5"/>
      <c r="Y31" s="79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1252" t="s">
        <v>472</v>
      </c>
      <c r="U32" s="1253"/>
      <c r="V32" s="1253"/>
      <c r="W32" s="1254"/>
      <c r="X32" s="96">
        <f>(X29/X30)*100</f>
        <v>79.509413663259821</v>
      </c>
      <c r="Y32" s="79"/>
      <c r="Z32" s="1249" t="s">
        <v>473</v>
      </c>
      <c r="AA32" s="1250"/>
      <c r="AB32" s="1251"/>
      <c r="AC32" s="84">
        <v>3657670</v>
      </c>
      <c r="AE32" s="84">
        <f>AC32</f>
        <v>3657670</v>
      </c>
      <c r="AG32" s="84"/>
    </row>
    <row r="33" spans="1:33">
      <c r="A33" s="98"/>
      <c r="B33" s="98"/>
      <c r="C33" s="197" t="s">
        <v>124</v>
      </c>
      <c r="D33" s="1256"/>
      <c r="E33" s="1257"/>
      <c r="F33" s="1257"/>
      <c r="G33" s="1257"/>
      <c r="H33" s="1257"/>
      <c r="I33" s="1257"/>
      <c r="J33" s="1257"/>
      <c r="K33" s="1257"/>
      <c r="L33" s="1257"/>
      <c r="M33" s="1257"/>
      <c r="N33" s="1257"/>
      <c r="O33" s="1257"/>
      <c r="P33" s="1257"/>
      <c r="Q33" s="1257"/>
      <c r="R33" s="1257"/>
      <c r="S33" s="1258"/>
      <c r="T33" s="1259" t="s">
        <v>474</v>
      </c>
      <c r="U33" s="1260"/>
      <c r="V33" s="1260"/>
      <c r="W33" s="1261"/>
      <c r="X33" s="197">
        <f>(AC33/AC34)*100</f>
        <v>86.686879898952071</v>
      </c>
      <c r="Y33" s="188"/>
      <c r="Z33" s="1249" t="s">
        <v>475</v>
      </c>
      <c r="AA33" s="1250"/>
      <c r="AB33" s="1251"/>
      <c r="AC33" s="84">
        <v>1064</v>
      </c>
      <c r="AE33" s="84">
        <f>AC33</f>
        <v>1064</v>
      </c>
      <c r="AG33" s="84"/>
    </row>
    <row r="34" spans="1:33" ht="18.75" customHeight="1">
      <c r="A34" s="105"/>
      <c r="B34" s="105"/>
      <c r="C34" s="106" t="s">
        <v>517</v>
      </c>
      <c r="D34" s="1239"/>
      <c r="E34" s="1240"/>
      <c r="F34" s="1241"/>
      <c r="G34" s="1239"/>
      <c r="H34" s="1240"/>
      <c r="I34" s="1241"/>
      <c r="J34" s="1239"/>
      <c r="K34" s="1240"/>
      <c r="L34" s="1241"/>
      <c r="M34" s="1239"/>
      <c r="N34" s="1240"/>
      <c r="O34" s="1241"/>
      <c r="P34" s="1239"/>
      <c r="Q34" s="1240"/>
      <c r="R34" s="1241"/>
      <c r="S34" s="1239"/>
      <c r="T34" s="1240"/>
      <c r="U34" s="1241"/>
      <c r="V34" s="1239"/>
      <c r="W34" s="1240"/>
      <c r="X34" s="1241"/>
      <c r="Y34" s="98"/>
      <c r="Z34" s="1249" t="s">
        <v>476</v>
      </c>
      <c r="AA34" s="1250"/>
      <c r="AB34" s="1251"/>
      <c r="AC34" s="97">
        <f>AC32/AC28</f>
        <v>1227.4060402684563</v>
      </c>
      <c r="AE34" s="97">
        <f>AE32/AE28</f>
        <v>1183.7119741100323</v>
      </c>
      <c r="AG34" s="97"/>
    </row>
    <row r="35" spans="1:33" ht="30" customHeight="1">
      <c r="A35" s="105">
        <v>1</v>
      </c>
      <c r="B35" s="105"/>
      <c r="C35" s="106" t="s">
        <v>95</v>
      </c>
      <c r="D35" s="1246" t="s">
        <v>69</v>
      </c>
      <c r="E35" s="1247"/>
      <c r="F35" s="1248"/>
      <c r="G35" s="1227"/>
      <c r="H35" s="1228"/>
      <c r="I35" s="1229"/>
      <c r="J35" s="1246" t="s">
        <v>69</v>
      </c>
      <c r="K35" s="1247"/>
      <c r="L35" s="1248"/>
      <c r="M35" s="1246" t="s">
        <v>69</v>
      </c>
      <c r="N35" s="1247"/>
      <c r="O35" s="1248"/>
      <c r="P35" s="1227"/>
      <c r="Q35" s="1228"/>
      <c r="R35" s="1229"/>
      <c r="S35" s="1227"/>
      <c r="T35" s="1228"/>
      <c r="U35" s="1229"/>
      <c r="V35" s="1246" t="s">
        <v>69</v>
      </c>
      <c r="W35" s="1247"/>
      <c r="X35" s="1248"/>
      <c r="Y35" s="98"/>
      <c r="AC35" s="103">
        <f>(AC33/AC34)*100</f>
        <v>86.686879898952071</v>
      </c>
      <c r="AE35" s="104">
        <f>(AE33/AE34)*100</f>
        <v>89.886731170389893</v>
      </c>
      <c r="AG35" s="201"/>
    </row>
    <row r="36" spans="1:33" ht="31.5" customHeight="1">
      <c r="A36" s="105">
        <v>3</v>
      </c>
      <c r="B36" s="105"/>
      <c r="C36" s="105" t="s">
        <v>504</v>
      </c>
      <c r="D36" s="1239" t="s">
        <v>551</v>
      </c>
      <c r="E36" s="1240"/>
      <c r="F36" s="1241"/>
      <c r="G36" s="1239" t="s">
        <v>551</v>
      </c>
      <c r="H36" s="1240"/>
      <c r="I36" s="1241"/>
      <c r="J36" s="1279"/>
      <c r="K36" s="1280"/>
      <c r="L36" s="1281"/>
      <c r="M36" s="1279"/>
      <c r="N36" s="1280"/>
      <c r="O36" s="1281"/>
      <c r="P36" s="1239" t="s">
        <v>69</v>
      </c>
      <c r="Q36" s="1240"/>
      <c r="R36" s="1241"/>
      <c r="S36" s="1239" t="s">
        <v>69</v>
      </c>
      <c r="T36" s="1240"/>
      <c r="U36" s="1241"/>
      <c r="V36" s="1239" t="s">
        <v>551</v>
      </c>
      <c r="W36" s="1240"/>
      <c r="X36" s="1241"/>
      <c r="Y36" s="202"/>
      <c r="AB36" s="203" t="s">
        <v>531</v>
      </c>
    </row>
    <row r="37" spans="1:33" ht="30.75" customHeight="1">
      <c r="A37" s="105">
        <v>5</v>
      </c>
      <c r="B37" s="105"/>
      <c r="C37" s="106" t="s">
        <v>480</v>
      </c>
      <c r="D37" s="1227"/>
      <c r="E37" s="1228"/>
      <c r="F37" s="1229"/>
      <c r="G37" s="1239" t="s">
        <v>69</v>
      </c>
      <c r="H37" s="1240"/>
      <c r="I37" s="1241"/>
      <c r="J37" s="1239" t="s">
        <v>551</v>
      </c>
      <c r="K37" s="1240"/>
      <c r="L37" s="1241"/>
      <c r="M37" s="1239" t="s">
        <v>551</v>
      </c>
      <c r="N37" s="1240"/>
      <c r="O37" s="1241"/>
      <c r="P37" s="1246" t="s">
        <v>551</v>
      </c>
      <c r="Q37" s="1247"/>
      <c r="R37" s="1248"/>
      <c r="S37" s="1246" t="s">
        <v>551</v>
      </c>
      <c r="T37" s="1247"/>
      <c r="U37" s="1248"/>
      <c r="V37" s="1227"/>
      <c r="W37" s="1228"/>
      <c r="X37" s="1229"/>
      <c r="Y37" s="98"/>
    </row>
    <row r="38" spans="1:33" ht="30.75" customHeight="1">
      <c r="A38" s="105">
        <v>5</v>
      </c>
      <c r="B38" s="105"/>
      <c r="C38" s="106" t="s">
        <v>22</v>
      </c>
      <c r="D38" s="1227"/>
      <c r="E38" s="1228"/>
      <c r="F38" s="1229"/>
      <c r="G38" s="1279"/>
      <c r="H38" s="1280"/>
      <c r="I38" s="1281"/>
      <c r="J38" s="1279"/>
      <c r="K38" s="1280"/>
      <c r="L38" s="1281"/>
      <c r="M38" s="1279"/>
      <c r="N38" s="1280"/>
      <c r="O38" s="1281"/>
      <c r="P38" s="1227"/>
      <c r="Q38" s="1228"/>
      <c r="R38" s="1229"/>
      <c r="S38" s="1227"/>
      <c r="T38" s="1228"/>
      <c r="U38" s="1229"/>
      <c r="V38" s="1227"/>
      <c r="W38" s="1228"/>
      <c r="X38" s="1229"/>
      <c r="Y38" s="98"/>
    </row>
    <row r="39" spans="1:33"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8:AB28"/>
    <mergeCell ref="A29:B29"/>
    <mergeCell ref="T29:W29"/>
    <mergeCell ref="Z29:AB29"/>
    <mergeCell ref="T30:W30"/>
    <mergeCell ref="T32:W32"/>
    <mergeCell ref="Z32:AB32"/>
    <mergeCell ref="D33:S33"/>
    <mergeCell ref="T33:W33"/>
    <mergeCell ref="Z33:AB33"/>
    <mergeCell ref="S34:U34"/>
    <mergeCell ref="V34:X34"/>
    <mergeCell ref="Z34:AB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V37:X37"/>
    <mergeCell ref="D36:F36"/>
    <mergeCell ref="G36:I36"/>
    <mergeCell ref="J36:L36"/>
    <mergeCell ref="M36:O36"/>
    <mergeCell ref="P36:R36"/>
    <mergeCell ref="S38:U38"/>
    <mergeCell ref="V38:X38"/>
    <mergeCell ref="C1:C2"/>
    <mergeCell ref="D38:F38"/>
    <mergeCell ref="G38:I38"/>
    <mergeCell ref="J38:L38"/>
    <mergeCell ref="M38:O38"/>
    <mergeCell ref="P38:R38"/>
    <mergeCell ref="S36:U36"/>
    <mergeCell ref="V36:X36"/>
    <mergeCell ref="D37:F37"/>
    <mergeCell ref="G37:I37"/>
    <mergeCell ref="J37:L37"/>
    <mergeCell ref="M37:O37"/>
    <mergeCell ref="P37:R37"/>
    <mergeCell ref="S37:U37"/>
  </mergeCells>
  <pageMargins left="0.7" right="0.7" top="0.75" bottom="0.75" header="0.3" footer="0.3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G40"/>
  <sheetViews>
    <sheetView zoomScale="85" zoomScaleNormal="85" workbookViewId="0">
      <selection activeCell="P4" sqref="P4:Q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3" t="s">
        <v>0</v>
      </c>
      <c r="D1" s="1347" t="s">
        <v>552</v>
      </c>
      <c r="E1" s="1348"/>
      <c r="F1" s="1349"/>
      <c r="G1" s="1347" t="s">
        <v>553</v>
      </c>
      <c r="H1" s="1348"/>
      <c r="I1" s="1349"/>
      <c r="J1" s="1347" t="s">
        <v>554</v>
      </c>
      <c r="K1" s="1348"/>
      <c r="L1" s="1349"/>
      <c r="M1" s="1347" t="s">
        <v>555</v>
      </c>
      <c r="N1" s="1348"/>
      <c r="O1" s="1349"/>
      <c r="P1" s="1347" t="s">
        <v>556</v>
      </c>
      <c r="Q1" s="1348"/>
      <c r="R1" s="1349"/>
      <c r="S1" s="1347" t="s">
        <v>557</v>
      </c>
      <c r="T1" s="1348"/>
      <c r="U1" s="1349"/>
      <c r="V1" s="1347" t="s">
        <v>558</v>
      </c>
      <c r="W1" s="1348"/>
      <c r="X1" s="1349"/>
      <c r="Y1" s="187"/>
    </row>
    <row r="2" spans="1:28">
      <c r="A2" s="1"/>
      <c r="B2" s="1"/>
      <c r="C2" s="1364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21">
        <v>8</v>
      </c>
      <c r="E4" s="22">
        <v>14</v>
      </c>
      <c r="F4" s="394">
        <f>E4-D4</f>
        <v>6</v>
      </c>
      <c r="G4" s="10"/>
      <c r="H4" s="11"/>
      <c r="I4" s="394">
        <f>H4-G4</f>
        <v>0</v>
      </c>
      <c r="J4" s="19">
        <v>7</v>
      </c>
      <c r="K4" s="20">
        <v>14</v>
      </c>
      <c r="L4" s="394">
        <f>K4-J4</f>
        <v>7</v>
      </c>
      <c r="M4" s="10"/>
      <c r="N4" s="11"/>
      <c r="O4" s="394">
        <f>N4-M4</f>
        <v>0</v>
      </c>
      <c r="P4" s="21">
        <v>8</v>
      </c>
      <c r="Q4" s="22">
        <v>15</v>
      </c>
      <c r="R4" s="394">
        <f>Q4-P4</f>
        <v>7</v>
      </c>
      <c r="S4" s="19">
        <v>7</v>
      </c>
      <c r="T4" s="20">
        <v>14</v>
      </c>
      <c r="U4" s="394">
        <f>T4-S4</f>
        <v>7</v>
      </c>
      <c r="V4" s="19">
        <v>7</v>
      </c>
      <c r="W4" s="26">
        <v>14</v>
      </c>
      <c r="X4" s="394">
        <f>W4-V4</f>
        <v>7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7</v>
      </c>
      <c r="E5" s="20">
        <v>18</v>
      </c>
      <c r="F5" s="394">
        <f t="shared" ref="F5:F27" si="0">E5-D5</f>
        <v>11</v>
      </c>
      <c r="G5" s="19">
        <v>7</v>
      </c>
      <c r="H5" s="20">
        <v>13</v>
      </c>
      <c r="I5" s="394">
        <f t="shared" ref="I5:I27" si="1">H5-G5</f>
        <v>6</v>
      </c>
      <c r="J5" s="10"/>
      <c r="K5" s="11"/>
      <c r="L5" s="394">
        <f t="shared" ref="L5:L27" si="2">K5-J5</f>
        <v>0</v>
      </c>
      <c r="M5" s="19">
        <v>7</v>
      </c>
      <c r="N5" s="20">
        <v>10</v>
      </c>
      <c r="O5" s="394">
        <f t="shared" ref="O5:O27" si="3">N5-M5</f>
        <v>3</v>
      </c>
      <c r="P5" s="19">
        <v>7</v>
      </c>
      <c r="Q5" s="20">
        <v>18</v>
      </c>
      <c r="R5" s="394">
        <f t="shared" ref="R5:R27" si="4">Q5-P5</f>
        <v>11</v>
      </c>
      <c r="S5" s="10"/>
      <c r="T5" s="11"/>
      <c r="U5" s="394">
        <f t="shared" ref="U5:U27" si="5">T5-S5</f>
        <v>0</v>
      </c>
      <c r="V5" s="10"/>
      <c r="W5" s="11"/>
      <c r="X5" s="394">
        <f t="shared" ref="X5:X27" si="6">W5-V5</f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0"/>
      <c r="E6" s="25"/>
      <c r="F6" s="394">
        <f t="shared" si="0"/>
        <v>0</v>
      </c>
      <c r="G6" s="19">
        <v>13</v>
      </c>
      <c r="H6" s="26">
        <v>24</v>
      </c>
      <c r="I6" s="394">
        <f t="shared" si="1"/>
        <v>11</v>
      </c>
      <c r="J6" s="10"/>
      <c r="K6" s="25"/>
      <c r="L6" s="394">
        <f t="shared" si="2"/>
        <v>0</v>
      </c>
      <c r="M6" s="19">
        <v>10</v>
      </c>
      <c r="N6" s="26">
        <v>17</v>
      </c>
      <c r="O6" s="394">
        <f t="shared" si="3"/>
        <v>7</v>
      </c>
      <c r="P6" s="13"/>
      <c r="Q6" s="54"/>
      <c r="R6" s="394">
        <f t="shared" si="4"/>
        <v>0</v>
      </c>
      <c r="S6" s="19">
        <v>14</v>
      </c>
      <c r="T6" s="26">
        <v>24</v>
      </c>
      <c r="U6" s="394">
        <f t="shared" si="5"/>
        <v>10</v>
      </c>
      <c r="V6" s="19">
        <v>14</v>
      </c>
      <c r="W6" s="26">
        <v>22</v>
      </c>
      <c r="X6" s="394">
        <f t="shared" si="6"/>
        <v>8</v>
      </c>
      <c r="Y6" s="188"/>
    </row>
    <row r="7" spans="1:28" ht="15.75" customHeight="1">
      <c r="A7" s="105">
        <v>4</v>
      </c>
      <c r="B7" s="105" t="s">
        <v>435</v>
      </c>
      <c r="C7" s="47" t="s">
        <v>361</v>
      </c>
      <c r="D7" s="21">
        <v>14</v>
      </c>
      <c r="E7" s="20">
        <v>22</v>
      </c>
      <c r="F7" s="394">
        <f t="shared" si="0"/>
        <v>8</v>
      </c>
      <c r="G7" s="19">
        <v>15</v>
      </c>
      <c r="H7" s="20">
        <v>22</v>
      </c>
      <c r="I7" s="394">
        <f t="shared" si="1"/>
        <v>7</v>
      </c>
      <c r="J7" s="13"/>
      <c r="K7" s="11"/>
      <c r="L7" s="394">
        <f t="shared" si="2"/>
        <v>0</v>
      </c>
      <c r="M7" s="165">
        <v>15</v>
      </c>
      <c r="N7" s="158">
        <v>24</v>
      </c>
      <c r="O7" s="394">
        <f t="shared" si="3"/>
        <v>9</v>
      </c>
      <c r="P7" s="19">
        <v>15</v>
      </c>
      <c r="Q7" s="20">
        <v>22</v>
      </c>
      <c r="R7" s="394">
        <f t="shared" si="4"/>
        <v>7</v>
      </c>
      <c r="S7" s="10"/>
      <c r="T7" s="11"/>
      <c r="U7" s="394">
        <f t="shared" si="5"/>
        <v>0</v>
      </c>
      <c r="V7" s="10"/>
      <c r="W7" s="11"/>
      <c r="X7" s="394">
        <f t="shared" si="6"/>
        <v>0</v>
      </c>
      <c r="Y7" s="190"/>
    </row>
    <row r="8" spans="1:28" ht="15.75" customHeight="1">
      <c r="A8" s="105">
        <v>5</v>
      </c>
      <c r="B8" s="400" t="s">
        <v>436</v>
      </c>
      <c r="C8" s="34" t="s">
        <v>511</v>
      </c>
      <c r="D8" s="10"/>
      <c r="E8" s="11"/>
      <c r="F8" s="394">
        <f t="shared" si="0"/>
        <v>0</v>
      </c>
      <c r="G8" s="10"/>
      <c r="H8" s="11"/>
      <c r="I8" s="394">
        <f t="shared" si="1"/>
        <v>0</v>
      </c>
      <c r="J8" s="45"/>
      <c r="K8" s="46"/>
      <c r="L8" s="394">
        <f t="shared" si="2"/>
        <v>0</v>
      </c>
      <c r="M8" s="10"/>
      <c r="N8" s="11"/>
      <c r="O8" s="394">
        <f t="shared" si="3"/>
        <v>0</v>
      </c>
      <c r="P8" s="45"/>
      <c r="Q8" s="46"/>
      <c r="R8" s="394">
        <f t="shared" si="4"/>
        <v>0</v>
      </c>
      <c r="S8" s="45"/>
      <c r="T8" s="46"/>
      <c r="U8" s="394">
        <f t="shared" si="5"/>
        <v>0</v>
      </c>
      <c r="V8" s="19">
        <v>15</v>
      </c>
      <c r="W8" s="26">
        <v>20</v>
      </c>
      <c r="X8" s="394">
        <f t="shared" si="6"/>
        <v>5</v>
      </c>
      <c r="Y8" s="79"/>
    </row>
    <row r="9" spans="1:28" ht="15.75" customHeight="1">
      <c r="A9" s="105">
        <v>6</v>
      </c>
      <c r="B9" s="400" t="s">
        <v>499</v>
      </c>
      <c r="C9" s="378" t="s">
        <v>442</v>
      </c>
      <c r="D9" s="10"/>
      <c r="E9" s="25"/>
      <c r="F9" s="394">
        <f t="shared" si="0"/>
        <v>0</v>
      </c>
      <c r="G9" s="21">
        <v>19</v>
      </c>
      <c r="H9" s="31">
        <v>22</v>
      </c>
      <c r="I9" s="394">
        <f t="shared" si="1"/>
        <v>3</v>
      </c>
      <c r="J9" s="13"/>
      <c r="K9" s="54"/>
      <c r="L9" s="394">
        <f t="shared" si="2"/>
        <v>0</v>
      </c>
      <c r="M9" s="19">
        <v>19</v>
      </c>
      <c r="N9" s="26">
        <v>22</v>
      </c>
      <c r="O9" s="394">
        <f t="shared" si="3"/>
        <v>3</v>
      </c>
      <c r="P9" s="19">
        <v>18</v>
      </c>
      <c r="Q9" s="26">
        <v>24</v>
      </c>
      <c r="R9" s="394">
        <f t="shared" si="4"/>
        <v>6</v>
      </c>
      <c r="S9" s="19">
        <v>17</v>
      </c>
      <c r="T9" s="26">
        <v>22</v>
      </c>
      <c r="U9" s="394">
        <f t="shared" si="5"/>
        <v>5</v>
      </c>
      <c r="V9" s="19">
        <v>16</v>
      </c>
      <c r="W9" s="26">
        <v>24</v>
      </c>
      <c r="X9" s="394">
        <f t="shared" si="6"/>
        <v>8</v>
      </c>
      <c r="Y9" s="79"/>
    </row>
    <row r="10" spans="1:28" ht="15.75" customHeight="1">
      <c r="A10" s="105">
        <v>7</v>
      </c>
      <c r="B10" s="105" t="s">
        <v>445</v>
      </c>
      <c r="C10" s="38" t="s">
        <v>304</v>
      </c>
      <c r="D10" s="10"/>
      <c r="E10" s="25"/>
      <c r="F10" s="394">
        <f t="shared" si="0"/>
        <v>0</v>
      </c>
      <c r="G10" s="21">
        <v>8</v>
      </c>
      <c r="H10" s="31">
        <v>16</v>
      </c>
      <c r="I10" s="394">
        <f t="shared" si="1"/>
        <v>8</v>
      </c>
      <c r="J10" s="21">
        <v>8</v>
      </c>
      <c r="K10" s="31">
        <v>16</v>
      </c>
      <c r="L10" s="394">
        <f t="shared" si="2"/>
        <v>8</v>
      </c>
      <c r="M10" s="10"/>
      <c r="N10" s="25"/>
      <c r="O10" s="394">
        <f t="shared" si="3"/>
        <v>0</v>
      </c>
      <c r="P10" s="10"/>
      <c r="Q10" s="25"/>
      <c r="R10" s="394">
        <f t="shared" si="4"/>
        <v>0</v>
      </c>
      <c r="S10" s="21">
        <v>8</v>
      </c>
      <c r="T10" s="31">
        <v>16</v>
      </c>
      <c r="U10" s="394">
        <f t="shared" si="5"/>
        <v>8</v>
      </c>
      <c r="V10" s="21">
        <v>8</v>
      </c>
      <c r="W10" s="31">
        <v>16</v>
      </c>
      <c r="X10" s="394">
        <f t="shared" si="6"/>
        <v>8</v>
      </c>
      <c r="Y10" s="190"/>
    </row>
    <row r="11" spans="1:28" ht="15.75" customHeight="1">
      <c r="A11" s="105">
        <v>8</v>
      </c>
      <c r="B11" s="400" t="s">
        <v>510</v>
      </c>
      <c r="C11" s="34" t="s">
        <v>188</v>
      </c>
      <c r="D11" s="10"/>
      <c r="E11" s="11"/>
      <c r="F11" s="394">
        <f t="shared" si="0"/>
        <v>0</v>
      </c>
      <c r="G11" s="10"/>
      <c r="H11" s="11"/>
      <c r="I11" s="394">
        <f t="shared" si="1"/>
        <v>0</v>
      </c>
      <c r="J11" s="199"/>
      <c r="K11" s="200"/>
      <c r="L11" s="394">
        <f t="shared" si="2"/>
        <v>0</v>
      </c>
      <c r="M11" s="10"/>
      <c r="N11" s="11"/>
      <c r="O11" s="394">
        <f t="shared" si="3"/>
        <v>0</v>
      </c>
      <c r="P11" s="10"/>
      <c r="Q11" s="11"/>
      <c r="R11" s="394">
        <f t="shared" si="4"/>
        <v>0</v>
      </c>
      <c r="S11" s="19">
        <v>15</v>
      </c>
      <c r="T11" s="22">
        <v>22</v>
      </c>
      <c r="U11" s="394">
        <f t="shared" si="5"/>
        <v>7</v>
      </c>
      <c r="V11" s="21">
        <v>16</v>
      </c>
      <c r="W11" s="22">
        <v>24</v>
      </c>
      <c r="X11" s="394">
        <f t="shared" si="6"/>
        <v>8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10"/>
      <c r="E12" s="25"/>
      <c r="F12" s="394">
        <f t="shared" si="0"/>
        <v>0</v>
      </c>
      <c r="G12" s="10"/>
      <c r="H12" s="11"/>
      <c r="I12" s="394">
        <f t="shared" si="1"/>
        <v>0</v>
      </c>
      <c r="J12" s="45"/>
      <c r="K12" s="46"/>
      <c r="L12" s="394">
        <f t="shared" si="2"/>
        <v>0</v>
      </c>
      <c r="M12" s="21">
        <v>17</v>
      </c>
      <c r="N12" s="22">
        <v>21</v>
      </c>
      <c r="O12" s="394">
        <f t="shared" si="3"/>
        <v>4</v>
      </c>
      <c r="P12" s="35">
        <v>16</v>
      </c>
      <c r="Q12" s="36">
        <v>24</v>
      </c>
      <c r="R12" s="394">
        <f t="shared" si="4"/>
        <v>8</v>
      </c>
      <c r="S12" s="35">
        <v>16</v>
      </c>
      <c r="T12" s="36">
        <v>20</v>
      </c>
      <c r="U12" s="394">
        <f t="shared" si="5"/>
        <v>4</v>
      </c>
      <c r="V12" s="21">
        <v>16</v>
      </c>
      <c r="W12" s="31">
        <v>21</v>
      </c>
      <c r="X12" s="394">
        <f t="shared" si="6"/>
        <v>5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10"/>
      <c r="E13" s="11"/>
      <c r="F13" s="394">
        <f t="shared" si="0"/>
        <v>0</v>
      </c>
      <c r="G13" s="10"/>
      <c r="H13" s="11"/>
      <c r="I13" s="394">
        <f t="shared" si="1"/>
        <v>0</v>
      </c>
      <c r="J13" s="10"/>
      <c r="K13" s="11"/>
      <c r="L13" s="394">
        <f t="shared" si="2"/>
        <v>0</v>
      </c>
      <c r="M13" s="21">
        <v>15</v>
      </c>
      <c r="N13" s="22">
        <v>24</v>
      </c>
      <c r="O13" s="394">
        <f t="shared" si="3"/>
        <v>9</v>
      </c>
      <c r="P13" s="35">
        <v>13</v>
      </c>
      <c r="Q13" s="36">
        <v>21</v>
      </c>
      <c r="R13" s="394">
        <f t="shared" si="4"/>
        <v>8</v>
      </c>
      <c r="S13" s="35">
        <v>17</v>
      </c>
      <c r="T13" s="36">
        <v>21</v>
      </c>
      <c r="U13" s="394">
        <f t="shared" si="5"/>
        <v>4</v>
      </c>
      <c r="V13" s="10"/>
      <c r="W13" s="25"/>
      <c r="X13" s="394">
        <f t="shared" si="6"/>
        <v>0</v>
      </c>
      <c r="Y13" s="79"/>
    </row>
    <row r="14" spans="1:28" ht="16.5" customHeight="1">
      <c r="A14" s="105">
        <v>11</v>
      </c>
      <c r="B14" s="400" t="s">
        <v>444</v>
      </c>
      <c r="C14" s="38" t="s">
        <v>296</v>
      </c>
      <c r="D14" s="10"/>
      <c r="E14" s="11"/>
      <c r="F14" s="394">
        <f t="shared" si="0"/>
        <v>0</v>
      </c>
      <c r="G14" s="21">
        <v>16</v>
      </c>
      <c r="H14" s="22">
        <v>24</v>
      </c>
      <c r="I14" s="394">
        <f t="shared" si="1"/>
        <v>8</v>
      </c>
      <c r="J14" s="41">
        <v>14</v>
      </c>
      <c r="K14" s="36">
        <v>24</v>
      </c>
      <c r="L14" s="394">
        <f t="shared" si="2"/>
        <v>10</v>
      </c>
      <c r="M14" s="35">
        <v>11</v>
      </c>
      <c r="N14" s="42">
        <v>19</v>
      </c>
      <c r="O14" s="394">
        <f t="shared" si="3"/>
        <v>8</v>
      </c>
      <c r="P14" s="45"/>
      <c r="Q14" s="46"/>
      <c r="R14" s="394">
        <f t="shared" si="4"/>
        <v>0</v>
      </c>
      <c r="S14" s="45"/>
      <c r="T14" s="46"/>
      <c r="U14" s="394">
        <f t="shared" si="5"/>
        <v>0</v>
      </c>
      <c r="V14" s="21">
        <v>12</v>
      </c>
      <c r="W14" s="31">
        <v>18</v>
      </c>
      <c r="X14" s="394">
        <f t="shared" si="6"/>
        <v>6</v>
      </c>
      <c r="Y14" s="79"/>
      <c r="AB14" s="189"/>
    </row>
    <row r="15" spans="1:28" ht="15.75" customHeight="1">
      <c r="A15" s="105">
        <v>12</v>
      </c>
      <c r="B15" s="400" t="s">
        <v>444</v>
      </c>
      <c r="C15" s="34" t="s">
        <v>516</v>
      </c>
      <c r="D15" s="10"/>
      <c r="E15" s="11"/>
      <c r="F15" s="394">
        <f t="shared" si="0"/>
        <v>0</v>
      </c>
      <c r="G15" s="10"/>
      <c r="H15" s="11"/>
      <c r="I15" s="394">
        <f t="shared" si="1"/>
        <v>0</v>
      </c>
      <c r="J15" s="35">
        <v>16</v>
      </c>
      <c r="K15" s="36">
        <v>21</v>
      </c>
      <c r="L15" s="394">
        <f t="shared" si="2"/>
        <v>5</v>
      </c>
      <c r="M15" s="10"/>
      <c r="N15" s="11"/>
      <c r="O15" s="394">
        <f t="shared" si="3"/>
        <v>0</v>
      </c>
      <c r="P15" s="45"/>
      <c r="Q15" s="46"/>
      <c r="R15" s="394">
        <f t="shared" si="4"/>
        <v>0</v>
      </c>
      <c r="S15" s="45"/>
      <c r="T15" s="46"/>
      <c r="U15" s="394">
        <f t="shared" si="5"/>
        <v>0</v>
      </c>
      <c r="V15" s="10"/>
      <c r="W15" s="25"/>
      <c r="X15" s="394">
        <f t="shared" si="6"/>
        <v>0</v>
      </c>
      <c r="Y15" s="79"/>
    </row>
    <row r="16" spans="1:28" ht="16.5" customHeight="1">
      <c r="A16" s="105">
        <v>13</v>
      </c>
      <c r="B16" s="105" t="s">
        <v>452</v>
      </c>
      <c r="C16" s="38" t="s">
        <v>371</v>
      </c>
      <c r="D16" s="10"/>
      <c r="E16" s="11"/>
      <c r="F16" s="394">
        <f t="shared" si="0"/>
        <v>0</v>
      </c>
      <c r="G16" s="10"/>
      <c r="H16" s="11"/>
      <c r="I16" s="394">
        <f t="shared" si="1"/>
        <v>0</v>
      </c>
      <c r="J16" s="10"/>
      <c r="K16" s="11"/>
      <c r="L16" s="394">
        <f t="shared" si="2"/>
        <v>0</v>
      </c>
      <c r="M16" s="10"/>
      <c r="N16" s="11"/>
      <c r="O16" s="394">
        <f t="shared" si="3"/>
        <v>0</v>
      </c>
      <c r="P16" s="19">
        <v>18</v>
      </c>
      <c r="Q16" s="20">
        <v>22</v>
      </c>
      <c r="R16" s="394">
        <f t="shared" si="4"/>
        <v>4</v>
      </c>
      <c r="S16" s="10"/>
      <c r="T16" s="11"/>
      <c r="U16" s="394">
        <f t="shared" si="5"/>
        <v>0</v>
      </c>
      <c r="V16" s="10"/>
      <c r="W16" s="25"/>
      <c r="X16" s="394">
        <f t="shared" si="6"/>
        <v>0</v>
      </c>
      <c r="Y16" s="79"/>
      <c r="AB16" s="233" t="s">
        <v>528</v>
      </c>
    </row>
    <row r="17" spans="1:33" ht="15.75" customHeight="1">
      <c r="A17" s="105">
        <v>14</v>
      </c>
      <c r="B17" s="105" t="s">
        <v>532</v>
      </c>
      <c r="C17" s="397" t="s">
        <v>379</v>
      </c>
      <c r="D17" s="21">
        <v>18</v>
      </c>
      <c r="E17" s="31">
        <v>24</v>
      </c>
      <c r="F17" s="394">
        <f t="shared" si="0"/>
        <v>6</v>
      </c>
      <c r="G17" s="10"/>
      <c r="H17" s="25"/>
      <c r="I17" s="394">
        <f t="shared" si="1"/>
        <v>0</v>
      </c>
      <c r="J17" s="21">
        <v>17</v>
      </c>
      <c r="K17" s="31">
        <v>21</v>
      </c>
      <c r="L17" s="394">
        <f t="shared" si="2"/>
        <v>4</v>
      </c>
      <c r="M17" s="10"/>
      <c r="N17" s="25"/>
      <c r="O17" s="394">
        <f t="shared" si="3"/>
        <v>0</v>
      </c>
      <c r="P17" s="10"/>
      <c r="Q17" s="25"/>
      <c r="R17" s="394">
        <f t="shared" si="4"/>
        <v>0</v>
      </c>
      <c r="S17" s="21">
        <v>18</v>
      </c>
      <c r="T17" s="31">
        <v>24</v>
      </c>
      <c r="U17" s="394">
        <f t="shared" si="5"/>
        <v>6</v>
      </c>
      <c r="V17" s="10"/>
      <c r="W17" s="25"/>
      <c r="X17" s="394">
        <f t="shared" si="6"/>
        <v>0</v>
      </c>
      <c r="Y17" s="190"/>
      <c r="AB17" s="398" t="s">
        <v>533</v>
      </c>
    </row>
    <row r="18" spans="1:33" ht="16.5" customHeight="1">
      <c r="A18" s="105">
        <v>15</v>
      </c>
      <c r="B18" s="400" t="s">
        <v>542</v>
      </c>
      <c r="C18" s="38" t="s">
        <v>543</v>
      </c>
      <c r="D18" s="19">
        <v>18</v>
      </c>
      <c r="E18" s="20">
        <v>24</v>
      </c>
      <c r="F18" s="394">
        <f t="shared" si="0"/>
        <v>6</v>
      </c>
      <c r="G18" s="10"/>
      <c r="H18" s="11"/>
      <c r="I18" s="394">
        <f t="shared" si="1"/>
        <v>0</v>
      </c>
      <c r="J18" s="41">
        <v>18</v>
      </c>
      <c r="K18" s="42">
        <v>24</v>
      </c>
      <c r="L18" s="394">
        <f t="shared" si="2"/>
        <v>6</v>
      </c>
      <c r="M18" s="41">
        <v>17</v>
      </c>
      <c r="N18" s="42">
        <v>24</v>
      </c>
      <c r="O18" s="394">
        <f t="shared" si="3"/>
        <v>7</v>
      </c>
      <c r="P18" s="45"/>
      <c r="Q18" s="46"/>
      <c r="R18" s="394">
        <f t="shared" si="4"/>
        <v>0</v>
      </c>
      <c r="S18" s="45"/>
      <c r="T18" s="46"/>
      <c r="U18" s="394">
        <f t="shared" si="5"/>
        <v>0</v>
      </c>
      <c r="V18" s="10"/>
      <c r="W18" s="25"/>
      <c r="X18" s="394">
        <f t="shared" si="6"/>
        <v>0</v>
      </c>
      <c r="Y18" s="79"/>
      <c r="AB18" s="233" t="s">
        <v>529</v>
      </c>
    </row>
    <row r="19" spans="1:33" ht="16.5" customHeight="1">
      <c r="A19" s="105">
        <v>16</v>
      </c>
      <c r="B19" s="400" t="s">
        <v>544</v>
      </c>
      <c r="C19" s="38" t="s">
        <v>545</v>
      </c>
      <c r="D19" s="10"/>
      <c r="E19" s="11"/>
      <c r="F19" s="394">
        <f t="shared" si="0"/>
        <v>0</v>
      </c>
      <c r="G19" s="19">
        <v>8</v>
      </c>
      <c r="H19" s="20">
        <v>11</v>
      </c>
      <c r="I19" s="394">
        <f t="shared" si="1"/>
        <v>3</v>
      </c>
      <c r="J19" s="45"/>
      <c r="K19" s="46"/>
      <c r="L19" s="394">
        <f t="shared" si="2"/>
        <v>0</v>
      </c>
      <c r="M19" s="35">
        <v>8</v>
      </c>
      <c r="N19" s="36">
        <v>11</v>
      </c>
      <c r="O19" s="394">
        <f t="shared" si="3"/>
        <v>3</v>
      </c>
      <c r="P19" s="45"/>
      <c r="Q19" s="46"/>
      <c r="R19" s="394">
        <f t="shared" si="4"/>
        <v>0</v>
      </c>
      <c r="S19" s="41">
        <v>13</v>
      </c>
      <c r="T19" s="42">
        <v>19</v>
      </c>
      <c r="U19" s="394">
        <f t="shared" si="5"/>
        <v>6</v>
      </c>
      <c r="V19" s="10"/>
      <c r="W19" s="25"/>
      <c r="X19" s="394">
        <f t="shared" si="6"/>
        <v>0</v>
      </c>
      <c r="Y19" s="79">
        <v>1500000</v>
      </c>
      <c r="AB19" s="189"/>
    </row>
    <row r="20" spans="1:33" ht="16.5" customHeight="1">
      <c r="A20" s="105">
        <v>17</v>
      </c>
      <c r="B20" s="400" t="s">
        <v>546</v>
      </c>
      <c r="C20" s="38" t="s">
        <v>547</v>
      </c>
      <c r="D20" s="165">
        <v>17</v>
      </c>
      <c r="E20" s="158">
        <v>21</v>
      </c>
      <c r="F20" s="394">
        <f t="shared" si="0"/>
        <v>4</v>
      </c>
      <c r="G20" s="10"/>
      <c r="H20" s="11"/>
      <c r="I20" s="394">
        <f t="shared" si="1"/>
        <v>0</v>
      </c>
      <c r="J20" s="45"/>
      <c r="K20" s="46"/>
      <c r="L20" s="394">
        <f t="shared" si="2"/>
        <v>0</v>
      </c>
      <c r="M20" s="168">
        <v>15</v>
      </c>
      <c r="N20" s="386">
        <v>21</v>
      </c>
      <c r="O20" s="394">
        <f t="shared" si="3"/>
        <v>6</v>
      </c>
      <c r="P20" s="45"/>
      <c r="Q20" s="46"/>
      <c r="R20" s="394">
        <f t="shared" si="4"/>
        <v>0</v>
      </c>
      <c r="S20" s="45"/>
      <c r="T20" s="46"/>
      <c r="U20" s="394">
        <f t="shared" si="5"/>
        <v>0</v>
      </c>
      <c r="V20" s="10"/>
      <c r="W20" s="25"/>
      <c r="X20" s="394">
        <f t="shared" si="6"/>
        <v>0</v>
      </c>
      <c r="Y20" s="79">
        <v>3180</v>
      </c>
      <c r="AB20" s="189"/>
    </row>
    <row r="21" spans="1:33" ht="16.5" customHeight="1">
      <c r="A21" s="105">
        <v>18</v>
      </c>
      <c r="B21" s="400" t="s">
        <v>548</v>
      </c>
      <c r="C21" s="38" t="s">
        <v>549</v>
      </c>
      <c r="D21" s="10"/>
      <c r="E21" s="11"/>
      <c r="F21" s="394">
        <f t="shared" si="0"/>
        <v>0</v>
      </c>
      <c r="G21" s="165">
        <v>7</v>
      </c>
      <c r="H21" s="158">
        <v>11</v>
      </c>
      <c r="I21" s="394">
        <f t="shared" si="1"/>
        <v>4</v>
      </c>
      <c r="J21" s="168">
        <v>7</v>
      </c>
      <c r="K21" s="386">
        <v>12</v>
      </c>
      <c r="L21" s="394">
        <f t="shared" si="2"/>
        <v>5</v>
      </c>
      <c r="M21" s="168">
        <v>7</v>
      </c>
      <c r="N21" s="386">
        <v>11</v>
      </c>
      <c r="O21" s="394">
        <f t="shared" si="3"/>
        <v>4</v>
      </c>
      <c r="P21" s="168">
        <v>7</v>
      </c>
      <c r="Q21" s="386">
        <v>12</v>
      </c>
      <c r="R21" s="394">
        <f t="shared" si="4"/>
        <v>5</v>
      </c>
      <c r="S21" s="45"/>
      <c r="T21" s="46"/>
      <c r="U21" s="394">
        <f t="shared" si="5"/>
        <v>0</v>
      </c>
      <c r="V21" s="10"/>
      <c r="W21" s="25"/>
      <c r="X21" s="394">
        <f t="shared" si="6"/>
        <v>0</v>
      </c>
      <c r="Y21" s="79">
        <f>Y19/Y20</f>
        <v>471.69811320754718</v>
      </c>
      <c r="Z21" s="81">
        <f>Y21/7</f>
        <v>67.385444743935309</v>
      </c>
      <c r="AB21" s="189"/>
    </row>
    <row r="22" spans="1:33" ht="15.75" customHeight="1">
      <c r="A22" s="105">
        <v>19</v>
      </c>
      <c r="B22" s="105" t="s">
        <v>447</v>
      </c>
      <c r="C22" s="47" t="s">
        <v>344</v>
      </c>
      <c r="D22" s="10"/>
      <c r="E22" s="11"/>
      <c r="F22" s="394">
        <f t="shared" si="0"/>
        <v>0</v>
      </c>
      <c r="G22" s="10"/>
      <c r="H22" s="46"/>
      <c r="I22" s="394">
        <f t="shared" si="1"/>
        <v>0</v>
      </c>
      <c r="J22" s="10"/>
      <c r="K22" s="11"/>
      <c r="L22" s="394">
        <f t="shared" si="2"/>
        <v>0</v>
      </c>
      <c r="M22" s="10"/>
      <c r="N22" s="11"/>
      <c r="O22" s="394">
        <f t="shared" si="3"/>
        <v>0</v>
      </c>
      <c r="P22" s="10"/>
      <c r="Q22" s="11"/>
      <c r="R22" s="394">
        <f t="shared" si="4"/>
        <v>0</v>
      </c>
      <c r="S22" s="10"/>
      <c r="T22" s="11"/>
      <c r="U22" s="394">
        <f t="shared" si="5"/>
        <v>0</v>
      </c>
      <c r="V22" s="165">
        <v>7</v>
      </c>
      <c r="W22" s="166">
        <v>16</v>
      </c>
      <c r="X22" s="394">
        <f t="shared" si="6"/>
        <v>9</v>
      </c>
      <c r="Y22" s="190" t="s">
        <v>559</v>
      </c>
    </row>
    <row r="23" spans="1:33" ht="15.75" customHeight="1">
      <c r="A23" s="105">
        <v>20</v>
      </c>
      <c r="B23" s="105" t="s">
        <v>447</v>
      </c>
      <c r="C23" s="47" t="s">
        <v>183</v>
      </c>
      <c r="D23" s="165">
        <v>7</v>
      </c>
      <c r="E23" s="166">
        <v>16</v>
      </c>
      <c r="F23" s="394">
        <f t="shared" si="0"/>
        <v>9</v>
      </c>
      <c r="G23" s="10"/>
      <c r="H23" s="25"/>
      <c r="I23" s="394">
        <f t="shared" si="1"/>
        <v>0</v>
      </c>
      <c r="J23" s="165">
        <v>16</v>
      </c>
      <c r="K23" s="166">
        <v>21</v>
      </c>
      <c r="L23" s="394">
        <f t="shared" si="2"/>
        <v>5</v>
      </c>
      <c r="M23" s="13"/>
      <c r="N23" s="54"/>
      <c r="O23" s="394">
        <f t="shared" si="3"/>
        <v>0</v>
      </c>
      <c r="P23" s="165">
        <v>7</v>
      </c>
      <c r="Q23" s="166">
        <v>15</v>
      </c>
      <c r="R23" s="394">
        <f t="shared" si="4"/>
        <v>8</v>
      </c>
      <c r="S23" s="159">
        <v>19</v>
      </c>
      <c r="T23" s="167">
        <v>24</v>
      </c>
      <c r="U23" s="394">
        <f t="shared" si="5"/>
        <v>5</v>
      </c>
      <c r="V23" s="10"/>
      <c r="W23" s="25"/>
      <c r="X23" s="394">
        <f t="shared" si="6"/>
        <v>0</v>
      </c>
      <c r="Y23" s="190"/>
      <c r="Z23" s="191">
        <f>Y22/Y21</f>
        <v>1.2507999999999999</v>
      </c>
    </row>
    <row r="24" spans="1:33" ht="15.75" customHeight="1">
      <c r="A24" s="105"/>
      <c r="B24" s="105"/>
      <c r="C24" s="47" t="s">
        <v>358</v>
      </c>
      <c r="D24" s="10"/>
      <c r="E24" s="25"/>
      <c r="F24" s="394"/>
      <c r="G24" s="165">
        <v>7</v>
      </c>
      <c r="H24" s="166">
        <v>17</v>
      </c>
      <c r="I24" s="394">
        <f t="shared" si="1"/>
        <v>10</v>
      </c>
      <c r="J24" s="165">
        <v>7</v>
      </c>
      <c r="K24" s="166">
        <v>16</v>
      </c>
      <c r="L24" s="394">
        <f t="shared" si="2"/>
        <v>9</v>
      </c>
      <c r="M24" s="159">
        <v>7</v>
      </c>
      <c r="N24" s="167">
        <v>16</v>
      </c>
      <c r="O24" s="394">
        <f t="shared" si="3"/>
        <v>9</v>
      </c>
      <c r="P24" s="10"/>
      <c r="Q24" s="25"/>
      <c r="R24" s="394">
        <f t="shared" si="4"/>
        <v>0</v>
      </c>
      <c r="S24" s="159">
        <v>7</v>
      </c>
      <c r="T24" s="167">
        <v>16</v>
      </c>
      <c r="U24" s="394">
        <f t="shared" si="5"/>
        <v>9</v>
      </c>
      <c r="V24" s="165">
        <v>13</v>
      </c>
      <c r="W24" s="166">
        <v>21</v>
      </c>
      <c r="X24" s="394">
        <f t="shared" si="6"/>
        <v>8</v>
      </c>
      <c r="Y24" s="190"/>
      <c r="Z24" s="191"/>
    </row>
    <row r="25" spans="1:33" ht="15.75" customHeight="1">
      <c r="A25" s="105">
        <v>21</v>
      </c>
      <c r="B25" s="105" t="s">
        <v>447</v>
      </c>
      <c r="C25" s="47" t="s">
        <v>277</v>
      </c>
      <c r="D25" s="10"/>
      <c r="E25" s="25"/>
      <c r="F25" s="394">
        <f t="shared" si="0"/>
        <v>0</v>
      </c>
      <c r="G25" s="10"/>
      <c r="H25" s="25"/>
      <c r="I25" s="394">
        <f t="shared" si="1"/>
        <v>0</v>
      </c>
      <c r="J25" s="10"/>
      <c r="K25" s="25"/>
      <c r="L25" s="394">
        <f t="shared" si="2"/>
        <v>0</v>
      </c>
      <c r="M25" s="13"/>
      <c r="N25" s="54"/>
      <c r="O25" s="394">
        <f t="shared" si="3"/>
        <v>0</v>
      </c>
      <c r="P25" s="165">
        <v>15</v>
      </c>
      <c r="Q25" s="166">
        <v>24</v>
      </c>
      <c r="R25" s="394">
        <f t="shared" si="4"/>
        <v>9</v>
      </c>
      <c r="S25" s="13"/>
      <c r="T25" s="54"/>
      <c r="U25" s="394">
        <f t="shared" si="5"/>
        <v>0</v>
      </c>
      <c r="V25" s="10"/>
      <c r="W25" s="25"/>
      <c r="X25" s="394">
        <f t="shared" si="6"/>
        <v>0</v>
      </c>
      <c r="Y25" s="190"/>
    </row>
    <row r="26" spans="1:33" ht="15.75" customHeight="1">
      <c r="A26" s="105">
        <v>22</v>
      </c>
      <c r="B26" s="105" t="s">
        <v>447</v>
      </c>
      <c r="C26" s="382" t="s">
        <v>530</v>
      </c>
      <c r="D26" s="165">
        <v>16</v>
      </c>
      <c r="E26" s="166">
        <v>24</v>
      </c>
      <c r="F26" s="394">
        <f t="shared" si="0"/>
        <v>8</v>
      </c>
      <c r="G26" s="192">
        <v>16</v>
      </c>
      <c r="H26" s="193">
        <v>24</v>
      </c>
      <c r="I26" s="394">
        <f t="shared" si="1"/>
        <v>8</v>
      </c>
      <c r="J26" s="165">
        <v>16</v>
      </c>
      <c r="K26" s="166">
        <v>24</v>
      </c>
      <c r="L26" s="394">
        <f t="shared" si="2"/>
        <v>8</v>
      </c>
      <c r="M26" s="10"/>
      <c r="N26" s="25"/>
      <c r="O26" s="394">
        <f t="shared" si="3"/>
        <v>0</v>
      </c>
      <c r="P26" s="10"/>
      <c r="Q26" s="25"/>
      <c r="R26" s="394">
        <f t="shared" si="4"/>
        <v>0</v>
      </c>
      <c r="S26" s="165">
        <v>15</v>
      </c>
      <c r="T26" s="166">
        <v>24</v>
      </c>
      <c r="U26" s="394">
        <f t="shared" si="5"/>
        <v>9</v>
      </c>
      <c r="V26" s="165">
        <v>16</v>
      </c>
      <c r="W26" s="166">
        <v>24</v>
      </c>
      <c r="X26" s="394">
        <f t="shared" si="6"/>
        <v>8</v>
      </c>
      <c r="Y26" s="190"/>
    </row>
    <row r="27" spans="1:33" ht="15" customHeight="1">
      <c r="A27" s="105">
        <v>23</v>
      </c>
      <c r="B27" s="105" t="s">
        <v>550</v>
      </c>
      <c r="C27" s="383" t="s">
        <v>324</v>
      </c>
      <c r="D27" s="10"/>
      <c r="E27" s="25"/>
      <c r="F27" s="394">
        <f t="shared" si="0"/>
        <v>0</v>
      </c>
      <c r="G27" s="13"/>
      <c r="H27" s="54"/>
      <c r="I27" s="394">
        <f t="shared" si="1"/>
        <v>0</v>
      </c>
      <c r="J27" s="13"/>
      <c r="K27" s="25"/>
      <c r="L27" s="394">
        <f t="shared" si="2"/>
        <v>0</v>
      </c>
      <c r="M27" s="13"/>
      <c r="N27" s="54"/>
      <c r="O27" s="394">
        <f t="shared" si="3"/>
        <v>0</v>
      </c>
      <c r="P27" s="13"/>
      <c r="Q27" s="54"/>
      <c r="R27" s="394">
        <f t="shared" si="4"/>
        <v>0</v>
      </c>
      <c r="S27" s="10"/>
      <c r="T27" s="25"/>
      <c r="U27" s="394">
        <f t="shared" si="5"/>
        <v>0</v>
      </c>
      <c r="V27" s="13"/>
      <c r="W27" s="54"/>
      <c r="X27" s="394">
        <f t="shared" si="6"/>
        <v>0</v>
      </c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80"/>
      <c r="E29" s="80"/>
      <c r="F29" s="401">
        <f>SUM(F4:F26)</f>
        <v>58</v>
      </c>
      <c r="G29" s="80"/>
      <c r="H29" s="80"/>
      <c r="I29" s="401">
        <f>SUM(I4:I26)</f>
        <v>68</v>
      </c>
      <c r="J29" s="80"/>
      <c r="K29" s="80"/>
      <c r="L29" s="401">
        <f>SUM(L4:L26)</f>
        <v>67</v>
      </c>
      <c r="M29" s="80"/>
      <c r="N29" s="80"/>
      <c r="O29" s="401">
        <f>SUM(O4:O26)</f>
        <v>72</v>
      </c>
      <c r="P29" s="80"/>
      <c r="Q29" s="80"/>
      <c r="R29" s="401">
        <f>SUM(R4:R26)</f>
        <v>73</v>
      </c>
      <c r="S29" s="80"/>
      <c r="T29" s="80"/>
      <c r="U29" s="401">
        <f>SUM(U4:U26)</f>
        <v>80</v>
      </c>
      <c r="V29" s="80"/>
      <c r="W29" s="80"/>
      <c r="X29" s="401">
        <f>SUM(X4:X27)</f>
        <v>80</v>
      </c>
      <c r="Y29" s="84"/>
      <c r="Z29" s="1249" t="s">
        <v>467</v>
      </c>
      <c r="AA29" s="1250"/>
      <c r="AB29" s="1251"/>
      <c r="AC29" s="80">
        <v>2980</v>
      </c>
      <c r="AE29" s="82">
        <v>3090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498</v>
      </c>
      <c r="Y30" s="79"/>
      <c r="Z30" s="1249" t="s">
        <v>470</v>
      </c>
      <c r="AA30" s="1250"/>
      <c r="AB30" s="1251"/>
      <c r="AC30" s="87">
        <v>1859000</v>
      </c>
      <c r="AE30" s="84">
        <f>AC30</f>
        <v>1859000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623.82550335570465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79.830016137708455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86.686879898952071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39"/>
      <c r="E35" s="1240"/>
      <c r="F35" s="1241"/>
      <c r="G35" s="1239"/>
      <c r="H35" s="1240"/>
      <c r="I35" s="1241"/>
      <c r="J35" s="1239"/>
      <c r="K35" s="1240"/>
      <c r="L35" s="1241"/>
      <c r="M35" s="1239"/>
      <c r="N35" s="1240"/>
      <c r="O35" s="1241"/>
      <c r="P35" s="1239"/>
      <c r="Q35" s="1240"/>
      <c r="R35" s="1241"/>
      <c r="S35" s="1239"/>
      <c r="T35" s="1240"/>
      <c r="U35" s="1241"/>
      <c r="V35" s="1239"/>
      <c r="W35" s="1240"/>
      <c r="X35" s="1241"/>
      <c r="Y35" s="98"/>
      <c r="Z35" s="1249" t="s">
        <v>476</v>
      </c>
      <c r="AA35" s="1250"/>
      <c r="AB35" s="1251"/>
      <c r="AC35" s="97">
        <f>AC33/AC29</f>
        <v>1227.4060402684563</v>
      </c>
      <c r="AE35" s="97">
        <f>AE33/AE29</f>
        <v>1183.7119741100323</v>
      </c>
      <c r="AG35" s="97"/>
    </row>
    <row r="36" spans="1:33" ht="30" customHeight="1">
      <c r="A36" s="105">
        <v>1</v>
      </c>
      <c r="B36" s="105"/>
      <c r="C36" s="106" t="s">
        <v>95</v>
      </c>
      <c r="D36" s="1246" t="s">
        <v>69</v>
      </c>
      <c r="E36" s="1247"/>
      <c r="F36" s="1248"/>
      <c r="G36" s="1246" t="s">
        <v>69</v>
      </c>
      <c r="H36" s="1247"/>
      <c r="I36" s="1248"/>
      <c r="J36" s="1246" t="s">
        <v>69</v>
      </c>
      <c r="K36" s="1247"/>
      <c r="L36" s="1248"/>
      <c r="M36" s="1227"/>
      <c r="N36" s="1228"/>
      <c r="O36" s="1229"/>
      <c r="P36" s="1246" t="s">
        <v>69</v>
      </c>
      <c r="Q36" s="1247"/>
      <c r="R36" s="1248"/>
      <c r="S36" s="1246" t="s">
        <v>69</v>
      </c>
      <c r="T36" s="1247"/>
      <c r="U36" s="1248"/>
      <c r="V36" s="1246" t="s">
        <v>69</v>
      </c>
      <c r="W36" s="1247"/>
      <c r="X36" s="1248"/>
      <c r="Y36" s="98"/>
      <c r="AC36" s="103">
        <f>(AC34/AC35)*100</f>
        <v>86.686879898952071</v>
      </c>
      <c r="AE36" s="104">
        <f>(AE34/AE35)*100</f>
        <v>89.886731170389893</v>
      </c>
      <c r="AG36" s="201"/>
    </row>
    <row r="37" spans="1:33" ht="31.5" customHeight="1">
      <c r="A37" s="105">
        <v>3</v>
      </c>
      <c r="B37" s="105"/>
      <c r="C37" s="105" t="s">
        <v>504</v>
      </c>
      <c r="D37" s="1239" t="s">
        <v>560</v>
      </c>
      <c r="E37" s="1240"/>
      <c r="F37" s="1241"/>
      <c r="G37" s="1279"/>
      <c r="H37" s="1280"/>
      <c r="I37" s="1281"/>
      <c r="J37" s="1239" t="s">
        <v>560</v>
      </c>
      <c r="K37" s="1240"/>
      <c r="L37" s="1241"/>
      <c r="M37" s="1279"/>
      <c r="N37" s="1280"/>
      <c r="O37" s="1281"/>
      <c r="P37" s="1239" t="s">
        <v>560</v>
      </c>
      <c r="Q37" s="1240"/>
      <c r="R37" s="1241"/>
      <c r="S37" s="1239" t="s">
        <v>560</v>
      </c>
      <c r="T37" s="1240"/>
      <c r="U37" s="1241"/>
      <c r="V37" s="1239" t="s">
        <v>560</v>
      </c>
      <c r="W37" s="1240"/>
      <c r="X37" s="1241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27"/>
      <c r="E38" s="1228"/>
      <c r="F38" s="1229"/>
      <c r="G38" s="1239" t="s">
        <v>560</v>
      </c>
      <c r="H38" s="1240"/>
      <c r="I38" s="1241"/>
      <c r="J38" s="1294" t="s">
        <v>74</v>
      </c>
      <c r="K38" s="1295"/>
      <c r="L38" s="1296"/>
      <c r="M38" s="1239" t="s">
        <v>69</v>
      </c>
      <c r="N38" s="1240"/>
      <c r="O38" s="1241"/>
      <c r="P38" s="1246" t="s">
        <v>74</v>
      </c>
      <c r="Q38" s="1247"/>
      <c r="R38" s="1248"/>
      <c r="S38" s="1227"/>
      <c r="T38" s="1228"/>
      <c r="U38" s="1229"/>
      <c r="V38" s="1227"/>
      <c r="W38" s="1228"/>
      <c r="X38" s="1229"/>
      <c r="Y38" s="98"/>
    </row>
    <row r="39" spans="1:33" ht="30.75" customHeight="1">
      <c r="A39" s="105">
        <v>5</v>
      </c>
      <c r="B39" s="105"/>
      <c r="C39" s="106" t="s">
        <v>22</v>
      </c>
      <c r="D39" s="1246" t="s">
        <v>74</v>
      </c>
      <c r="E39" s="1247"/>
      <c r="F39" s="1248"/>
      <c r="G39" s="1239" t="s">
        <v>560</v>
      </c>
      <c r="H39" s="1240"/>
      <c r="I39" s="1241"/>
      <c r="J39" s="1279"/>
      <c r="K39" s="1280"/>
      <c r="L39" s="1281"/>
      <c r="M39" s="1239" t="s">
        <v>560</v>
      </c>
      <c r="N39" s="1240"/>
      <c r="O39" s="1241"/>
      <c r="P39" s="1246" t="s">
        <v>560</v>
      </c>
      <c r="Q39" s="1247"/>
      <c r="R39" s="1248"/>
      <c r="S39" s="1246" t="s">
        <v>74</v>
      </c>
      <c r="T39" s="1247"/>
      <c r="U39" s="1248"/>
      <c r="V39" s="1227"/>
      <c r="W39" s="1228"/>
      <c r="X39" s="1229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G40"/>
  <sheetViews>
    <sheetView zoomScale="70" zoomScaleNormal="70" workbookViewId="0">
      <selection activeCell="V6" sqref="V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3" t="s">
        <v>0</v>
      </c>
      <c r="D1" s="1347">
        <v>45915</v>
      </c>
      <c r="E1" s="1348"/>
      <c r="F1" s="1349"/>
      <c r="G1" s="1347">
        <v>45916</v>
      </c>
      <c r="H1" s="1348"/>
      <c r="I1" s="1349"/>
      <c r="J1" s="1347">
        <v>45917</v>
      </c>
      <c r="K1" s="1348"/>
      <c r="L1" s="1349"/>
      <c r="M1" s="1347">
        <v>45918</v>
      </c>
      <c r="N1" s="1348"/>
      <c r="O1" s="1349"/>
      <c r="P1" s="1347">
        <v>45919</v>
      </c>
      <c r="Q1" s="1348"/>
      <c r="R1" s="1349"/>
      <c r="S1" s="1347">
        <v>45920</v>
      </c>
      <c r="T1" s="1348"/>
      <c r="U1" s="1349"/>
      <c r="V1" s="1347">
        <v>45921</v>
      </c>
      <c r="W1" s="1348"/>
      <c r="X1" s="1349"/>
      <c r="Y1" s="187"/>
    </row>
    <row r="2" spans="1:28">
      <c r="A2" s="1"/>
      <c r="B2" s="1"/>
      <c r="C2" s="1364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394">
        <f>E4-D4</f>
        <v>0</v>
      </c>
      <c r="G4" s="10"/>
      <c r="H4" s="11"/>
      <c r="I4" s="394">
        <f>H4-G4</f>
        <v>0</v>
      </c>
      <c r="J4" s="10"/>
      <c r="K4" s="11"/>
      <c r="L4" s="394">
        <f>K4-J4</f>
        <v>0</v>
      </c>
      <c r="M4" s="10"/>
      <c r="N4" s="11"/>
      <c r="O4" s="394">
        <f>N4-M4</f>
        <v>0</v>
      </c>
      <c r="P4" s="10"/>
      <c r="Q4" s="11"/>
      <c r="R4" s="394">
        <f>Q4-P4</f>
        <v>0</v>
      </c>
      <c r="S4" s="10"/>
      <c r="T4" s="11"/>
      <c r="U4" s="394">
        <f>T4-S4</f>
        <v>0</v>
      </c>
      <c r="V4" s="10"/>
      <c r="W4" s="25"/>
      <c r="X4" s="394">
        <f>W4-V4</f>
        <v>0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7</v>
      </c>
      <c r="E5" s="20">
        <v>15</v>
      </c>
      <c r="F5" s="394">
        <f t="shared" ref="F5:F27" si="0">E5-D5</f>
        <v>8</v>
      </c>
      <c r="G5" s="19">
        <v>7</v>
      </c>
      <c r="H5" s="20">
        <v>12</v>
      </c>
      <c r="I5" s="394">
        <f t="shared" ref="I5:I27" si="1">H5-G5</f>
        <v>5</v>
      </c>
      <c r="J5" s="15">
        <v>7</v>
      </c>
      <c r="K5" s="16">
        <v>15</v>
      </c>
      <c r="L5" s="394">
        <f t="shared" ref="L5:L27" si="2">K5-J5</f>
        <v>8</v>
      </c>
      <c r="M5" s="19">
        <v>12</v>
      </c>
      <c r="N5" s="20">
        <v>22</v>
      </c>
      <c r="O5" s="394">
        <f t="shared" ref="O5:O27" si="3">N5-M5</f>
        <v>10</v>
      </c>
      <c r="P5" s="19">
        <v>7</v>
      </c>
      <c r="Q5" s="20">
        <v>15</v>
      </c>
      <c r="R5" s="394">
        <f t="shared" ref="R5:R26" si="4">Q5-P5</f>
        <v>8</v>
      </c>
      <c r="S5" s="10"/>
      <c r="T5" s="11"/>
      <c r="U5" s="394">
        <f t="shared" ref="U5:U26" si="5">T5-S5</f>
        <v>0</v>
      </c>
      <c r="V5" s="10"/>
      <c r="W5" s="11"/>
      <c r="X5" s="394">
        <f t="shared" ref="X5:X27" si="6">W5-V5</f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0"/>
      <c r="E6" s="25"/>
      <c r="F6" s="394">
        <f t="shared" si="0"/>
        <v>0</v>
      </c>
      <c r="G6" s="19">
        <v>12</v>
      </c>
      <c r="H6" s="26">
        <v>17</v>
      </c>
      <c r="I6" s="394">
        <f t="shared" si="1"/>
        <v>5</v>
      </c>
      <c r="J6" s="10"/>
      <c r="K6" s="25"/>
      <c r="L6" s="394">
        <f t="shared" si="2"/>
        <v>0</v>
      </c>
      <c r="M6" s="10"/>
      <c r="N6" s="25"/>
      <c r="O6" s="394">
        <f t="shared" si="3"/>
        <v>0</v>
      </c>
      <c r="P6" s="13"/>
      <c r="Q6" s="54"/>
      <c r="R6" s="394">
        <f t="shared" si="4"/>
        <v>0</v>
      </c>
      <c r="S6" s="10"/>
      <c r="T6" s="25"/>
      <c r="U6" s="394">
        <f t="shared" si="5"/>
        <v>0</v>
      </c>
      <c r="V6" s="10"/>
      <c r="W6" s="25"/>
      <c r="X6" s="394">
        <f t="shared" si="6"/>
        <v>0</v>
      </c>
      <c r="Y6" s="188"/>
    </row>
    <row r="7" spans="1:28" ht="15.75" customHeight="1">
      <c r="A7" s="105">
        <v>4</v>
      </c>
      <c r="B7" s="105" t="s">
        <v>435</v>
      </c>
      <c r="C7" s="47" t="s">
        <v>361</v>
      </c>
      <c r="D7" s="19">
        <v>15</v>
      </c>
      <c r="E7" s="20">
        <v>24</v>
      </c>
      <c r="F7" s="394">
        <f t="shared" si="0"/>
        <v>9</v>
      </c>
      <c r="G7" s="10"/>
      <c r="H7" s="11"/>
      <c r="I7" s="394">
        <f t="shared" si="1"/>
        <v>0</v>
      </c>
      <c r="J7" s="15">
        <v>15</v>
      </c>
      <c r="K7" s="20">
        <v>22</v>
      </c>
      <c r="L7" s="394">
        <f t="shared" si="2"/>
        <v>7</v>
      </c>
      <c r="M7" s="10"/>
      <c r="N7" s="11"/>
      <c r="O7" s="394">
        <f t="shared" si="3"/>
        <v>0</v>
      </c>
      <c r="P7" s="19">
        <v>15</v>
      </c>
      <c r="Q7" s="20">
        <v>21</v>
      </c>
      <c r="R7" s="394">
        <f t="shared" si="4"/>
        <v>6</v>
      </c>
      <c r="S7" s="19">
        <v>15</v>
      </c>
      <c r="T7" s="20">
        <v>22</v>
      </c>
      <c r="U7" s="394">
        <f t="shared" si="5"/>
        <v>7</v>
      </c>
      <c r="V7" s="10"/>
      <c r="W7" s="11"/>
      <c r="X7" s="394">
        <f t="shared" si="6"/>
        <v>0</v>
      </c>
      <c r="Y7" s="190"/>
    </row>
    <row r="8" spans="1:28" ht="15.75" customHeight="1">
      <c r="A8" s="105">
        <v>5</v>
      </c>
      <c r="B8" s="400" t="s">
        <v>436</v>
      </c>
      <c r="C8" s="34" t="s">
        <v>511</v>
      </c>
      <c r="D8" s="10"/>
      <c r="E8" s="11"/>
      <c r="F8" s="394">
        <f t="shared" si="0"/>
        <v>0</v>
      </c>
      <c r="G8" s="10"/>
      <c r="H8" s="11"/>
      <c r="I8" s="394">
        <f t="shared" si="1"/>
        <v>0</v>
      </c>
      <c r="J8" s="45"/>
      <c r="K8" s="46"/>
      <c r="L8" s="394">
        <f t="shared" si="2"/>
        <v>0</v>
      </c>
      <c r="M8" s="10"/>
      <c r="N8" s="11"/>
      <c r="O8" s="394">
        <f t="shared" si="3"/>
        <v>0</v>
      </c>
      <c r="P8" s="45"/>
      <c r="Q8" s="46"/>
      <c r="R8" s="394">
        <f t="shared" si="4"/>
        <v>0</v>
      </c>
      <c r="S8" s="45"/>
      <c r="T8" s="46"/>
      <c r="U8" s="394">
        <f t="shared" si="5"/>
        <v>0</v>
      </c>
      <c r="V8" s="19">
        <v>12</v>
      </c>
      <c r="W8" s="26">
        <v>24</v>
      </c>
      <c r="X8" s="394">
        <f t="shared" si="6"/>
        <v>12</v>
      </c>
      <c r="Y8" s="79"/>
    </row>
    <row r="9" spans="1:28" ht="15.75" customHeight="1">
      <c r="A9" s="105">
        <v>6</v>
      </c>
      <c r="B9" s="400" t="s">
        <v>499</v>
      </c>
      <c r="C9" s="378" t="s">
        <v>442</v>
      </c>
      <c r="D9" s="10"/>
      <c r="E9" s="25"/>
      <c r="F9" s="394">
        <f t="shared" si="0"/>
        <v>0</v>
      </c>
      <c r="G9" s="10"/>
      <c r="H9" s="25"/>
      <c r="I9" s="394">
        <f t="shared" si="1"/>
        <v>0</v>
      </c>
      <c r="J9" s="13"/>
      <c r="K9" s="54"/>
      <c r="L9" s="394">
        <f t="shared" si="2"/>
        <v>0</v>
      </c>
      <c r="M9" s="10"/>
      <c r="N9" s="25"/>
      <c r="O9" s="394">
        <f t="shared" si="3"/>
        <v>0</v>
      </c>
      <c r="P9" s="10"/>
      <c r="Q9" s="25"/>
      <c r="R9" s="394">
        <f t="shared" si="4"/>
        <v>0</v>
      </c>
      <c r="S9" s="10"/>
      <c r="T9" s="25"/>
      <c r="U9" s="394">
        <f t="shared" si="5"/>
        <v>0</v>
      </c>
      <c r="V9" s="10"/>
      <c r="W9" s="25"/>
      <c r="X9" s="394">
        <f t="shared" si="6"/>
        <v>0</v>
      </c>
      <c r="Y9" s="79"/>
    </row>
    <row r="10" spans="1:28" ht="15.75" customHeight="1">
      <c r="A10" s="105">
        <v>7</v>
      </c>
      <c r="B10" s="105" t="s">
        <v>445</v>
      </c>
      <c r="C10" s="38" t="s">
        <v>304</v>
      </c>
      <c r="D10" s="10"/>
      <c r="E10" s="25"/>
      <c r="F10" s="394">
        <f t="shared" si="0"/>
        <v>0</v>
      </c>
      <c r="G10" s="10"/>
      <c r="H10" s="25"/>
      <c r="I10" s="394">
        <f t="shared" si="1"/>
        <v>0</v>
      </c>
      <c r="J10" s="21">
        <v>7</v>
      </c>
      <c r="K10" s="31">
        <v>18</v>
      </c>
      <c r="L10" s="394">
        <f t="shared" si="2"/>
        <v>11</v>
      </c>
      <c r="M10" s="19">
        <v>7</v>
      </c>
      <c r="N10" s="31">
        <v>18</v>
      </c>
      <c r="O10" s="394">
        <f t="shared" si="3"/>
        <v>11</v>
      </c>
      <c r="P10" s="10"/>
      <c r="Q10" s="25"/>
      <c r="R10" s="394">
        <f t="shared" si="4"/>
        <v>0</v>
      </c>
      <c r="S10" s="10"/>
      <c r="T10" s="25"/>
      <c r="U10" s="394">
        <f t="shared" si="5"/>
        <v>0</v>
      </c>
      <c r="V10" s="21">
        <v>7</v>
      </c>
      <c r="W10" s="31">
        <v>18</v>
      </c>
      <c r="X10" s="394">
        <f t="shared" si="6"/>
        <v>11</v>
      </c>
      <c r="Y10" s="190"/>
    </row>
    <row r="11" spans="1:28" ht="15.75" customHeight="1">
      <c r="A11" s="105">
        <v>8</v>
      </c>
      <c r="B11" s="400" t="s">
        <v>510</v>
      </c>
      <c r="C11" s="34" t="s">
        <v>188</v>
      </c>
      <c r="D11" s="10"/>
      <c r="E11" s="11"/>
      <c r="F11" s="394">
        <f t="shared" si="0"/>
        <v>0</v>
      </c>
      <c r="G11" s="10"/>
      <c r="H11" s="11"/>
      <c r="I11" s="394">
        <f t="shared" si="1"/>
        <v>0</v>
      </c>
      <c r="J11" s="199"/>
      <c r="K11" s="200"/>
      <c r="L11" s="394">
        <f t="shared" si="2"/>
        <v>0</v>
      </c>
      <c r="M11" s="10"/>
      <c r="N11" s="11"/>
      <c r="O11" s="394">
        <f t="shared" si="3"/>
        <v>0</v>
      </c>
      <c r="P11" s="19">
        <v>17</v>
      </c>
      <c r="Q11" s="20">
        <v>22</v>
      </c>
      <c r="R11" s="394">
        <f t="shared" si="4"/>
        <v>5</v>
      </c>
      <c r="S11" s="21">
        <v>15</v>
      </c>
      <c r="T11" s="22">
        <v>24</v>
      </c>
      <c r="U11" s="394">
        <f t="shared" si="5"/>
        <v>9</v>
      </c>
      <c r="V11" s="21">
        <v>16</v>
      </c>
      <c r="W11" s="22">
        <v>24</v>
      </c>
      <c r="X11" s="394">
        <f t="shared" si="6"/>
        <v>8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10"/>
      <c r="E12" s="25"/>
      <c r="F12" s="394">
        <f t="shared" si="0"/>
        <v>0</v>
      </c>
      <c r="G12" s="21">
        <v>18</v>
      </c>
      <c r="H12" s="22">
        <v>21</v>
      </c>
      <c r="I12" s="394">
        <f t="shared" si="1"/>
        <v>3</v>
      </c>
      <c r="J12" s="45"/>
      <c r="K12" s="46"/>
      <c r="L12" s="394">
        <f t="shared" si="2"/>
        <v>0</v>
      </c>
      <c r="M12" s="21">
        <v>17</v>
      </c>
      <c r="N12" s="22">
        <v>21</v>
      </c>
      <c r="O12" s="394">
        <f t="shared" si="3"/>
        <v>4</v>
      </c>
      <c r="P12" s="35">
        <v>17</v>
      </c>
      <c r="Q12" s="36">
        <v>21</v>
      </c>
      <c r="R12" s="394">
        <f t="shared" si="4"/>
        <v>4</v>
      </c>
      <c r="S12" s="35">
        <v>18</v>
      </c>
      <c r="T12" s="36">
        <v>21</v>
      </c>
      <c r="U12" s="394">
        <f t="shared" si="5"/>
        <v>3</v>
      </c>
      <c r="V12" s="21">
        <v>16</v>
      </c>
      <c r="W12" s="31">
        <v>21</v>
      </c>
      <c r="X12" s="394">
        <f t="shared" si="6"/>
        <v>5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10"/>
      <c r="E13" s="11"/>
      <c r="F13" s="394">
        <f t="shared" si="0"/>
        <v>0</v>
      </c>
      <c r="G13" s="21">
        <v>15</v>
      </c>
      <c r="H13" s="22">
        <v>24</v>
      </c>
      <c r="I13" s="394">
        <f t="shared" si="1"/>
        <v>9</v>
      </c>
      <c r="J13" s="10"/>
      <c r="K13" s="11"/>
      <c r="L13" s="394">
        <f t="shared" si="2"/>
        <v>0</v>
      </c>
      <c r="M13" s="21">
        <v>18</v>
      </c>
      <c r="N13" s="22">
        <v>24</v>
      </c>
      <c r="O13" s="394">
        <f t="shared" si="3"/>
        <v>6</v>
      </c>
      <c r="P13" s="35">
        <v>16</v>
      </c>
      <c r="Q13" s="36">
        <v>22</v>
      </c>
      <c r="R13" s="394">
        <f t="shared" si="4"/>
        <v>6</v>
      </c>
      <c r="S13" s="35">
        <v>10</v>
      </c>
      <c r="T13" s="36">
        <v>19</v>
      </c>
      <c r="U13" s="394">
        <f t="shared" si="5"/>
        <v>9</v>
      </c>
      <c r="V13" s="10"/>
      <c r="W13" s="25"/>
      <c r="X13" s="394">
        <f t="shared" si="6"/>
        <v>0</v>
      </c>
      <c r="Y13" s="79"/>
    </row>
    <row r="14" spans="1:28" ht="16.5" customHeight="1">
      <c r="A14" s="105">
        <v>11</v>
      </c>
      <c r="B14" s="400" t="s">
        <v>444</v>
      </c>
      <c r="C14" s="38" t="s">
        <v>296</v>
      </c>
      <c r="D14" s="21">
        <v>15</v>
      </c>
      <c r="E14" s="22">
        <v>24</v>
      </c>
      <c r="F14" s="394">
        <f t="shared" si="0"/>
        <v>9</v>
      </c>
      <c r="G14" s="10"/>
      <c r="H14" s="11"/>
      <c r="I14" s="394">
        <f t="shared" si="1"/>
        <v>0</v>
      </c>
      <c r="J14" s="35">
        <v>15</v>
      </c>
      <c r="K14" s="36">
        <v>21</v>
      </c>
      <c r="L14" s="394">
        <f t="shared" si="2"/>
        <v>6</v>
      </c>
      <c r="M14" s="35">
        <v>7</v>
      </c>
      <c r="N14" s="42">
        <v>14</v>
      </c>
      <c r="O14" s="394">
        <f t="shared" si="3"/>
        <v>7</v>
      </c>
      <c r="P14" s="35">
        <v>18</v>
      </c>
      <c r="Q14" s="36">
        <v>24</v>
      </c>
      <c r="R14" s="394">
        <f t="shared" si="4"/>
        <v>6</v>
      </c>
      <c r="S14" s="45"/>
      <c r="T14" s="46"/>
      <c r="U14" s="394">
        <f t="shared" si="5"/>
        <v>0</v>
      </c>
      <c r="V14" s="21">
        <v>10</v>
      </c>
      <c r="W14" s="31">
        <v>17</v>
      </c>
      <c r="X14" s="394">
        <f t="shared" si="6"/>
        <v>7</v>
      </c>
      <c r="Y14" s="79"/>
      <c r="AB14" s="189"/>
    </row>
    <row r="15" spans="1:28" ht="15.75" customHeight="1">
      <c r="A15" s="105">
        <v>12</v>
      </c>
      <c r="B15" s="400" t="s">
        <v>444</v>
      </c>
      <c r="C15" s="34" t="s">
        <v>516</v>
      </c>
      <c r="D15" s="10"/>
      <c r="E15" s="11"/>
      <c r="F15" s="394">
        <f t="shared" si="0"/>
        <v>0</v>
      </c>
      <c r="G15" s="10"/>
      <c r="H15" s="11"/>
      <c r="I15" s="394">
        <f t="shared" si="1"/>
        <v>0</v>
      </c>
      <c r="J15" s="35">
        <v>18</v>
      </c>
      <c r="K15" s="36">
        <v>24</v>
      </c>
      <c r="L15" s="394">
        <f t="shared" si="2"/>
        <v>6</v>
      </c>
      <c r="M15" s="10"/>
      <c r="N15" s="11"/>
      <c r="O15" s="394">
        <f t="shared" si="3"/>
        <v>0</v>
      </c>
      <c r="P15" s="45"/>
      <c r="Q15" s="46"/>
      <c r="R15" s="394">
        <f t="shared" si="4"/>
        <v>0</v>
      </c>
      <c r="S15" s="45"/>
      <c r="T15" s="46"/>
      <c r="U15" s="394">
        <f t="shared" si="5"/>
        <v>0</v>
      </c>
      <c r="V15" s="10"/>
      <c r="W15" s="25"/>
      <c r="X15" s="394">
        <f t="shared" si="6"/>
        <v>0</v>
      </c>
      <c r="Y15" s="79"/>
    </row>
    <row r="16" spans="1:28" ht="16.5" customHeight="1">
      <c r="A16" s="105">
        <v>13</v>
      </c>
      <c r="B16" s="105" t="s">
        <v>452</v>
      </c>
      <c r="C16" s="38" t="s">
        <v>371</v>
      </c>
      <c r="D16" s="21">
        <v>17</v>
      </c>
      <c r="E16" s="22">
        <v>22</v>
      </c>
      <c r="F16" s="394">
        <f t="shared" si="0"/>
        <v>5</v>
      </c>
      <c r="G16" s="10"/>
      <c r="H16" s="11"/>
      <c r="I16" s="394">
        <f t="shared" si="1"/>
        <v>0</v>
      </c>
      <c r="J16" s="10"/>
      <c r="K16" s="11"/>
      <c r="L16" s="394">
        <f t="shared" si="2"/>
        <v>0</v>
      </c>
      <c r="M16" s="10"/>
      <c r="N16" s="11"/>
      <c r="O16" s="394">
        <f t="shared" si="3"/>
        <v>0</v>
      </c>
      <c r="P16" s="10"/>
      <c r="Q16" s="11"/>
      <c r="R16" s="394">
        <f t="shared" si="4"/>
        <v>0</v>
      </c>
      <c r="S16" s="10"/>
      <c r="T16" s="11"/>
      <c r="U16" s="394">
        <f t="shared" si="5"/>
        <v>0</v>
      </c>
      <c r="V16" s="19">
        <v>7</v>
      </c>
      <c r="W16" s="26">
        <v>14</v>
      </c>
      <c r="X16" s="394">
        <f t="shared" si="6"/>
        <v>7</v>
      </c>
      <c r="Y16" s="79"/>
      <c r="AB16" s="233" t="s">
        <v>528</v>
      </c>
    </row>
    <row r="17" spans="1:33" ht="15.75" customHeight="1">
      <c r="A17" s="105">
        <v>14</v>
      </c>
      <c r="B17" s="105" t="s">
        <v>532</v>
      </c>
      <c r="C17" s="397" t="s">
        <v>379</v>
      </c>
      <c r="D17" s="10"/>
      <c r="E17" s="25"/>
      <c r="F17" s="394">
        <f t="shared" si="0"/>
        <v>0</v>
      </c>
      <c r="G17" s="19">
        <v>13</v>
      </c>
      <c r="H17" s="26">
        <v>21</v>
      </c>
      <c r="I17" s="394">
        <f t="shared" si="1"/>
        <v>8</v>
      </c>
      <c r="J17" s="10"/>
      <c r="K17" s="25"/>
      <c r="L17" s="394">
        <f t="shared" si="2"/>
        <v>0</v>
      </c>
      <c r="M17" s="10"/>
      <c r="N17" s="25"/>
      <c r="O17" s="394">
        <f t="shared" si="3"/>
        <v>0</v>
      </c>
      <c r="P17" s="19">
        <v>16</v>
      </c>
      <c r="Q17" s="26">
        <v>20</v>
      </c>
      <c r="R17" s="394">
        <f t="shared" si="4"/>
        <v>4</v>
      </c>
      <c r="S17" s="21">
        <v>16</v>
      </c>
      <c r="T17" s="31">
        <v>20</v>
      </c>
      <c r="U17" s="394">
        <f t="shared" si="5"/>
        <v>4</v>
      </c>
      <c r="V17" s="19">
        <v>16</v>
      </c>
      <c r="W17" s="26">
        <v>20</v>
      </c>
      <c r="X17" s="394">
        <f t="shared" si="6"/>
        <v>4</v>
      </c>
      <c r="Y17" s="190"/>
      <c r="AB17" s="398" t="s">
        <v>533</v>
      </c>
    </row>
    <row r="18" spans="1:33" ht="16.5" customHeight="1">
      <c r="A18" s="105">
        <v>15</v>
      </c>
      <c r="B18" s="400" t="s">
        <v>542</v>
      </c>
      <c r="C18" s="38" t="s">
        <v>543</v>
      </c>
      <c r="D18" s="10"/>
      <c r="E18" s="11"/>
      <c r="F18" s="394">
        <f t="shared" si="0"/>
        <v>0</v>
      </c>
      <c r="G18" s="19">
        <v>17</v>
      </c>
      <c r="H18" s="20">
        <v>24</v>
      </c>
      <c r="I18" s="394">
        <f t="shared" si="1"/>
        <v>7</v>
      </c>
      <c r="J18" s="41">
        <v>19</v>
      </c>
      <c r="K18" s="42">
        <v>24</v>
      </c>
      <c r="L18" s="394">
        <f t="shared" si="2"/>
        <v>5</v>
      </c>
      <c r="M18" s="45"/>
      <c r="N18" s="46"/>
      <c r="O18" s="394">
        <f t="shared" si="3"/>
        <v>0</v>
      </c>
      <c r="P18" s="41">
        <v>16</v>
      </c>
      <c r="Q18" s="42">
        <v>24</v>
      </c>
      <c r="R18" s="394">
        <f t="shared" si="4"/>
        <v>8</v>
      </c>
      <c r="S18" s="41">
        <v>15</v>
      </c>
      <c r="T18" s="42">
        <v>24</v>
      </c>
      <c r="U18" s="394">
        <f t="shared" si="5"/>
        <v>9</v>
      </c>
      <c r="V18" s="10"/>
      <c r="W18" s="25"/>
      <c r="X18" s="394">
        <f t="shared" si="6"/>
        <v>0</v>
      </c>
      <c r="Y18" s="79"/>
      <c r="AB18" s="233" t="s">
        <v>529</v>
      </c>
    </row>
    <row r="19" spans="1:33" ht="16.5" customHeight="1">
      <c r="A19" s="105">
        <v>16</v>
      </c>
      <c r="B19" s="400" t="s">
        <v>544</v>
      </c>
      <c r="C19" s="38" t="s">
        <v>545</v>
      </c>
      <c r="D19" s="10"/>
      <c r="E19" s="11"/>
      <c r="F19" s="394">
        <f t="shared" si="0"/>
        <v>0</v>
      </c>
      <c r="G19" s="10"/>
      <c r="H19" s="11"/>
      <c r="I19" s="394">
        <f t="shared" si="1"/>
        <v>0</v>
      </c>
      <c r="J19" s="45"/>
      <c r="K19" s="46"/>
      <c r="L19" s="394">
        <f t="shared" si="2"/>
        <v>0</v>
      </c>
      <c r="M19" s="45"/>
      <c r="N19" s="46"/>
      <c r="O19" s="394">
        <f t="shared" si="3"/>
        <v>0</v>
      </c>
      <c r="P19" s="45"/>
      <c r="Q19" s="46"/>
      <c r="R19" s="394">
        <f t="shared" si="4"/>
        <v>0</v>
      </c>
      <c r="S19" s="45"/>
      <c r="T19" s="46"/>
      <c r="U19" s="394">
        <f t="shared" si="5"/>
        <v>0</v>
      </c>
      <c r="V19" s="10"/>
      <c r="W19" s="25"/>
      <c r="X19" s="394">
        <f t="shared" si="6"/>
        <v>0</v>
      </c>
      <c r="Y19" s="79">
        <v>1500000</v>
      </c>
      <c r="AB19" s="189"/>
    </row>
    <row r="20" spans="1:33" ht="16.5" customHeight="1">
      <c r="A20" s="105">
        <v>17</v>
      </c>
      <c r="B20" s="400" t="s">
        <v>546</v>
      </c>
      <c r="C20" s="38" t="s">
        <v>547</v>
      </c>
      <c r="D20" s="10"/>
      <c r="E20" s="11"/>
      <c r="F20" s="394">
        <f t="shared" si="0"/>
        <v>0</v>
      </c>
      <c r="G20" s="10"/>
      <c r="H20" s="11"/>
      <c r="I20" s="394">
        <f t="shared" si="1"/>
        <v>0</v>
      </c>
      <c r="J20" s="45"/>
      <c r="K20" s="46"/>
      <c r="L20" s="394">
        <f t="shared" si="2"/>
        <v>0</v>
      </c>
      <c r="M20" s="45"/>
      <c r="N20" s="46"/>
      <c r="O20" s="394">
        <f t="shared" si="3"/>
        <v>0</v>
      </c>
      <c r="P20" s="45"/>
      <c r="Q20" s="46"/>
      <c r="R20" s="394">
        <f t="shared" si="4"/>
        <v>0</v>
      </c>
      <c r="S20" s="45"/>
      <c r="T20" s="46"/>
      <c r="U20" s="394">
        <f t="shared" si="5"/>
        <v>0</v>
      </c>
      <c r="V20" s="10"/>
      <c r="W20" s="25"/>
      <c r="X20" s="394">
        <f t="shared" si="6"/>
        <v>0</v>
      </c>
      <c r="Y20" s="79">
        <v>3180</v>
      </c>
      <c r="AB20" s="189"/>
    </row>
    <row r="21" spans="1:33" ht="16.5" customHeight="1">
      <c r="A21" s="105">
        <v>18</v>
      </c>
      <c r="B21" s="400" t="s">
        <v>548</v>
      </c>
      <c r="C21" s="38" t="s">
        <v>549</v>
      </c>
      <c r="D21" s="19">
        <v>7</v>
      </c>
      <c r="E21" s="20">
        <v>16</v>
      </c>
      <c r="F21" s="394">
        <f t="shared" si="0"/>
        <v>9</v>
      </c>
      <c r="G21" s="19">
        <v>7</v>
      </c>
      <c r="H21" s="20">
        <v>13</v>
      </c>
      <c r="I21" s="394">
        <f t="shared" si="1"/>
        <v>6</v>
      </c>
      <c r="J21" s="41">
        <v>7</v>
      </c>
      <c r="K21" s="42">
        <v>11</v>
      </c>
      <c r="L21" s="394">
        <f t="shared" si="2"/>
        <v>4</v>
      </c>
      <c r="M21" s="41">
        <v>19</v>
      </c>
      <c r="N21" s="42">
        <v>24</v>
      </c>
      <c r="O21" s="394">
        <f t="shared" si="3"/>
        <v>5</v>
      </c>
      <c r="P21" s="41">
        <v>9</v>
      </c>
      <c r="Q21" s="42">
        <v>13</v>
      </c>
      <c r="R21" s="394">
        <f t="shared" si="4"/>
        <v>4</v>
      </c>
      <c r="S21" s="45"/>
      <c r="T21" s="46"/>
      <c r="U21" s="394">
        <f t="shared" si="5"/>
        <v>0</v>
      </c>
      <c r="V21" s="10"/>
      <c r="W21" s="25"/>
      <c r="X21" s="394">
        <f t="shared" si="6"/>
        <v>0</v>
      </c>
      <c r="Y21" s="79">
        <f>Y19/Y20</f>
        <v>471.69811320754718</v>
      </c>
      <c r="Z21" s="81">
        <f>Y21/7</f>
        <v>67.385444743935309</v>
      </c>
      <c r="AB21" s="189"/>
    </row>
    <row r="22" spans="1:33" ht="15.75" customHeight="1">
      <c r="A22" s="105">
        <v>19</v>
      </c>
      <c r="B22" s="105" t="s">
        <v>447</v>
      </c>
      <c r="C22" s="47" t="s">
        <v>344</v>
      </c>
      <c r="D22" s="10"/>
      <c r="E22" s="11"/>
      <c r="F22" s="394">
        <f t="shared" si="0"/>
        <v>0</v>
      </c>
      <c r="G22" s="10"/>
      <c r="H22" s="46"/>
      <c r="I22" s="394">
        <f t="shared" si="1"/>
        <v>0</v>
      </c>
      <c r="J22" s="10"/>
      <c r="K22" s="11"/>
      <c r="L22" s="394">
        <f t="shared" si="2"/>
        <v>0</v>
      </c>
      <c r="M22" s="10"/>
      <c r="N22" s="11"/>
      <c r="O22" s="394">
        <f t="shared" si="3"/>
        <v>0</v>
      </c>
      <c r="P22" s="10"/>
      <c r="Q22" s="11"/>
      <c r="R22" s="394">
        <f t="shared" si="4"/>
        <v>0</v>
      </c>
      <c r="S22" s="10"/>
      <c r="T22" s="11"/>
      <c r="U22" s="394">
        <f t="shared" si="5"/>
        <v>0</v>
      </c>
      <c r="V22" s="10"/>
      <c r="W22" s="25"/>
      <c r="X22" s="394">
        <f t="shared" si="6"/>
        <v>0</v>
      </c>
      <c r="Y22" s="190" t="s">
        <v>559</v>
      </c>
    </row>
    <row r="23" spans="1:33" ht="15.75" customHeight="1">
      <c r="A23" s="105">
        <v>20</v>
      </c>
      <c r="B23" s="105" t="s">
        <v>447</v>
      </c>
      <c r="C23" s="47" t="s">
        <v>183</v>
      </c>
      <c r="D23" s="10"/>
      <c r="E23" s="25"/>
      <c r="F23" s="394">
        <f t="shared" si="0"/>
        <v>0</v>
      </c>
      <c r="G23" s="10"/>
      <c r="H23" s="25"/>
      <c r="I23" s="394">
        <f t="shared" si="1"/>
        <v>0</v>
      </c>
      <c r="J23" s="10"/>
      <c r="K23" s="25"/>
      <c r="L23" s="394">
        <f t="shared" si="2"/>
        <v>0</v>
      </c>
      <c r="M23" s="159">
        <v>16</v>
      </c>
      <c r="N23" s="167">
        <v>24</v>
      </c>
      <c r="O23" s="394">
        <f t="shared" si="3"/>
        <v>8</v>
      </c>
      <c r="P23" s="10"/>
      <c r="Q23" s="25"/>
      <c r="R23" s="394">
        <f t="shared" si="4"/>
        <v>0</v>
      </c>
      <c r="S23" s="159">
        <v>7</v>
      </c>
      <c r="T23" s="167">
        <v>19</v>
      </c>
      <c r="U23" s="394">
        <f t="shared" si="5"/>
        <v>12</v>
      </c>
      <c r="V23" s="165">
        <v>7</v>
      </c>
      <c r="W23" s="166">
        <v>19</v>
      </c>
      <c r="X23" s="394">
        <f t="shared" si="6"/>
        <v>12</v>
      </c>
      <c r="Y23" s="190"/>
      <c r="Z23" s="191">
        <f>Y22/Y21</f>
        <v>1.2507999999999999</v>
      </c>
    </row>
    <row r="24" spans="1:33" ht="15.75" customHeight="1">
      <c r="A24" s="105"/>
      <c r="B24" s="105"/>
      <c r="C24" s="47" t="s">
        <v>358</v>
      </c>
      <c r="D24" s="165">
        <v>7</v>
      </c>
      <c r="E24" s="166">
        <v>16</v>
      </c>
      <c r="F24" s="394">
        <v>9</v>
      </c>
      <c r="G24" s="165">
        <v>7</v>
      </c>
      <c r="H24" s="166">
        <v>16</v>
      </c>
      <c r="I24" s="394">
        <f t="shared" si="1"/>
        <v>9</v>
      </c>
      <c r="J24" s="165">
        <v>7</v>
      </c>
      <c r="K24" s="166">
        <v>16</v>
      </c>
      <c r="L24" s="394">
        <f t="shared" si="2"/>
        <v>9</v>
      </c>
      <c r="M24" s="159">
        <v>7</v>
      </c>
      <c r="N24" s="167">
        <v>16</v>
      </c>
      <c r="O24" s="394">
        <f t="shared" si="3"/>
        <v>9</v>
      </c>
      <c r="P24" s="165">
        <v>7</v>
      </c>
      <c r="Q24" s="166">
        <v>16</v>
      </c>
      <c r="R24" s="394">
        <f t="shared" si="4"/>
        <v>9</v>
      </c>
      <c r="S24" s="13"/>
      <c r="T24" s="54"/>
      <c r="U24" s="394">
        <f t="shared" si="5"/>
        <v>0</v>
      </c>
      <c r="V24" s="10"/>
      <c r="W24" s="25"/>
      <c r="X24" s="394">
        <f t="shared" si="6"/>
        <v>0</v>
      </c>
      <c r="Y24" s="190"/>
      <c r="Z24" s="191"/>
    </row>
    <row r="25" spans="1:33" ht="15.75" customHeight="1">
      <c r="A25" s="105">
        <v>21</v>
      </c>
      <c r="B25" s="105" t="s">
        <v>447</v>
      </c>
      <c r="C25" s="47" t="s">
        <v>277</v>
      </c>
      <c r="D25" s="10"/>
      <c r="E25" s="25"/>
      <c r="F25" s="394">
        <f t="shared" si="0"/>
        <v>0</v>
      </c>
      <c r="G25" s="10"/>
      <c r="H25" s="25"/>
      <c r="I25" s="394">
        <f t="shared" si="1"/>
        <v>0</v>
      </c>
      <c r="J25" s="10"/>
      <c r="K25" s="25"/>
      <c r="L25" s="394">
        <f t="shared" si="2"/>
        <v>0</v>
      </c>
      <c r="M25" s="13"/>
      <c r="N25" s="54"/>
      <c r="O25" s="394">
        <f t="shared" si="3"/>
        <v>0</v>
      </c>
      <c r="P25" s="10"/>
      <c r="Q25" s="25"/>
      <c r="R25" s="394">
        <f t="shared" si="4"/>
        <v>0</v>
      </c>
      <c r="S25" s="13"/>
      <c r="T25" s="54"/>
      <c r="U25" s="394">
        <f t="shared" si="5"/>
        <v>0</v>
      </c>
      <c r="V25" s="10"/>
      <c r="W25" s="25"/>
      <c r="X25" s="394">
        <f t="shared" si="6"/>
        <v>0</v>
      </c>
      <c r="Y25" s="190"/>
    </row>
    <row r="26" spans="1:33" ht="15.75" customHeight="1">
      <c r="A26" s="105">
        <v>22</v>
      </c>
      <c r="B26" s="105" t="s">
        <v>447</v>
      </c>
      <c r="C26" s="382" t="s">
        <v>530</v>
      </c>
      <c r="D26" s="165">
        <v>16</v>
      </c>
      <c r="E26" s="166">
        <v>24</v>
      </c>
      <c r="F26" s="394">
        <f t="shared" si="0"/>
        <v>8</v>
      </c>
      <c r="G26" s="192">
        <v>16</v>
      </c>
      <c r="H26" s="193">
        <v>24</v>
      </c>
      <c r="I26" s="394">
        <f t="shared" si="1"/>
        <v>8</v>
      </c>
      <c r="J26" s="165">
        <v>16</v>
      </c>
      <c r="K26" s="166">
        <v>24</v>
      </c>
      <c r="L26" s="394">
        <f t="shared" si="2"/>
        <v>8</v>
      </c>
      <c r="M26" s="10"/>
      <c r="N26" s="25"/>
      <c r="O26" s="394">
        <f t="shared" si="3"/>
        <v>0</v>
      </c>
      <c r="P26" s="165">
        <v>16</v>
      </c>
      <c r="Q26" s="166">
        <v>24</v>
      </c>
      <c r="R26" s="394">
        <f t="shared" si="4"/>
        <v>8</v>
      </c>
      <c r="S26" s="165">
        <v>15</v>
      </c>
      <c r="T26" s="166">
        <v>24</v>
      </c>
      <c r="U26" s="394">
        <f t="shared" si="5"/>
        <v>9</v>
      </c>
      <c r="V26" s="165">
        <v>15</v>
      </c>
      <c r="W26" s="166">
        <v>24</v>
      </c>
      <c r="X26" s="394">
        <f t="shared" si="6"/>
        <v>9</v>
      </c>
      <c r="Y26" s="190"/>
    </row>
    <row r="27" spans="1:33" ht="15" customHeight="1">
      <c r="A27" s="105">
        <v>23</v>
      </c>
      <c r="B27" s="105" t="s">
        <v>550</v>
      </c>
      <c r="C27" s="383" t="s">
        <v>324</v>
      </c>
      <c r="D27" s="21">
        <v>7</v>
      </c>
      <c r="E27" s="31">
        <v>16</v>
      </c>
      <c r="F27" s="394">
        <f t="shared" si="0"/>
        <v>9</v>
      </c>
      <c r="G27" s="59">
        <v>7</v>
      </c>
      <c r="H27" s="157">
        <v>16</v>
      </c>
      <c r="I27" s="394">
        <f t="shared" si="1"/>
        <v>9</v>
      </c>
      <c r="J27" s="402">
        <v>7</v>
      </c>
      <c r="K27" s="403">
        <v>16</v>
      </c>
      <c r="L27" s="394">
        <f t="shared" si="2"/>
        <v>9</v>
      </c>
      <c r="M27" s="13"/>
      <c r="N27" s="54"/>
      <c r="O27" s="394">
        <f t="shared" si="3"/>
        <v>0</v>
      </c>
      <c r="P27" s="59">
        <v>7</v>
      </c>
      <c r="Q27" s="157">
        <v>16</v>
      </c>
      <c r="R27" s="394"/>
      <c r="S27" s="19">
        <v>7</v>
      </c>
      <c r="T27" s="26">
        <v>15</v>
      </c>
      <c r="U27" s="394"/>
      <c r="V27" s="13"/>
      <c r="W27" s="54"/>
      <c r="X27" s="394">
        <f t="shared" si="6"/>
        <v>0</v>
      </c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80"/>
      <c r="E29" s="80"/>
      <c r="F29" s="401">
        <f>SUM(F4:F26)</f>
        <v>57</v>
      </c>
      <c r="G29" s="80"/>
      <c r="H29" s="80"/>
      <c r="I29" s="401">
        <f>SUM(I4:I26)</f>
        <v>60</v>
      </c>
      <c r="J29" s="80"/>
      <c r="K29" s="80"/>
      <c r="L29" s="401">
        <f>SUM(L4:L26)</f>
        <v>64</v>
      </c>
      <c r="M29" s="80"/>
      <c r="N29" s="80"/>
      <c r="O29" s="401">
        <f>SUM(O4:O26)</f>
        <v>60</v>
      </c>
      <c r="P29" s="80"/>
      <c r="Q29" s="80"/>
      <c r="R29" s="401">
        <f>SUM(R4:R26)</f>
        <v>68</v>
      </c>
      <c r="S29" s="80"/>
      <c r="T29" s="80"/>
      <c r="U29" s="401">
        <f>SUM(U4:U26)</f>
        <v>62</v>
      </c>
      <c r="V29" s="80"/>
      <c r="W29" s="80"/>
      <c r="X29" s="401">
        <f>SUM(X4:X27)</f>
        <v>75</v>
      </c>
      <c r="Y29" s="84"/>
      <c r="Z29" s="1249" t="s">
        <v>467</v>
      </c>
      <c r="AA29" s="1250"/>
      <c r="AB29" s="1251"/>
      <c r="AC29" s="80">
        <v>2980</v>
      </c>
      <c r="AE29" s="82">
        <v>3090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446</v>
      </c>
      <c r="Y30" s="79"/>
      <c r="Z30" s="1249" t="s">
        <v>470</v>
      </c>
      <c r="AA30" s="1250"/>
      <c r="AB30" s="1251"/>
      <c r="AC30" s="87">
        <v>1859000</v>
      </c>
      <c r="AE30" s="84">
        <f>AC30</f>
        <v>1859000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623.82550335570465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71.494351802044108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86.686879898952071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39"/>
      <c r="E35" s="1240"/>
      <c r="F35" s="1241"/>
      <c r="G35" s="1239"/>
      <c r="H35" s="1240"/>
      <c r="I35" s="1241"/>
      <c r="J35" s="1239"/>
      <c r="K35" s="1240"/>
      <c r="L35" s="1241"/>
      <c r="M35" s="1239"/>
      <c r="N35" s="1240"/>
      <c r="O35" s="1241"/>
      <c r="P35" s="1239"/>
      <c r="Q35" s="1240"/>
      <c r="R35" s="1241"/>
      <c r="S35" s="1239"/>
      <c r="T35" s="1240"/>
      <c r="U35" s="1241"/>
      <c r="V35" s="1239"/>
      <c r="W35" s="1240"/>
      <c r="X35" s="1241"/>
      <c r="Y35" s="98"/>
      <c r="Z35" s="1249" t="s">
        <v>476</v>
      </c>
      <c r="AA35" s="1250"/>
      <c r="AB35" s="1251"/>
      <c r="AC35" s="97">
        <f>AC33/AC29</f>
        <v>1227.4060402684563</v>
      </c>
      <c r="AE35" s="97">
        <f>AE33/AE29</f>
        <v>1183.7119741100323</v>
      </c>
      <c r="AG35" s="97"/>
    </row>
    <row r="36" spans="1:33" ht="30" customHeight="1">
      <c r="A36" s="105">
        <v>1</v>
      </c>
      <c r="B36" s="105"/>
      <c r="C36" s="106" t="s">
        <v>95</v>
      </c>
      <c r="D36" s="1227"/>
      <c r="E36" s="1228"/>
      <c r="F36" s="1229"/>
      <c r="G36" s="1227"/>
      <c r="H36" s="1228"/>
      <c r="I36" s="1229"/>
      <c r="J36" s="1227"/>
      <c r="K36" s="1228"/>
      <c r="L36" s="1229"/>
      <c r="M36" s="1227"/>
      <c r="N36" s="1228"/>
      <c r="O36" s="1229"/>
      <c r="P36" s="1227"/>
      <c r="Q36" s="1228"/>
      <c r="R36" s="1229"/>
      <c r="S36" s="1227"/>
      <c r="T36" s="1228"/>
      <c r="U36" s="1229"/>
      <c r="V36" s="1227"/>
      <c r="W36" s="1228"/>
      <c r="X36" s="1229"/>
      <c r="Y36" s="98"/>
      <c r="AC36" s="103">
        <f>(AC34/AC35)*100</f>
        <v>86.686879898952071</v>
      </c>
      <c r="AE36" s="104">
        <f>(AE34/AE35)*100</f>
        <v>89.886731170389893</v>
      </c>
      <c r="AG36" s="201"/>
    </row>
    <row r="37" spans="1:33" ht="31.5" customHeight="1">
      <c r="A37" s="105">
        <v>3</v>
      </c>
      <c r="B37" s="105"/>
      <c r="C37" s="105" t="s">
        <v>504</v>
      </c>
      <c r="D37" s="1239" t="s">
        <v>560</v>
      </c>
      <c r="E37" s="1240"/>
      <c r="F37" s="1241"/>
      <c r="G37" s="1279"/>
      <c r="H37" s="1280"/>
      <c r="I37" s="1281"/>
      <c r="J37" s="1239" t="s">
        <v>560</v>
      </c>
      <c r="K37" s="1240"/>
      <c r="L37" s="1241"/>
      <c r="M37" s="1279"/>
      <c r="N37" s="1280"/>
      <c r="O37" s="1281"/>
      <c r="P37" s="1239" t="s">
        <v>560</v>
      </c>
      <c r="Q37" s="1240"/>
      <c r="R37" s="1241"/>
      <c r="S37" s="1239" t="s">
        <v>560</v>
      </c>
      <c r="T37" s="1240"/>
      <c r="U37" s="1241"/>
      <c r="V37" s="1239" t="s">
        <v>560</v>
      </c>
      <c r="W37" s="1240"/>
      <c r="X37" s="1241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46" t="s">
        <v>69</v>
      </c>
      <c r="E38" s="1247"/>
      <c r="F38" s="1248"/>
      <c r="G38" s="1239" t="s">
        <v>69</v>
      </c>
      <c r="H38" s="1240"/>
      <c r="I38" s="1241"/>
      <c r="J38" s="1239" t="s">
        <v>69</v>
      </c>
      <c r="K38" s="1240"/>
      <c r="L38" s="1241"/>
      <c r="M38" s="1239" t="s">
        <v>560</v>
      </c>
      <c r="N38" s="1240"/>
      <c r="O38" s="1241"/>
      <c r="P38" s="1227"/>
      <c r="Q38" s="1228"/>
      <c r="R38" s="1229"/>
      <c r="S38" s="1290" t="s">
        <v>74</v>
      </c>
      <c r="T38" s="1291"/>
      <c r="U38" s="1292"/>
      <c r="V38" s="1246" t="s">
        <v>69</v>
      </c>
      <c r="W38" s="1247"/>
      <c r="X38" s="1248"/>
      <c r="Y38" s="98"/>
    </row>
    <row r="39" spans="1:33" ht="30.75" customHeight="1">
      <c r="A39" s="105">
        <v>5</v>
      </c>
      <c r="B39" s="105"/>
      <c r="C39" s="106" t="s">
        <v>22</v>
      </c>
      <c r="D39" s="1227"/>
      <c r="E39" s="1228"/>
      <c r="F39" s="1229"/>
      <c r="G39" s="1239" t="s">
        <v>560</v>
      </c>
      <c r="H39" s="1240"/>
      <c r="I39" s="1241"/>
      <c r="J39" s="1239" t="s">
        <v>74</v>
      </c>
      <c r="K39" s="1240"/>
      <c r="L39" s="1241"/>
      <c r="M39" s="1294" t="s">
        <v>69</v>
      </c>
      <c r="N39" s="1295"/>
      <c r="O39" s="1296"/>
      <c r="P39" s="1246" t="s">
        <v>69</v>
      </c>
      <c r="Q39" s="1247"/>
      <c r="R39" s="1248"/>
      <c r="S39" s="1284" t="s">
        <v>69</v>
      </c>
      <c r="T39" s="1285"/>
      <c r="U39" s="1286"/>
      <c r="V39" s="1227"/>
      <c r="W39" s="1228"/>
      <c r="X39" s="1229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pageSetup paperSize="9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G41"/>
  <sheetViews>
    <sheetView topLeftCell="B1" workbookViewId="0">
      <selection activeCell="V13" sqref="V1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3" t="s">
        <v>0</v>
      </c>
      <c r="D1" s="1347">
        <v>45922</v>
      </c>
      <c r="E1" s="1348"/>
      <c r="F1" s="1349"/>
      <c r="G1" s="1347">
        <v>45923</v>
      </c>
      <c r="H1" s="1348"/>
      <c r="I1" s="1349"/>
      <c r="J1" s="1347">
        <v>45924</v>
      </c>
      <c r="K1" s="1348"/>
      <c r="L1" s="1349"/>
      <c r="M1" s="1347">
        <v>45925</v>
      </c>
      <c r="N1" s="1348"/>
      <c r="O1" s="1349"/>
      <c r="P1" s="1347">
        <v>45926</v>
      </c>
      <c r="Q1" s="1348"/>
      <c r="R1" s="1349"/>
      <c r="S1" s="1347">
        <v>45927</v>
      </c>
      <c r="T1" s="1348"/>
      <c r="U1" s="1349"/>
      <c r="V1" s="1347">
        <v>45928</v>
      </c>
      <c r="W1" s="1348"/>
      <c r="X1" s="1349"/>
      <c r="Y1" s="187"/>
    </row>
    <row r="2" spans="1:28">
      <c r="A2" s="1"/>
      <c r="B2" s="1"/>
      <c r="C2" s="1364"/>
      <c r="D2" s="1350" t="s">
        <v>199</v>
      </c>
      <c r="E2" s="1351"/>
      <c r="F2" s="1352"/>
      <c r="G2" s="1350" t="s">
        <v>200</v>
      </c>
      <c r="H2" s="1351"/>
      <c r="I2" s="1352"/>
      <c r="J2" s="1350" t="s">
        <v>201</v>
      </c>
      <c r="K2" s="1351"/>
      <c r="L2" s="1352"/>
      <c r="M2" s="1350" t="s">
        <v>202</v>
      </c>
      <c r="N2" s="1351"/>
      <c r="O2" s="1352"/>
      <c r="P2" s="1350" t="s">
        <v>203</v>
      </c>
      <c r="Q2" s="1351"/>
      <c r="R2" s="1352"/>
      <c r="S2" s="1350" t="s">
        <v>204</v>
      </c>
      <c r="T2" s="1351"/>
      <c r="U2" s="1352"/>
      <c r="V2" s="1350" t="s">
        <v>205</v>
      </c>
      <c r="W2" s="1351"/>
      <c r="X2" s="1352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105">
        <v>1</v>
      </c>
      <c r="B4" s="105" t="s">
        <v>435</v>
      </c>
      <c r="C4" s="383" t="s">
        <v>256</v>
      </c>
      <c r="D4" s="10"/>
      <c r="E4" s="11"/>
      <c r="F4" s="394">
        <f>E4-D4</f>
        <v>0</v>
      </c>
      <c r="G4" s="10"/>
      <c r="H4" s="11"/>
      <c r="I4" s="394">
        <f>H4-G4</f>
        <v>0</v>
      </c>
      <c r="J4" s="21">
        <v>7</v>
      </c>
      <c r="K4" s="22">
        <v>14</v>
      </c>
      <c r="L4" s="394">
        <f>K4-J4</f>
        <v>7</v>
      </c>
      <c r="M4" s="10"/>
      <c r="N4" s="11"/>
      <c r="O4" s="394">
        <f>N4-M4</f>
        <v>0</v>
      </c>
      <c r="P4" s="19">
        <v>7</v>
      </c>
      <c r="Q4" s="20">
        <v>14</v>
      </c>
      <c r="R4" s="394">
        <f>Q4-P4</f>
        <v>7</v>
      </c>
      <c r="S4" s="10"/>
      <c r="T4" s="11"/>
      <c r="U4" s="394">
        <f>T4-S4</f>
        <v>0</v>
      </c>
      <c r="V4" s="19">
        <v>7</v>
      </c>
      <c r="W4" s="26">
        <v>14</v>
      </c>
      <c r="X4" s="394">
        <f>W4-V4</f>
        <v>7</v>
      </c>
      <c r="Y4" s="190"/>
    </row>
    <row r="5" spans="1:28" ht="15.75" customHeight="1">
      <c r="A5" s="105">
        <v>2</v>
      </c>
      <c r="B5" s="399" t="s">
        <v>436</v>
      </c>
      <c r="C5" s="375" t="s">
        <v>458</v>
      </c>
      <c r="D5" s="19">
        <v>10</v>
      </c>
      <c r="E5" s="20">
        <v>15</v>
      </c>
      <c r="F5" s="394">
        <f t="shared" ref="F5:F27" si="0">E5-D5</f>
        <v>5</v>
      </c>
      <c r="G5" s="19">
        <v>10</v>
      </c>
      <c r="H5" s="20">
        <v>16</v>
      </c>
      <c r="I5" s="394">
        <f t="shared" ref="I5:I28" si="1">H5-G5</f>
        <v>6</v>
      </c>
      <c r="J5" s="15">
        <v>7</v>
      </c>
      <c r="K5" s="16">
        <v>11</v>
      </c>
      <c r="L5" s="394">
        <f t="shared" ref="L5:L27" si="2">K5-J5</f>
        <v>4</v>
      </c>
      <c r="M5" s="19">
        <v>8</v>
      </c>
      <c r="N5" s="20">
        <v>15</v>
      </c>
      <c r="O5" s="394">
        <f t="shared" ref="O5:O28" si="3">N5-M5</f>
        <v>7</v>
      </c>
      <c r="P5" s="10"/>
      <c r="Q5" s="11"/>
      <c r="R5" s="394">
        <f t="shared" ref="R5:R27" si="4">Q5-P5</f>
        <v>0</v>
      </c>
      <c r="S5" s="10"/>
      <c r="T5" s="11"/>
      <c r="U5" s="394">
        <f t="shared" ref="U5:U27" si="5">T5-S5</f>
        <v>0</v>
      </c>
      <c r="V5" s="10"/>
      <c r="W5" s="11"/>
      <c r="X5" s="394">
        <f t="shared" ref="X5:X28" si="6">W5-V5</f>
        <v>0</v>
      </c>
      <c r="Y5" s="79"/>
    </row>
    <row r="6" spans="1:28" ht="15.75" customHeight="1">
      <c r="A6" s="105">
        <v>3</v>
      </c>
      <c r="B6" s="105" t="s">
        <v>436</v>
      </c>
      <c r="C6" s="382" t="s">
        <v>208</v>
      </c>
      <c r="D6" s="10"/>
      <c r="E6" s="25"/>
      <c r="F6" s="394">
        <f t="shared" si="0"/>
        <v>0</v>
      </c>
      <c r="G6" s="10"/>
      <c r="H6" s="25"/>
      <c r="I6" s="394">
        <f t="shared" si="1"/>
        <v>0</v>
      </c>
      <c r="J6" s="10"/>
      <c r="K6" s="25"/>
      <c r="L6" s="394">
        <f t="shared" si="2"/>
        <v>0</v>
      </c>
      <c r="M6" s="19">
        <v>15</v>
      </c>
      <c r="N6" s="26">
        <v>21</v>
      </c>
      <c r="O6" s="394">
        <f t="shared" si="3"/>
        <v>6</v>
      </c>
      <c r="P6" s="15">
        <v>17</v>
      </c>
      <c r="Q6" s="17">
        <v>22</v>
      </c>
      <c r="R6" s="394">
        <f t="shared" si="4"/>
        <v>5</v>
      </c>
      <c r="S6" s="19">
        <v>12</v>
      </c>
      <c r="T6" s="26">
        <v>16</v>
      </c>
      <c r="U6" s="394">
        <f t="shared" si="5"/>
        <v>4</v>
      </c>
      <c r="V6" s="10"/>
      <c r="W6" s="25"/>
      <c r="X6" s="394">
        <f t="shared" si="6"/>
        <v>0</v>
      </c>
      <c r="Y6" s="188"/>
    </row>
    <row r="7" spans="1:28" ht="15.75" customHeight="1">
      <c r="A7" s="105">
        <v>4</v>
      </c>
      <c r="B7" s="105" t="s">
        <v>435</v>
      </c>
      <c r="C7" s="47" t="s">
        <v>361</v>
      </c>
      <c r="D7" s="19">
        <v>15</v>
      </c>
      <c r="E7" s="20">
        <v>24</v>
      </c>
      <c r="F7" s="394">
        <f t="shared" si="0"/>
        <v>9</v>
      </c>
      <c r="G7" s="270"/>
      <c r="H7" s="271"/>
      <c r="I7" s="394">
        <f t="shared" si="1"/>
        <v>0</v>
      </c>
      <c r="J7" s="15">
        <v>15</v>
      </c>
      <c r="K7" s="20">
        <v>20</v>
      </c>
      <c r="L7" s="394">
        <f t="shared" si="2"/>
        <v>5</v>
      </c>
      <c r="M7" s="10"/>
      <c r="N7" s="11"/>
      <c r="O7" s="394">
        <f t="shared" si="3"/>
        <v>0</v>
      </c>
      <c r="P7" s="10"/>
      <c r="Q7" s="11"/>
      <c r="R7" s="394">
        <f t="shared" si="4"/>
        <v>0</v>
      </c>
      <c r="S7" s="10"/>
      <c r="T7" s="11"/>
      <c r="U7" s="394">
        <f t="shared" si="5"/>
        <v>0</v>
      </c>
      <c r="V7" s="19">
        <v>15</v>
      </c>
      <c r="W7" s="20">
        <v>21</v>
      </c>
      <c r="X7" s="394">
        <f t="shared" si="6"/>
        <v>6</v>
      </c>
      <c r="Y7" s="190"/>
    </row>
    <row r="8" spans="1:28" ht="15.75" customHeight="1">
      <c r="A8" s="105">
        <v>5</v>
      </c>
      <c r="B8" s="400" t="s">
        <v>436</v>
      </c>
      <c r="C8" s="34" t="s">
        <v>511</v>
      </c>
      <c r="D8" s="10"/>
      <c r="E8" s="11"/>
      <c r="F8" s="394">
        <f t="shared" si="0"/>
        <v>0</v>
      </c>
      <c r="G8" s="10"/>
      <c r="H8" s="11"/>
      <c r="I8" s="394">
        <f t="shared" si="1"/>
        <v>0</v>
      </c>
      <c r="J8" s="41">
        <v>18</v>
      </c>
      <c r="K8" s="42">
        <v>24</v>
      </c>
      <c r="L8" s="394">
        <f t="shared" si="2"/>
        <v>6</v>
      </c>
      <c r="M8" s="10"/>
      <c r="N8" s="11"/>
      <c r="O8" s="394">
        <f t="shared" si="3"/>
        <v>0</v>
      </c>
      <c r="P8" s="45"/>
      <c r="Q8" s="46"/>
      <c r="R8" s="394">
        <f t="shared" si="4"/>
        <v>0</v>
      </c>
      <c r="S8" s="45"/>
      <c r="T8" s="46"/>
      <c r="U8" s="394">
        <f t="shared" si="5"/>
        <v>0</v>
      </c>
      <c r="V8" s="19">
        <v>12</v>
      </c>
      <c r="W8" s="26">
        <v>17</v>
      </c>
      <c r="X8" s="394">
        <f t="shared" si="6"/>
        <v>5</v>
      </c>
      <c r="Y8" s="79"/>
    </row>
    <row r="9" spans="1:28" ht="15.75" customHeight="1">
      <c r="A9" s="105">
        <v>6</v>
      </c>
      <c r="B9" s="400" t="s">
        <v>499</v>
      </c>
      <c r="C9" s="378" t="s">
        <v>442</v>
      </c>
      <c r="D9" s="10"/>
      <c r="E9" s="25"/>
      <c r="F9" s="394">
        <f t="shared" si="0"/>
        <v>0</v>
      </c>
      <c r="G9" s="19">
        <v>19</v>
      </c>
      <c r="H9" s="26">
        <v>24</v>
      </c>
      <c r="I9" s="394">
        <f t="shared" si="1"/>
        <v>5</v>
      </c>
      <c r="J9" s="13"/>
      <c r="K9" s="54"/>
      <c r="L9" s="394">
        <f t="shared" si="2"/>
        <v>0</v>
      </c>
      <c r="M9" s="10"/>
      <c r="N9" s="25"/>
      <c r="O9" s="394">
        <f t="shared" si="3"/>
        <v>0</v>
      </c>
      <c r="P9" s="19">
        <v>19</v>
      </c>
      <c r="Q9" s="26">
        <v>22</v>
      </c>
      <c r="R9" s="394">
        <f t="shared" si="4"/>
        <v>3</v>
      </c>
      <c r="S9" s="10"/>
      <c r="T9" s="25"/>
      <c r="U9" s="394">
        <f t="shared" si="5"/>
        <v>0</v>
      </c>
      <c r="V9" s="19">
        <v>16</v>
      </c>
      <c r="W9" s="26">
        <v>21</v>
      </c>
      <c r="X9" s="394">
        <f t="shared" si="6"/>
        <v>5</v>
      </c>
      <c r="Y9" s="79"/>
    </row>
    <row r="10" spans="1:28" ht="15.75" customHeight="1">
      <c r="A10" s="105">
        <v>7</v>
      </c>
      <c r="B10" s="105" t="s">
        <v>445</v>
      </c>
      <c r="C10" s="38" t="s">
        <v>304</v>
      </c>
      <c r="D10" s="21">
        <v>7</v>
      </c>
      <c r="E10" s="31">
        <v>18</v>
      </c>
      <c r="F10" s="394">
        <f t="shared" si="0"/>
        <v>11</v>
      </c>
      <c r="G10" s="10"/>
      <c r="H10" s="25"/>
      <c r="I10" s="394">
        <f t="shared" si="1"/>
        <v>0</v>
      </c>
      <c r="J10" s="10"/>
      <c r="K10" s="25"/>
      <c r="L10" s="394">
        <f t="shared" si="2"/>
        <v>0</v>
      </c>
      <c r="M10" s="21">
        <v>7</v>
      </c>
      <c r="N10" s="31">
        <v>16</v>
      </c>
      <c r="O10" s="394">
        <f t="shared" si="3"/>
        <v>9</v>
      </c>
      <c r="P10" s="21">
        <v>7</v>
      </c>
      <c r="Q10" s="31">
        <v>15</v>
      </c>
      <c r="R10" s="394">
        <f t="shared" si="4"/>
        <v>8</v>
      </c>
      <c r="S10" s="21">
        <v>8</v>
      </c>
      <c r="T10" s="31">
        <v>15</v>
      </c>
      <c r="U10" s="394">
        <f t="shared" si="5"/>
        <v>7</v>
      </c>
      <c r="V10" s="10"/>
      <c r="W10" s="25"/>
      <c r="X10" s="394">
        <f t="shared" si="6"/>
        <v>0</v>
      </c>
      <c r="Y10" s="190"/>
    </row>
    <row r="11" spans="1:28" ht="15.75" customHeight="1">
      <c r="A11" s="105">
        <v>8</v>
      </c>
      <c r="B11" s="400" t="s">
        <v>510</v>
      </c>
      <c r="C11" s="34" t="s">
        <v>188</v>
      </c>
      <c r="D11" s="10"/>
      <c r="E11" s="11"/>
      <c r="F11" s="394">
        <f t="shared" si="0"/>
        <v>0</v>
      </c>
      <c r="G11" s="10"/>
      <c r="H11" s="11"/>
      <c r="I11" s="394">
        <f t="shared" si="1"/>
        <v>0</v>
      </c>
      <c r="J11" s="199"/>
      <c r="K11" s="200"/>
      <c r="L11" s="394">
        <f t="shared" si="2"/>
        <v>0</v>
      </c>
      <c r="M11" s="10"/>
      <c r="N11" s="11"/>
      <c r="O11" s="394">
        <f t="shared" si="3"/>
        <v>0</v>
      </c>
      <c r="P11" s="21">
        <v>16</v>
      </c>
      <c r="Q11" s="22">
        <v>22</v>
      </c>
      <c r="R11" s="394">
        <f t="shared" si="4"/>
        <v>6</v>
      </c>
      <c r="S11" s="19">
        <v>15</v>
      </c>
      <c r="T11" s="20">
        <v>24</v>
      </c>
      <c r="U11" s="394">
        <f t="shared" si="5"/>
        <v>9</v>
      </c>
      <c r="V11" s="21">
        <v>13</v>
      </c>
      <c r="W11" s="22">
        <v>21</v>
      </c>
      <c r="X11" s="394">
        <f t="shared" si="6"/>
        <v>8</v>
      </c>
      <c r="Y11" s="79"/>
    </row>
    <row r="12" spans="1:28" ht="15.75" customHeight="1">
      <c r="A12" s="105">
        <v>9</v>
      </c>
      <c r="B12" s="400" t="s">
        <v>444</v>
      </c>
      <c r="C12" s="34" t="s">
        <v>501</v>
      </c>
      <c r="D12" s="10"/>
      <c r="E12" s="25"/>
      <c r="F12" s="394">
        <f t="shared" si="0"/>
        <v>0</v>
      </c>
      <c r="G12" s="21">
        <v>16</v>
      </c>
      <c r="H12" s="22">
        <v>20</v>
      </c>
      <c r="I12" s="394">
        <f t="shared" si="1"/>
        <v>4</v>
      </c>
      <c r="J12" s="35">
        <v>16</v>
      </c>
      <c r="K12" s="36">
        <v>20</v>
      </c>
      <c r="L12" s="394">
        <f t="shared" si="2"/>
        <v>4</v>
      </c>
      <c r="M12" s="10"/>
      <c r="N12" s="11"/>
      <c r="O12" s="394">
        <f t="shared" si="3"/>
        <v>0</v>
      </c>
      <c r="P12" s="45"/>
      <c r="Q12" s="46"/>
      <c r="R12" s="394">
        <f t="shared" si="4"/>
        <v>0</v>
      </c>
      <c r="S12" s="45"/>
      <c r="T12" s="46"/>
      <c r="U12" s="394">
        <f t="shared" si="5"/>
        <v>0</v>
      </c>
      <c r="V12" s="10"/>
      <c r="W12" s="25"/>
      <c r="X12" s="394">
        <f t="shared" si="6"/>
        <v>0</v>
      </c>
      <c r="Y12" s="79"/>
    </row>
    <row r="13" spans="1:28" ht="15.75" customHeight="1">
      <c r="A13" s="105">
        <v>10</v>
      </c>
      <c r="B13" s="400" t="s">
        <v>444</v>
      </c>
      <c r="C13" s="34" t="s">
        <v>512</v>
      </c>
      <c r="D13" s="10"/>
      <c r="E13" s="11"/>
      <c r="F13" s="394">
        <f t="shared" si="0"/>
        <v>0</v>
      </c>
      <c r="G13" s="10"/>
      <c r="H13" s="11"/>
      <c r="I13" s="394">
        <f t="shared" si="1"/>
        <v>0</v>
      </c>
      <c r="J13" s="10"/>
      <c r="K13" s="11"/>
      <c r="L13" s="394">
        <f t="shared" si="2"/>
        <v>0</v>
      </c>
      <c r="M13" s="10"/>
      <c r="N13" s="11"/>
      <c r="O13" s="394">
        <f t="shared" si="3"/>
        <v>0</v>
      </c>
      <c r="P13" s="45"/>
      <c r="Q13" s="46"/>
      <c r="R13" s="394">
        <f t="shared" si="4"/>
        <v>0</v>
      </c>
      <c r="S13" s="35">
        <v>16</v>
      </c>
      <c r="T13" s="36">
        <v>22</v>
      </c>
      <c r="U13" s="394">
        <f t="shared" si="5"/>
        <v>6</v>
      </c>
      <c r="V13" s="21">
        <v>10</v>
      </c>
      <c r="W13" s="31">
        <v>18</v>
      </c>
      <c r="X13" s="394">
        <f t="shared" si="6"/>
        <v>8</v>
      </c>
      <c r="Y13" s="79"/>
    </row>
    <row r="14" spans="1:28" ht="15.75" customHeight="1">
      <c r="A14" s="105"/>
      <c r="B14" s="400"/>
      <c r="C14" s="34" t="s">
        <v>561</v>
      </c>
      <c r="D14" s="10"/>
      <c r="E14" s="11"/>
      <c r="F14" s="394"/>
      <c r="G14" s="10"/>
      <c r="H14" s="11"/>
      <c r="I14" s="394"/>
      <c r="J14" s="35">
        <v>14</v>
      </c>
      <c r="K14" s="36">
        <v>21</v>
      </c>
      <c r="L14" s="394">
        <f t="shared" si="2"/>
        <v>7</v>
      </c>
      <c r="M14" s="35">
        <v>17</v>
      </c>
      <c r="N14" s="36">
        <v>23</v>
      </c>
      <c r="O14" s="394">
        <f t="shared" si="3"/>
        <v>6</v>
      </c>
      <c r="P14" s="45"/>
      <c r="Q14" s="46"/>
      <c r="R14" s="394">
        <f t="shared" si="4"/>
        <v>0</v>
      </c>
      <c r="S14" s="35">
        <v>17</v>
      </c>
      <c r="T14" s="36">
        <v>24</v>
      </c>
      <c r="U14" s="394">
        <f t="shared" si="5"/>
        <v>7</v>
      </c>
      <c r="V14" s="35">
        <v>16</v>
      </c>
      <c r="W14" s="36">
        <v>24</v>
      </c>
      <c r="X14" s="394">
        <f t="shared" si="6"/>
        <v>8</v>
      </c>
      <c r="Y14" s="79"/>
    </row>
    <row r="15" spans="1:28" ht="16.5" customHeight="1">
      <c r="A15" s="105">
        <v>11</v>
      </c>
      <c r="B15" s="400" t="s">
        <v>444</v>
      </c>
      <c r="C15" s="38" t="s">
        <v>296</v>
      </c>
      <c r="D15" s="10"/>
      <c r="E15" s="11"/>
      <c r="F15" s="394">
        <f t="shared" si="0"/>
        <v>0</v>
      </c>
      <c r="G15" s="21">
        <v>13</v>
      </c>
      <c r="H15" s="22">
        <v>21</v>
      </c>
      <c r="I15" s="394">
        <f t="shared" si="1"/>
        <v>8</v>
      </c>
      <c r="J15" s="45"/>
      <c r="K15" s="46"/>
      <c r="L15" s="394">
        <f t="shared" si="2"/>
        <v>0</v>
      </c>
      <c r="M15" s="35">
        <v>16</v>
      </c>
      <c r="N15" s="36">
        <v>24</v>
      </c>
      <c r="O15" s="394">
        <f t="shared" si="3"/>
        <v>8</v>
      </c>
      <c r="P15" s="35">
        <v>18</v>
      </c>
      <c r="Q15" s="36">
        <v>24</v>
      </c>
      <c r="R15" s="394">
        <f t="shared" si="4"/>
        <v>6</v>
      </c>
      <c r="S15" s="35">
        <v>11</v>
      </c>
      <c r="T15" s="36">
        <v>16</v>
      </c>
      <c r="U15" s="394">
        <f t="shared" si="5"/>
        <v>5</v>
      </c>
      <c r="V15" s="10"/>
      <c r="W15" s="25"/>
      <c r="X15" s="394">
        <f t="shared" si="6"/>
        <v>0</v>
      </c>
      <c r="Y15" s="79"/>
      <c r="AB15" s="189"/>
    </row>
    <row r="16" spans="1:28" ht="15.75" customHeight="1">
      <c r="A16" s="105">
        <v>12</v>
      </c>
      <c r="B16" s="400" t="s">
        <v>444</v>
      </c>
      <c r="C16" s="34" t="s">
        <v>516</v>
      </c>
      <c r="D16" s="21">
        <v>18</v>
      </c>
      <c r="E16" s="22">
        <v>24</v>
      </c>
      <c r="F16" s="394">
        <f t="shared" si="0"/>
        <v>6</v>
      </c>
      <c r="G16" s="10"/>
      <c r="H16" s="11"/>
      <c r="I16" s="394">
        <f t="shared" si="1"/>
        <v>0</v>
      </c>
      <c r="J16" s="45"/>
      <c r="K16" s="46"/>
      <c r="L16" s="394">
        <f t="shared" si="2"/>
        <v>0</v>
      </c>
      <c r="M16" s="10"/>
      <c r="N16" s="11"/>
      <c r="O16" s="394">
        <f t="shared" si="3"/>
        <v>0</v>
      </c>
      <c r="P16" s="45"/>
      <c r="Q16" s="46"/>
      <c r="R16" s="394">
        <f t="shared" si="4"/>
        <v>0</v>
      </c>
      <c r="S16" s="35">
        <v>17</v>
      </c>
      <c r="T16" s="36">
        <v>24</v>
      </c>
      <c r="U16" s="394">
        <f t="shared" si="5"/>
        <v>7</v>
      </c>
      <c r="V16" s="10"/>
      <c r="W16" s="25"/>
      <c r="X16" s="394">
        <f t="shared" si="6"/>
        <v>0</v>
      </c>
      <c r="Y16" s="79"/>
    </row>
    <row r="17" spans="1:33" ht="16.5" customHeight="1">
      <c r="A17" s="105">
        <v>13</v>
      </c>
      <c r="B17" s="105" t="s">
        <v>452</v>
      </c>
      <c r="C17" s="38" t="s">
        <v>371</v>
      </c>
      <c r="D17" s="19">
        <v>17</v>
      </c>
      <c r="E17" s="20">
        <v>21</v>
      </c>
      <c r="F17" s="394">
        <f t="shared" si="0"/>
        <v>4</v>
      </c>
      <c r="G17" s="10"/>
      <c r="H17" s="11"/>
      <c r="I17" s="394">
        <f t="shared" si="1"/>
        <v>0</v>
      </c>
      <c r="J17" s="10"/>
      <c r="K17" s="11"/>
      <c r="L17" s="394">
        <f t="shared" si="2"/>
        <v>0</v>
      </c>
      <c r="M17" s="10"/>
      <c r="N17" s="11"/>
      <c r="O17" s="394">
        <f t="shared" si="3"/>
        <v>0</v>
      </c>
      <c r="P17" s="10"/>
      <c r="Q17" s="11"/>
      <c r="R17" s="394">
        <f t="shared" si="4"/>
        <v>0</v>
      </c>
      <c r="S17" s="10"/>
      <c r="T17" s="11"/>
      <c r="U17" s="394">
        <f t="shared" si="5"/>
        <v>0</v>
      </c>
      <c r="V17" s="21">
        <v>7</v>
      </c>
      <c r="W17" s="31">
        <v>16</v>
      </c>
      <c r="X17" s="394">
        <f t="shared" si="6"/>
        <v>9</v>
      </c>
      <c r="Y17" s="79"/>
      <c r="AB17" s="233" t="s">
        <v>528</v>
      </c>
    </row>
    <row r="18" spans="1:33" ht="15.75" customHeight="1">
      <c r="A18" s="105">
        <v>14</v>
      </c>
      <c r="B18" s="105" t="s">
        <v>532</v>
      </c>
      <c r="C18" s="397" t="s">
        <v>379</v>
      </c>
      <c r="D18" s="10"/>
      <c r="E18" s="25"/>
      <c r="F18" s="394">
        <f t="shared" si="0"/>
        <v>0</v>
      </c>
      <c r="G18" s="21">
        <v>17</v>
      </c>
      <c r="H18" s="31">
        <v>24</v>
      </c>
      <c r="I18" s="394">
        <f t="shared" si="1"/>
        <v>7</v>
      </c>
      <c r="J18" s="21">
        <v>17</v>
      </c>
      <c r="K18" s="31">
        <v>24</v>
      </c>
      <c r="L18" s="394">
        <f t="shared" si="2"/>
        <v>7</v>
      </c>
      <c r="M18" s="10"/>
      <c r="N18" s="25"/>
      <c r="O18" s="394">
        <f t="shared" si="3"/>
        <v>0</v>
      </c>
      <c r="P18" s="10"/>
      <c r="Q18" s="25"/>
      <c r="R18" s="394">
        <f t="shared" si="4"/>
        <v>0</v>
      </c>
      <c r="S18" s="19">
        <v>17</v>
      </c>
      <c r="T18" s="26">
        <v>20</v>
      </c>
      <c r="U18" s="394">
        <f t="shared" si="5"/>
        <v>3</v>
      </c>
      <c r="V18" s="21">
        <v>17</v>
      </c>
      <c r="W18" s="31">
        <v>24</v>
      </c>
      <c r="X18" s="394">
        <f t="shared" si="6"/>
        <v>7</v>
      </c>
      <c r="Y18" s="190"/>
      <c r="AB18" s="398" t="s">
        <v>533</v>
      </c>
    </row>
    <row r="19" spans="1:33" ht="16.5" customHeight="1">
      <c r="A19" s="105">
        <v>15</v>
      </c>
      <c r="B19" s="400" t="s">
        <v>542</v>
      </c>
      <c r="C19" s="38" t="s">
        <v>543</v>
      </c>
      <c r="D19" s="10"/>
      <c r="E19" s="11"/>
      <c r="F19" s="394">
        <f t="shared" si="0"/>
        <v>0</v>
      </c>
      <c r="G19" s="19">
        <v>16</v>
      </c>
      <c r="H19" s="20">
        <v>21</v>
      </c>
      <c r="I19" s="394">
        <f t="shared" si="1"/>
        <v>5</v>
      </c>
      <c r="J19" s="45"/>
      <c r="K19" s="46"/>
      <c r="L19" s="394">
        <f t="shared" si="2"/>
        <v>0</v>
      </c>
      <c r="M19" s="41">
        <v>18</v>
      </c>
      <c r="N19" s="42">
        <v>24</v>
      </c>
      <c r="O19" s="394">
        <f t="shared" si="3"/>
        <v>6</v>
      </c>
      <c r="P19" s="45"/>
      <c r="Q19" s="46"/>
      <c r="R19" s="394">
        <f t="shared" si="4"/>
        <v>0</v>
      </c>
      <c r="S19" s="41">
        <v>18</v>
      </c>
      <c r="T19" s="42">
        <v>22</v>
      </c>
      <c r="U19" s="394">
        <f t="shared" si="5"/>
        <v>4</v>
      </c>
      <c r="V19" s="19">
        <v>18</v>
      </c>
      <c r="W19" s="26">
        <v>24</v>
      </c>
      <c r="X19" s="394">
        <f t="shared" si="6"/>
        <v>6</v>
      </c>
      <c r="Y19" s="79"/>
      <c r="AB19" s="233" t="s">
        <v>529</v>
      </c>
    </row>
    <row r="20" spans="1:33" ht="16.5" customHeight="1">
      <c r="A20" s="105">
        <v>16</v>
      </c>
      <c r="B20" s="400" t="s">
        <v>544</v>
      </c>
      <c r="C20" s="38" t="s">
        <v>545</v>
      </c>
      <c r="D20" s="21">
        <v>17</v>
      </c>
      <c r="E20" s="22">
        <v>21</v>
      </c>
      <c r="F20" s="394">
        <f t="shared" si="0"/>
        <v>4</v>
      </c>
      <c r="G20" s="21">
        <v>8</v>
      </c>
      <c r="H20" s="22">
        <v>13</v>
      </c>
      <c r="I20" s="394">
        <f t="shared" si="1"/>
        <v>5</v>
      </c>
      <c r="J20" s="45"/>
      <c r="K20" s="46"/>
      <c r="L20" s="394">
        <f t="shared" si="2"/>
        <v>0</v>
      </c>
      <c r="M20" s="45"/>
      <c r="N20" s="46"/>
      <c r="O20" s="394">
        <f t="shared" si="3"/>
        <v>0</v>
      </c>
      <c r="P20" s="35">
        <v>13</v>
      </c>
      <c r="Q20" s="36">
        <v>19</v>
      </c>
      <c r="R20" s="394">
        <f t="shared" si="4"/>
        <v>6</v>
      </c>
      <c r="S20" s="45"/>
      <c r="T20" s="46"/>
      <c r="U20" s="394">
        <f t="shared" si="5"/>
        <v>0</v>
      </c>
      <c r="V20" s="10"/>
      <c r="W20" s="25"/>
      <c r="X20" s="394">
        <f t="shared" si="6"/>
        <v>0</v>
      </c>
      <c r="Y20" s="79">
        <v>1500000</v>
      </c>
      <c r="AB20" s="189"/>
    </row>
    <row r="21" spans="1:33" ht="16.5" customHeight="1">
      <c r="A21" s="105">
        <v>17</v>
      </c>
      <c r="B21" s="400" t="s">
        <v>546</v>
      </c>
      <c r="C21" s="38" t="s">
        <v>547</v>
      </c>
      <c r="D21" s="10"/>
      <c r="E21" s="11"/>
      <c r="F21" s="394">
        <f t="shared" si="0"/>
        <v>0</v>
      </c>
      <c r="G21" s="10"/>
      <c r="H21" s="11"/>
      <c r="I21" s="394">
        <f t="shared" si="1"/>
        <v>0</v>
      </c>
      <c r="J21" s="168">
        <v>19</v>
      </c>
      <c r="K21" s="386">
        <v>23</v>
      </c>
      <c r="L21" s="394">
        <f t="shared" si="2"/>
        <v>4</v>
      </c>
      <c r="M21" s="45"/>
      <c r="N21" s="46"/>
      <c r="O21" s="394">
        <f t="shared" si="3"/>
        <v>0</v>
      </c>
      <c r="P21" s="45"/>
      <c r="Q21" s="46"/>
      <c r="R21" s="394">
        <f t="shared" si="4"/>
        <v>0</v>
      </c>
      <c r="S21" s="45"/>
      <c r="T21" s="46"/>
      <c r="U21" s="394">
        <f t="shared" si="5"/>
        <v>0</v>
      </c>
      <c r="V21" s="10"/>
      <c r="W21" s="25"/>
      <c r="X21" s="394">
        <f t="shared" si="6"/>
        <v>0</v>
      </c>
      <c r="Y21" s="79">
        <v>3180</v>
      </c>
      <c r="AB21" s="189"/>
    </row>
    <row r="22" spans="1:33" ht="16.5" customHeight="1">
      <c r="A22" s="105">
        <v>18</v>
      </c>
      <c r="B22" s="400" t="s">
        <v>562</v>
      </c>
      <c r="C22" s="38" t="s">
        <v>549</v>
      </c>
      <c r="D22" s="19">
        <v>7</v>
      </c>
      <c r="E22" s="20">
        <v>14</v>
      </c>
      <c r="F22" s="394">
        <f t="shared" si="0"/>
        <v>7</v>
      </c>
      <c r="G22" s="19">
        <v>7</v>
      </c>
      <c r="H22" s="20">
        <v>13</v>
      </c>
      <c r="I22" s="394">
        <f t="shared" si="1"/>
        <v>6</v>
      </c>
      <c r="J22" s="45"/>
      <c r="K22" s="46"/>
      <c r="L22" s="394">
        <f t="shared" si="2"/>
        <v>0</v>
      </c>
      <c r="M22" s="41">
        <v>7</v>
      </c>
      <c r="N22" s="42">
        <v>11</v>
      </c>
      <c r="O22" s="394">
        <f t="shared" si="3"/>
        <v>4</v>
      </c>
      <c r="P22" s="41">
        <v>16</v>
      </c>
      <c r="Q22" s="42">
        <v>24</v>
      </c>
      <c r="R22" s="394">
        <f t="shared" si="4"/>
        <v>8</v>
      </c>
      <c r="S22" s="45"/>
      <c r="T22" s="46"/>
      <c r="U22" s="394">
        <f t="shared" si="5"/>
        <v>0</v>
      </c>
      <c r="V22" s="10"/>
      <c r="W22" s="25"/>
      <c r="X22" s="394">
        <f t="shared" si="6"/>
        <v>0</v>
      </c>
      <c r="Y22" s="79">
        <f>Y20/Y21</f>
        <v>471.69811320754718</v>
      </c>
      <c r="Z22" s="81">
        <f>Y22/7</f>
        <v>67.385444743935309</v>
      </c>
      <c r="AB22" s="189"/>
    </row>
    <row r="23" spans="1:33" ht="15.75" customHeight="1">
      <c r="A23" s="105">
        <v>19</v>
      </c>
      <c r="B23" s="105" t="s">
        <v>447</v>
      </c>
      <c r="C23" s="47" t="s">
        <v>344</v>
      </c>
      <c r="D23" s="10"/>
      <c r="E23" s="11"/>
      <c r="F23" s="394">
        <f t="shared" si="0"/>
        <v>0</v>
      </c>
      <c r="G23" s="10"/>
      <c r="H23" s="46"/>
      <c r="I23" s="394">
        <f t="shared" si="1"/>
        <v>0</v>
      </c>
      <c r="J23" s="10"/>
      <c r="K23" s="11"/>
      <c r="L23" s="394">
        <f t="shared" si="2"/>
        <v>0</v>
      </c>
      <c r="M23" s="10"/>
      <c r="N23" s="11"/>
      <c r="O23" s="394">
        <f t="shared" si="3"/>
        <v>0</v>
      </c>
      <c r="P23" s="10"/>
      <c r="Q23" s="11"/>
      <c r="R23" s="394">
        <f t="shared" si="4"/>
        <v>0</v>
      </c>
      <c r="S23" s="10"/>
      <c r="T23" s="11"/>
      <c r="U23" s="394">
        <f t="shared" si="5"/>
        <v>0</v>
      </c>
      <c r="V23" s="10"/>
      <c r="W23" s="25"/>
      <c r="X23" s="394">
        <f t="shared" si="6"/>
        <v>0</v>
      </c>
      <c r="Y23" s="190" t="s">
        <v>559</v>
      </c>
    </row>
    <row r="24" spans="1:33" ht="15.75" customHeight="1">
      <c r="A24" s="105">
        <v>20</v>
      </c>
      <c r="B24" s="105" t="s">
        <v>447</v>
      </c>
      <c r="C24" s="47" t="s">
        <v>183</v>
      </c>
      <c r="D24" s="10"/>
      <c r="E24" s="25"/>
      <c r="F24" s="394">
        <f t="shared" si="0"/>
        <v>0</v>
      </c>
      <c r="G24" s="10"/>
      <c r="H24" s="25"/>
      <c r="I24" s="394">
        <f t="shared" si="1"/>
        <v>0</v>
      </c>
      <c r="J24" s="165">
        <v>7</v>
      </c>
      <c r="K24" s="166">
        <v>17</v>
      </c>
      <c r="L24" s="394">
        <f t="shared" si="2"/>
        <v>10</v>
      </c>
      <c r="M24" s="159">
        <v>16</v>
      </c>
      <c r="N24" s="167">
        <v>24</v>
      </c>
      <c r="O24" s="394">
        <f t="shared" si="3"/>
        <v>8</v>
      </c>
      <c r="P24" s="10"/>
      <c r="Q24" s="25"/>
      <c r="R24" s="394">
        <f t="shared" si="4"/>
        <v>0</v>
      </c>
      <c r="S24" s="159">
        <v>21</v>
      </c>
      <c r="T24" s="167">
        <v>24</v>
      </c>
      <c r="U24" s="394">
        <f t="shared" si="5"/>
        <v>3</v>
      </c>
      <c r="V24" s="10"/>
      <c r="W24" s="25"/>
      <c r="X24" s="394">
        <f t="shared" si="6"/>
        <v>0</v>
      </c>
      <c r="Y24" s="190"/>
      <c r="Z24" s="191">
        <f>Y23/Y22</f>
        <v>1.2507999999999999</v>
      </c>
    </row>
    <row r="25" spans="1:33" ht="15.75" customHeight="1">
      <c r="A25" s="105"/>
      <c r="B25" s="105"/>
      <c r="C25" s="47" t="s">
        <v>358</v>
      </c>
      <c r="D25" s="165">
        <v>7</v>
      </c>
      <c r="E25" s="166">
        <v>16</v>
      </c>
      <c r="F25" s="394">
        <v>9</v>
      </c>
      <c r="G25" s="165">
        <v>7</v>
      </c>
      <c r="H25" s="166">
        <v>16</v>
      </c>
      <c r="I25" s="394">
        <f t="shared" si="1"/>
        <v>9</v>
      </c>
      <c r="J25" s="10"/>
      <c r="K25" s="25"/>
      <c r="L25" s="394">
        <f t="shared" si="2"/>
        <v>0</v>
      </c>
      <c r="M25" s="159">
        <v>7</v>
      </c>
      <c r="N25" s="167">
        <v>16</v>
      </c>
      <c r="O25" s="394">
        <f t="shared" si="3"/>
        <v>9</v>
      </c>
      <c r="P25" s="165">
        <v>7</v>
      </c>
      <c r="Q25" s="166">
        <v>16</v>
      </c>
      <c r="R25" s="394">
        <f t="shared" si="4"/>
        <v>9</v>
      </c>
      <c r="S25" s="159">
        <v>7</v>
      </c>
      <c r="T25" s="167">
        <v>16</v>
      </c>
      <c r="U25" s="394">
        <f t="shared" si="5"/>
        <v>9</v>
      </c>
      <c r="V25" s="10"/>
      <c r="W25" s="25"/>
      <c r="X25" s="394">
        <f t="shared" si="6"/>
        <v>0</v>
      </c>
      <c r="Y25" s="190"/>
      <c r="Z25" s="191"/>
    </row>
    <row r="26" spans="1:33" ht="15.75" customHeight="1">
      <c r="A26" s="105">
        <v>21</v>
      </c>
      <c r="B26" s="105" t="s">
        <v>447</v>
      </c>
      <c r="C26" s="47" t="s">
        <v>277</v>
      </c>
      <c r="D26" s="10"/>
      <c r="E26" s="25"/>
      <c r="F26" s="394">
        <f t="shared" si="0"/>
        <v>0</v>
      </c>
      <c r="G26" s="10"/>
      <c r="H26" s="25"/>
      <c r="I26" s="394">
        <f t="shared" si="1"/>
        <v>0</v>
      </c>
      <c r="J26" s="10"/>
      <c r="K26" s="25"/>
      <c r="L26" s="394">
        <f t="shared" si="2"/>
        <v>0</v>
      </c>
      <c r="M26" s="13"/>
      <c r="N26" s="54"/>
      <c r="O26" s="394">
        <f t="shared" si="3"/>
        <v>0</v>
      </c>
      <c r="P26" s="10"/>
      <c r="Q26" s="25"/>
      <c r="R26" s="394">
        <f t="shared" si="4"/>
        <v>0</v>
      </c>
      <c r="S26" s="13"/>
      <c r="T26" s="54"/>
      <c r="U26" s="394">
        <f t="shared" si="5"/>
        <v>0</v>
      </c>
      <c r="V26" s="165">
        <v>7</v>
      </c>
      <c r="W26" s="166">
        <v>18</v>
      </c>
      <c r="X26" s="394">
        <f t="shared" si="6"/>
        <v>11</v>
      </c>
      <c r="Y26" s="190"/>
    </row>
    <row r="27" spans="1:33" ht="15.75" customHeight="1">
      <c r="A27" s="105">
        <v>22</v>
      </c>
      <c r="B27" s="105" t="s">
        <v>447</v>
      </c>
      <c r="C27" s="382" t="s">
        <v>530</v>
      </c>
      <c r="D27" s="165">
        <v>16</v>
      </c>
      <c r="E27" s="166">
        <v>24</v>
      </c>
      <c r="F27" s="394">
        <f t="shared" si="0"/>
        <v>8</v>
      </c>
      <c r="G27" s="192">
        <v>16</v>
      </c>
      <c r="H27" s="193">
        <v>24</v>
      </c>
      <c r="I27" s="394">
        <f t="shared" si="1"/>
        <v>8</v>
      </c>
      <c r="J27" s="165">
        <v>17</v>
      </c>
      <c r="K27" s="166">
        <v>22</v>
      </c>
      <c r="L27" s="394">
        <f t="shared" si="2"/>
        <v>5</v>
      </c>
      <c r="M27" s="10"/>
      <c r="N27" s="25"/>
      <c r="O27" s="394">
        <f t="shared" si="3"/>
        <v>0</v>
      </c>
      <c r="P27" s="165">
        <v>16</v>
      </c>
      <c r="Q27" s="166">
        <v>24</v>
      </c>
      <c r="R27" s="394">
        <f t="shared" si="4"/>
        <v>8</v>
      </c>
      <c r="S27" s="165">
        <v>16</v>
      </c>
      <c r="T27" s="166">
        <v>24</v>
      </c>
      <c r="U27" s="394">
        <f t="shared" si="5"/>
        <v>8</v>
      </c>
      <c r="V27" s="165">
        <v>16</v>
      </c>
      <c r="W27" s="166">
        <v>24</v>
      </c>
      <c r="X27" s="394">
        <f t="shared" si="6"/>
        <v>8</v>
      </c>
      <c r="Y27" s="190"/>
    </row>
    <row r="28" spans="1:33" ht="15" customHeight="1">
      <c r="A28" s="105">
        <v>23</v>
      </c>
      <c r="B28" s="105" t="s">
        <v>550</v>
      </c>
      <c r="C28" s="383" t="s">
        <v>324</v>
      </c>
      <c r="D28" s="19">
        <v>7</v>
      </c>
      <c r="E28" s="26">
        <v>15</v>
      </c>
      <c r="F28" s="394"/>
      <c r="G28" s="13"/>
      <c r="H28" s="54"/>
      <c r="I28" s="394">
        <f t="shared" si="1"/>
        <v>0</v>
      </c>
      <c r="J28" s="305">
        <v>7</v>
      </c>
      <c r="K28" s="236">
        <v>16</v>
      </c>
      <c r="L28" s="394"/>
      <c r="M28" s="13"/>
      <c r="N28" s="54"/>
      <c r="O28" s="394">
        <f t="shared" si="3"/>
        <v>0</v>
      </c>
      <c r="P28" s="305">
        <v>7</v>
      </c>
      <c r="Q28" s="306">
        <v>16</v>
      </c>
      <c r="R28" s="394"/>
      <c r="S28" s="19">
        <v>7</v>
      </c>
      <c r="T28" s="26">
        <v>15</v>
      </c>
      <c r="U28" s="394"/>
      <c r="V28" s="13"/>
      <c r="W28" s="54"/>
      <c r="X28" s="394">
        <f t="shared" si="6"/>
        <v>0</v>
      </c>
      <c r="Y28" s="79"/>
    </row>
    <row r="29" spans="1:33">
      <c r="A29" s="84"/>
      <c r="B29" s="84"/>
      <c r="C29" s="84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3"/>
      <c r="W29" s="353"/>
      <c r="X29" s="352"/>
      <c r="Y29" s="84"/>
    </row>
    <row r="30" spans="1:33">
      <c r="A30" s="80"/>
      <c r="B30" s="80"/>
      <c r="C30" s="80" t="s">
        <v>466</v>
      </c>
      <c r="D30" s="80"/>
      <c r="E30" s="80"/>
      <c r="F30" s="401">
        <f>SUM(F4:F27)</f>
        <v>63</v>
      </c>
      <c r="G30" s="80"/>
      <c r="H30" s="80"/>
      <c r="I30" s="401">
        <f>SUM(I4:I27)</f>
        <v>63</v>
      </c>
      <c r="J30" s="80"/>
      <c r="K30" s="80"/>
      <c r="L30" s="401">
        <f>SUM(L4:L27)</f>
        <v>59</v>
      </c>
      <c r="M30" s="80"/>
      <c r="N30" s="80"/>
      <c r="O30" s="401">
        <f>SUM(O4:O27)</f>
        <v>63</v>
      </c>
      <c r="P30" s="80"/>
      <c r="Q30" s="80"/>
      <c r="R30" s="401">
        <f>SUM(R4:R27)</f>
        <v>66</v>
      </c>
      <c r="S30" s="80"/>
      <c r="T30" s="80"/>
      <c r="U30" s="401">
        <f>SUM(U4:U28)</f>
        <v>72</v>
      </c>
      <c r="V30" s="80"/>
      <c r="W30" s="80"/>
      <c r="X30" s="401">
        <f>SUM(X4:X28)</f>
        <v>88</v>
      </c>
      <c r="Y30" s="84"/>
      <c r="Z30" s="1249" t="s">
        <v>467</v>
      </c>
      <c r="AA30" s="1250"/>
      <c r="AB30" s="1251"/>
      <c r="AC30" s="80">
        <v>2980</v>
      </c>
      <c r="AE30" s="82">
        <v>3090</v>
      </c>
      <c r="AG30" s="83"/>
    </row>
    <row r="31" spans="1:33">
      <c r="A31" s="1262"/>
      <c r="B31" s="1263"/>
      <c r="C31" s="89" t="s">
        <v>468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1262" t="s">
        <v>469</v>
      </c>
      <c r="U31" s="1264"/>
      <c r="V31" s="1264"/>
      <c r="W31" s="1263"/>
      <c r="X31" s="90">
        <f>X30+U30+R30+O30+L30+I30+F30</f>
        <v>474</v>
      </c>
      <c r="Y31" s="79"/>
      <c r="Z31" s="1249" t="s">
        <v>470</v>
      </c>
      <c r="AA31" s="1250"/>
      <c r="AB31" s="1251"/>
      <c r="AC31" s="87">
        <v>1859000</v>
      </c>
      <c r="AE31" s="84">
        <f>AC31</f>
        <v>1859000</v>
      </c>
      <c r="AG31" s="84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 t="s">
        <v>128</v>
      </c>
      <c r="S32" s="93"/>
      <c r="T32" s="1265" t="s">
        <v>471</v>
      </c>
      <c r="U32" s="1266"/>
      <c r="V32" s="1266"/>
      <c r="W32" s="1267"/>
      <c r="X32" s="94">
        <f>AC31/AC30</f>
        <v>623.82550335570465</v>
      </c>
      <c r="Y32" s="79"/>
    </row>
    <row r="33" spans="1:33" ht="15" hidden="1" customHeight="1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5"/>
      <c r="Y33" s="79"/>
    </row>
    <row r="34" spans="1:33">
      <c r="A34" s="91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1252" t="s">
        <v>472</v>
      </c>
      <c r="U34" s="1253"/>
      <c r="V34" s="1253"/>
      <c r="W34" s="1254"/>
      <c r="X34" s="96">
        <f>(X31/X32)*100</f>
        <v>75.982786444324915</v>
      </c>
      <c r="Y34" s="79"/>
      <c r="Z34" s="1249" t="s">
        <v>473</v>
      </c>
      <c r="AA34" s="1250"/>
      <c r="AB34" s="1251"/>
      <c r="AC34" s="84">
        <v>3657670</v>
      </c>
      <c r="AE34" s="84">
        <f>AC34</f>
        <v>3657670</v>
      </c>
      <c r="AG34" s="84"/>
    </row>
    <row r="35" spans="1:33">
      <c r="A35" s="98"/>
      <c r="B35" s="98"/>
      <c r="C35" s="197" t="s">
        <v>124</v>
      </c>
      <c r="D35" s="1256"/>
      <c r="E35" s="1257"/>
      <c r="F35" s="1257"/>
      <c r="G35" s="1257"/>
      <c r="H35" s="1257"/>
      <c r="I35" s="1257"/>
      <c r="J35" s="1257"/>
      <c r="K35" s="1257"/>
      <c r="L35" s="1257"/>
      <c r="M35" s="1257"/>
      <c r="N35" s="1257"/>
      <c r="O35" s="1257"/>
      <c r="P35" s="1257"/>
      <c r="Q35" s="1257"/>
      <c r="R35" s="1257"/>
      <c r="S35" s="1258"/>
      <c r="T35" s="1259" t="s">
        <v>474</v>
      </c>
      <c r="U35" s="1260"/>
      <c r="V35" s="1260"/>
      <c r="W35" s="1261"/>
      <c r="X35" s="197">
        <f>(AC35/AC36)*100</f>
        <v>86.686879898952071</v>
      </c>
      <c r="Y35" s="188"/>
      <c r="Z35" s="1249" t="s">
        <v>475</v>
      </c>
      <c r="AA35" s="1250"/>
      <c r="AB35" s="1251"/>
      <c r="AC35" s="84">
        <v>1064</v>
      </c>
      <c r="AE35" s="84">
        <f>AC35</f>
        <v>1064</v>
      </c>
      <c r="AG35" s="84"/>
    </row>
    <row r="36" spans="1:33" ht="18.75" customHeight="1">
      <c r="A36" s="105"/>
      <c r="B36" s="105"/>
      <c r="C36" s="106" t="s">
        <v>517</v>
      </c>
      <c r="D36" s="1279"/>
      <c r="E36" s="1280"/>
      <c r="F36" s="1281"/>
      <c r="G36" s="1279"/>
      <c r="H36" s="1280"/>
      <c r="I36" s="1281"/>
      <c r="J36" s="1279"/>
      <c r="K36" s="1280"/>
      <c r="L36" s="1281"/>
      <c r="M36" s="1279"/>
      <c r="N36" s="1280"/>
      <c r="O36" s="1281"/>
      <c r="P36" s="1279"/>
      <c r="Q36" s="1280"/>
      <c r="R36" s="1281"/>
      <c r="S36" s="1279"/>
      <c r="T36" s="1280"/>
      <c r="U36" s="1281"/>
      <c r="V36" s="1279"/>
      <c r="W36" s="1280"/>
      <c r="X36" s="1281"/>
      <c r="Y36" s="98"/>
      <c r="Z36" s="1249" t="s">
        <v>476</v>
      </c>
      <c r="AA36" s="1250"/>
      <c r="AB36" s="1251"/>
      <c r="AC36" s="97">
        <f>AC34/AC30</f>
        <v>1227.4060402684563</v>
      </c>
      <c r="AE36" s="97">
        <f>AE34/AE30</f>
        <v>1183.7119741100323</v>
      </c>
      <c r="AG36" s="97"/>
    </row>
    <row r="37" spans="1:33" ht="30" customHeight="1">
      <c r="A37" s="105">
        <v>1</v>
      </c>
      <c r="B37" s="105"/>
      <c r="C37" s="106" t="s">
        <v>95</v>
      </c>
      <c r="D37" s="1227"/>
      <c r="E37" s="1228"/>
      <c r="F37" s="1229"/>
      <c r="G37" s="1227"/>
      <c r="H37" s="1228"/>
      <c r="I37" s="1229"/>
      <c r="J37" s="1227"/>
      <c r="K37" s="1228"/>
      <c r="L37" s="1229"/>
      <c r="M37" s="1227"/>
      <c r="N37" s="1228"/>
      <c r="O37" s="1229"/>
      <c r="P37" s="1227"/>
      <c r="Q37" s="1228"/>
      <c r="R37" s="1229"/>
      <c r="S37" s="1227"/>
      <c r="T37" s="1228"/>
      <c r="U37" s="1229"/>
      <c r="V37" s="1227"/>
      <c r="W37" s="1228"/>
      <c r="X37" s="1229"/>
      <c r="Y37" s="98"/>
      <c r="AC37" s="103">
        <f>(AC35/AC36)*100</f>
        <v>86.686879898952071</v>
      </c>
      <c r="AE37" s="104">
        <f>(AE35/AE36)*100</f>
        <v>89.886731170389893</v>
      </c>
      <c r="AG37" s="201"/>
    </row>
    <row r="38" spans="1:33" ht="31.5" customHeight="1">
      <c r="A38" s="105">
        <v>3</v>
      </c>
      <c r="B38" s="105"/>
      <c r="C38" s="105" t="s">
        <v>504</v>
      </c>
      <c r="D38" s="1366" t="s">
        <v>525</v>
      </c>
      <c r="E38" s="1367"/>
      <c r="F38" s="1368"/>
      <c r="G38" s="1366" t="s">
        <v>69</v>
      </c>
      <c r="H38" s="1367"/>
      <c r="I38" s="1368"/>
      <c r="J38" s="1239" t="s">
        <v>69</v>
      </c>
      <c r="K38" s="1240"/>
      <c r="L38" s="1241"/>
      <c r="M38" s="1279"/>
      <c r="N38" s="1280"/>
      <c r="O38" s="1281"/>
      <c r="P38" s="1239" t="s">
        <v>69</v>
      </c>
      <c r="Q38" s="1240"/>
      <c r="R38" s="1241"/>
      <c r="S38" s="1239" t="s">
        <v>69</v>
      </c>
      <c r="T38" s="1240"/>
      <c r="U38" s="1241"/>
      <c r="V38" s="1239" t="s">
        <v>560</v>
      </c>
      <c r="W38" s="1240"/>
      <c r="X38" s="1241"/>
      <c r="Y38" s="202"/>
      <c r="AB38" s="203" t="s">
        <v>531</v>
      </c>
    </row>
    <row r="39" spans="1:33" ht="30.75" customHeight="1">
      <c r="A39" s="105">
        <v>5</v>
      </c>
      <c r="B39" s="105"/>
      <c r="C39" s="106" t="s">
        <v>480</v>
      </c>
      <c r="D39" s="1246" t="s">
        <v>69</v>
      </c>
      <c r="E39" s="1247"/>
      <c r="F39" s="1248"/>
      <c r="G39" s="1239" t="s">
        <v>69</v>
      </c>
      <c r="H39" s="1240"/>
      <c r="I39" s="1241"/>
      <c r="J39" s="1279" t="s">
        <v>336</v>
      </c>
      <c r="K39" s="1280"/>
      <c r="L39" s="1281"/>
      <c r="M39" s="1239" t="s">
        <v>69</v>
      </c>
      <c r="N39" s="1240"/>
      <c r="O39" s="1241"/>
      <c r="P39" s="1239" t="s">
        <v>560</v>
      </c>
      <c r="Q39" s="1240"/>
      <c r="R39" s="1241"/>
      <c r="S39" s="1239" t="s">
        <v>560</v>
      </c>
      <c r="T39" s="1240"/>
      <c r="U39" s="1241"/>
      <c r="V39" s="1227"/>
      <c r="W39" s="1228"/>
      <c r="X39" s="1229"/>
      <c r="Y39" s="98"/>
    </row>
    <row r="40" spans="1:33" ht="30.75" customHeight="1">
      <c r="A40" s="105">
        <v>5</v>
      </c>
      <c r="B40" s="105"/>
      <c r="C40" s="106" t="s">
        <v>22</v>
      </c>
      <c r="D40" s="1239" t="s">
        <v>525</v>
      </c>
      <c r="E40" s="1240"/>
      <c r="F40" s="1241"/>
      <c r="G40" s="1239" t="s">
        <v>560</v>
      </c>
      <c r="H40" s="1240"/>
      <c r="I40" s="1241"/>
      <c r="J40" s="1239" t="s">
        <v>560</v>
      </c>
      <c r="K40" s="1240"/>
      <c r="L40" s="1241"/>
      <c r="M40" s="1239" t="s">
        <v>560</v>
      </c>
      <c r="N40" s="1240"/>
      <c r="O40" s="1241"/>
      <c r="P40" s="1227"/>
      <c r="Q40" s="1228"/>
      <c r="R40" s="1229"/>
      <c r="S40" s="1246" t="s">
        <v>74</v>
      </c>
      <c r="T40" s="1247"/>
      <c r="U40" s="1248"/>
      <c r="V40" s="1246" t="s">
        <v>69</v>
      </c>
      <c r="W40" s="1247"/>
      <c r="X40" s="1248"/>
      <c r="Y40" s="98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0:AB30"/>
    <mergeCell ref="A31:B31"/>
    <mergeCell ref="T31:W31"/>
    <mergeCell ref="Z31:AB31"/>
    <mergeCell ref="T32:W32"/>
    <mergeCell ref="T34:W34"/>
    <mergeCell ref="Z34:AB34"/>
    <mergeCell ref="D35:S35"/>
    <mergeCell ref="T35:W35"/>
    <mergeCell ref="Z35:AB35"/>
    <mergeCell ref="S36:U36"/>
    <mergeCell ref="V36:X36"/>
    <mergeCell ref="Z36:AB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V39:X39"/>
    <mergeCell ref="D38:F38"/>
    <mergeCell ref="G38:I38"/>
    <mergeCell ref="J38:L38"/>
    <mergeCell ref="M38:O38"/>
    <mergeCell ref="P38:R38"/>
    <mergeCell ref="S40:U40"/>
    <mergeCell ref="V40:X40"/>
    <mergeCell ref="C1:C2"/>
    <mergeCell ref="D40:F40"/>
    <mergeCell ref="G40:I40"/>
    <mergeCell ref="J40:L40"/>
    <mergeCell ref="M40:O40"/>
    <mergeCell ref="P40:R40"/>
    <mergeCell ref="S38:U38"/>
    <mergeCell ref="V38:X38"/>
    <mergeCell ref="D39:F39"/>
    <mergeCell ref="G39:I39"/>
    <mergeCell ref="J39:L39"/>
    <mergeCell ref="M39:O39"/>
    <mergeCell ref="P39:R39"/>
    <mergeCell ref="S39:U39"/>
  </mergeCells>
  <pageMargins left="0.7" right="0.7" top="0.75" bottom="0.75" header="0.3" footer="0.3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G41"/>
  <sheetViews>
    <sheetView workbookViewId="0">
      <selection activeCell="V4" sqref="V4:W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45929</v>
      </c>
      <c r="E1" s="1372"/>
      <c r="F1" s="1373"/>
      <c r="G1" s="1371">
        <v>45930</v>
      </c>
      <c r="H1" s="1372"/>
      <c r="I1" s="1373"/>
      <c r="J1" s="1371">
        <v>45931</v>
      </c>
      <c r="K1" s="1372"/>
      <c r="L1" s="1373"/>
      <c r="M1" s="1371">
        <v>45932</v>
      </c>
      <c r="N1" s="1372"/>
      <c r="O1" s="1373"/>
      <c r="P1" s="1371">
        <v>45933</v>
      </c>
      <c r="Q1" s="1372"/>
      <c r="R1" s="1373"/>
      <c r="S1" s="1371">
        <v>45934</v>
      </c>
      <c r="T1" s="1372"/>
      <c r="U1" s="1373"/>
      <c r="V1" s="1371">
        <v>45935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83" t="s">
        <v>256</v>
      </c>
      <c r="D4" s="10"/>
      <c r="E4" s="11"/>
      <c r="F4" s="337">
        <f>E4-D4</f>
        <v>0</v>
      </c>
      <c r="G4" s="242">
        <v>11</v>
      </c>
      <c r="H4" s="244">
        <v>15</v>
      </c>
      <c r="I4" s="337">
        <f>H4-G4</f>
        <v>4</v>
      </c>
      <c r="J4" s="290">
        <v>10</v>
      </c>
      <c r="K4" s="292">
        <v>15</v>
      </c>
      <c r="L4" s="337">
        <f>K4-J4</f>
        <v>5</v>
      </c>
      <c r="M4" s="290">
        <v>7</v>
      </c>
      <c r="N4" s="292">
        <v>15</v>
      </c>
      <c r="O4" s="337">
        <f>N4-M4</f>
        <v>8</v>
      </c>
      <c r="P4" s="10"/>
      <c r="Q4" s="11"/>
      <c r="R4" s="337">
        <f>Q4-P4</f>
        <v>0</v>
      </c>
      <c r="S4" s="242">
        <v>7</v>
      </c>
      <c r="T4" s="244">
        <v>15</v>
      </c>
      <c r="U4" s="337">
        <f>T4-S4</f>
        <v>8</v>
      </c>
      <c r="V4" s="242">
        <v>7</v>
      </c>
      <c r="W4" s="243">
        <v>15</v>
      </c>
      <c r="X4" s="337">
        <f>W4-V4</f>
        <v>8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19">
        <v>12</v>
      </c>
      <c r="E5" s="20">
        <v>16</v>
      </c>
      <c r="F5" s="337">
        <f t="shared" ref="F5:F28" si="0">E5-D5</f>
        <v>4</v>
      </c>
      <c r="G5" s="19">
        <v>14</v>
      </c>
      <c r="H5" s="20">
        <v>20</v>
      </c>
      <c r="I5" s="337">
        <f t="shared" ref="I5:I28" si="1">H5-G5</f>
        <v>6</v>
      </c>
      <c r="J5" s="15">
        <v>10</v>
      </c>
      <c r="K5" s="16">
        <v>17</v>
      </c>
      <c r="L5" s="337">
        <f t="shared" ref="L5:L27" si="2">K5-J5</f>
        <v>7</v>
      </c>
      <c r="M5" s="10"/>
      <c r="N5" s="11"/>
      <c r="O5" s="337">
        <f t="shared" ref="O5:O27" si="3">N5-M5</f>
        <v>0</v>
      </c>
      <c r="P5" s="19">
        <v>11</v>
      </c>
      <c r="Q5" s="20">
        <v>16</v>
      </c>
      <c r="R5" s="337">
        <f t="shared" ref="R5:R27" si="4">Q5-P5</f>
        <v>5</v>
      </c>
      <c r="S5" s="19">
        <v>12</v>
      </c>
      <c r="T5" s="20">
        <v>18</v>
      </c>
      <c r="U5" s="337">
        <f t="shared" ref="U5:U27" si="5">T5-S5</f>
        <v>6</v>
      </c>
      <c r="V5" s="10"/>
      <c r="W5" s="11"/>
      <c r="X5" s="337">
        <f t="shared" ref="X5:X28" si="6">W5-V5</f>
        <v>0</v>
      </c>
      <c r="Y5" s="79"/>
    </row>
    <row r="6" spans="1:28" ht="15.75" customHeight="1">
      <c r="A6" s="223">
        <v>3</v>
      </c>
      <c r="B6" s="223" t="s">
        <v>436</v>
      </c>
      <c r="C6" s="382" t="s">
        <v>208</v>
      </c>
      <c r="D6" s="242">
        <v>18</v>
      </c>
      <c r="E6" s="243">
        <v>24</v>
      </c>
      <c r="F6" s="337">
        <f t="shared" si="0"/>
        <v>6</v>
      </c>
      <c r="G6" s="10"/>
      <c r="H6" s="25"/>
      <c r="I6" s="337">
        <f t="shared" si="1"/>
        <v>0</v>
      </c>
      <c r="J6" s="10"/>
      <c r="K6" s="25"/>
      <c r="L6" s="337">
        <f t="shared" si="2"/>
        <v>0</v>
      </c>
      <c r="M6" s="242">
        <v>10</v>
      </c>
      <c r="N6" s="243">
        <v>17</v>
      </c>
      <c r="O6" s="337">
        <f t="shared" si="3"/>
        <v>7</v>
      </c>
      <c r="P6" s="286">
        <v>15</v>
      </c>
      <c r="Q6" s="288">
        <v>22</v>
      </c>
      <c r="R6" s="337">
        <f t="shared" si="4"/>
        <v>7</v>
      </c>
      <c r="S6" s="242">
        <v>15</v>
      </c>
      <c r="T6" s="243">
        <v>22</v>
      </c>
      <c r="U6" s="337">
        <f t="shared" si="5"/>
        <v>7</v>
      </c>
      <c r="V6" s="242">
        <v>10</v>
      </c>
      <c r="W6" s="243">
        <v>17</v>
      </c>
      <c r="X6" s="337">
        <f t="shared" si="6"/>
        <v>7</v>
      </c>
      <c r="Y6" s="188"/>
    </row>
    <row r="7" spans="1:28" ht="15.75" customHeight="1">
      <c r="A7" s="223">
        <v>4</v>
      </c>
      <c r="B7" s="223" t="s">
        <v>435</v>
      </c>
      <c r="C7" s="47" t="s">
        <v>361</v>
      </c>
      <c r="D7" s="21">
        <v>15</v>
      </c>
      <c r="E7" s="22">
        <v>21</v>
      </c>
      <c r="F7" s="337">
        <f t="shared" si="0"/>
        <v>6</v>
      </c>
      <c r="G7" s="10"/>
      <c r="H7" s="11"/>
      <c r="I7" s="337">
        <f t="shared" si="1"/>
        <v>0</v>
      </c>
      <c r="J7" s="286">
        <v>17</v>
      </c>
      <c r="K7" s="244">
        <v>22</v>
      </c>
      <c r="L7" s="337">
        <f t="shared" si="2"/>
        <v>5</v>
      </c>
      <c r="M7" s="10"/>
      <c r="N7" s="11"/>
      <c r="O7" s="337">
        <f t="shared" si="3"/>
        <v>0</v>
      </c>
      <c r="P7" s="165">
        <v>19</v>
      </c>
      <c r="Q7" s="158">
        <v>24</v>
      </c>
      <c r="R7" s="337">
        <f t="shared" si="4"/>
        <v>5</v>
      </c>
      <c r="S7" s="10"/>
      <c r="T7" s="11"/>
      <c r="U7" s="337">
        <f t="shared" si="5"/>
        <v>0</v>
      </c>
      <c r="V7" s="242">
        <v>15</v>
      </c>
      <c r="W7" s="244">
        <v>22</v>
      </c>
      <c r="X7" s="337">
        <f t="shared" si="6"/>
        <v>7</v>
      </c>
      <c r="Y7" s="190"/>
    </row>
    <row r="8" spans="1:28" ht="15.75" customHeight="1">
      <c r="A8" s="223">
        <v>5</v>
      </c>
      <c r="B8" s="232" t="s">
        <v>436</v>
      </c>
      <c r="C8" s="34" t="s">
        <v>511</v>
      </c>
      <c r="D8" s="10"/>
      <c r="E8" s="11"/>
      <c r="F8" s="337">
        <f t="shared" si="0"/>
        <v>0</v>
      </c>
      <c r="G8" s="10"/>
      <c r="H8" s="11"/>
      <c r="I8" s="337">
        <f t="shared" si="1"/>
        <v>0</v>
      </c>
      <c r="J8" s="45"/>
      <c r="K8" s="46"/>
      <c r="L8" s="337">
        <f t="shared" si="2"/>
        <v>0</v>
      </c>
      <c r="M8" s="10"/>
      <c r="N8" s="11"/>
      <c r="O8" s="337">
        <f t="shared" si="3"/>
        <v>0</v>
      </c>
      <c r="P8" s="45"/>
      <c r="Q8" s="46"/>
      <c r="R8" s="337">
        <f t="shared" si="4"/>
        <v>0</v>
      </c>
      <c r="S8" s="45"/>
      <c r="T8" s="46"/>
      <c r="U8" s="337">
        <f t="shared" si="5"/>
        <v>0</v>
      </c>
      <c r="V8" s="10"/>
      <c r="W8" s="25"/>
      <c r="X8" s="337">
        <f t="shared" si="6"/>
        <v>0</v>
      </c>
      <c r="Y8" s="79"/>
    </row>
    <row r="9" spans="1:28" ht="15.75" customHeight="1">
      <c r="A9" s="223">
        <v>6</v>
      </c>
      <c r="B9" s="232" t="s">
        <v>499</v>
      </c>
      <c r="C9" s="378" t="s">
        <v>442</v>
      </c>
      <c r="D9" s="10"/>
      <c r="E9" s="25"/>
      <c r="F9" s="337">
        <f t="shared" si="0"/>
        <v>0</v>
      </c>
      <c r="G9" s="242">
        <v>20</v>
      </c>
      <c r="H9" s="243">
        <v>24</v>
      </c>
      <c r="I9" s="337">
        <f t="shared" si="1"/>
        <v>4</v>
      </c>
      <c r="J9" s="13"/>
      <c r="K9" s="54"/>
      <c r="L9" s="337">
        <f t="shared" si="2"/>
        <v>0</v>
      </c>
      <c r="M9" s="242">
        <v>17</v>
      </c>
      <c r="N9" s="243">
        <v>24</v>
      </c>
      <c r="O9" s="337">
        <f t="shared" si="3"/>
        <v>7</v>
      </c>
      <c r="P9" s="10"/>
      <c r="Q9" s="25"/>
      <c r="R9" s="337">
        <f t="shared" si="4"/>
        <v>0</v>
      </c>
      <c r="S9" s="10"/>
      <c r="T9" s="25"/>
      <c r="U9" s="337">
        <f t="shared" si="5"/>
        <v>0</v>
      </c>
      <c r="V9" s="10"/>
      <c r="W9" s="25"/>
      <c r="X9" s="337">
        <f t="shared" si="6"/>
        <v>0</v>
      </c>
      <c r="Y9" s="79"/>
    </row>
    <row r="10" spans="1:28" ht="15.75" customHeight="1">
      <c r="A10" s="223">
        <v>7</v>
      </c>
      <c r="B10" s="223" t="s">
        <v>445</v>
      </c>
      <c r="C10" s="38" t="s">
        <v>304</v>
      </c>
      <c r="D10" s="317">
        <v>7</v>
      </c>
      <c r="E10" s="291">
        <v>16</v>
      </c>
      <c r="F10" s="337">
        <f t="shared" si="0"/>
        <v>9</v>
      </c>
      <c r="G10" s="290">
        <v>7</v>
      </c>
      <c r="H10" s="291">
        <v>16</v>
      </c>
      <c r="I10" s="337">
        <f t="shared" si="1"/>
        <v>9</v>
      </c>
      <c r="J10" s="10"/>
      <c r="K10" s="25"/>
      <c r="L10" s="337">
        <f t="shared" si="2"/>
        <v>0</v>
      </c>
      <c r="M10" s="10"/>
      <c r="N10" s="25"/>
      <c r="O10" s="337">
        <f t="shared" si="3"/>
        <v>0</v>
      </c>
      <c r="P10" s="290">
        <v>7</v>
      </c>
      <c r="Q10" s="291">
        <v>16</v>
      </c>
      <c r="R10" s="337">
        <f t="shared" si="4"/>
        <v>9</v>
      </c>
      <c r="S10" s="290">
        <v>7</v>
      </c>
      <c r="T10" s="291">
        <v>16</v>
      </c>
      <c r="U10" s="337">
        <f t="shared" si="5"/>
        <v>9</v>
      </c>
      <c r="V10" s="10"/>
      <c r="W10" s="25"/>
      <c r="X10" s="337">
        <f t="shared" si="6"/>
        <v>0</v>
      </c>
      <c r="Y10" s="190"/>
    </row>
    <row r="11" spans="1:28" ht="15.75" customHeight="1">
      <c r="A11" s="223">
        <v>8</v>
      </c>
      <c r="B11" s="232" t="s">
        <v>510</v>
      </c>
      <c r="C11" s="34" t="s">
        <v>188</v>
      </c>
      <c r="D11" s="10"/>
      <c r="E11" s="11"/>
      <c r="F11" s="337">
        <f t="shared" si="0"/>
        <v>0</v>
      </c>
      <c r="G11" s="10"/>
      <c r="H11" s="11"/>
      <c r="I11" s="337">
        <f t="shared" si="1"/>
        <v>0</v>
      </c>
      <c r="J11" s="199"/>
      <c r="K11" s="200"/>
      <c r="L11" s="337">
        <f t="shared" si="2"/>
        <v>0</v>
      </c>
      <c r="M11" s="10"/>
      <c r="N11" s="11"/>
      <c r="O11" s="337">
        <f t="shared" si="3"/>
        <v>0</v>
      </c>
      <c r="P11" s="21">
        <v>17</v>
      </c>
      <c r="Q11" s="22">
        <v>20</v>
      </c>
      <c r="R11" s="337">
        <f t="shared" si="4"/>
        <v>3</v>
      </c>
      <c r="S11" s="10"/>
      <c r="T11" s="11"/>
      <c r="U11" s="337">
        <f t="shared" si="5"/>
        <v>0</v>
      </c>
      <c r="V11" s="10"/>
      <c r="W11" s="11"/>
      <c r="X11" s="337">
        <f t="shared" si="6"/>
        <v>0</v>
      </c>
      <c r="Y11" s="79"/>
    </row>
    <row r="12" spans="1:28" ht="15.75" customHeight="1">
      <c r="A12" s="223">
        <v>9</v>
      </c>
      <c r="B12" s="232" t="s">
        <v>444</v>
      </c>
      <c r="C12" s="34" t="s">
        <v>501</v>
      </c>
      <c r="D12" s="10"/>
      <c r="E12" s="25"/>
      <c r="F12" s="337">
        <f t="shared" si="0"/>
        <v>0</v>
      </c>
      <c r="G12" s="10"/>
      <c r="H12" s="11"/>
      <c r="I12" s="337">
        <f t="shared" si="1"/>
        <v>0</v>
      </c>
      <c r="J12" s="45"/>
      <c r="K12" s="46"/>
      <c r="L12" s="337">
        <f t="shared" si="2"/>
        <v>0</v>
      </c>
      <c r="M12" s="10"/>
      <c r="N12" s="11"/>
      <c r="O12" s="337">
        <f t="shared" si="3"/>
        <v>0</v>
      </c>
      <c r="P12" s="45"/>
      <c r="Q12" s="46"/>
      <c r="R12" s="337">
        <f t="shared" si="4"/>
        <v>0</v>
      </c>
      <c r="S12" s="293">
        <v>14</v>
      </c>
      <c r="T12" s="294">
        <v>20</v>
      </c>
      <c r="U12" s="337">
        <f t="shared" si="5"/>
        <v>6</v>
      </c>
      <c r="V12" s="290">
        <v>16</v>
      </c>
      <c r="W12" s="291">
        <v>22</v>
      </c>
      <c r="X12" s="337">
        <f t="shared" si="6"/>
        <v>6</v>
      </c>
      <c r="Y12" s="79"/>
    </row>
    <row r="13" spans="1:28" ht="15.75" customHeight="1">
      <c r="A13" s="223">
        <v>10</v>
      </c>
      <c r="B13" s="232" t="s">
        <v>444</v>
      </c>
      <c r="C13" s="34" t="s">
        <v>512</v>
      </c>
      <c r="D13" s="10"/>
      <c r="E13" s="11"/>
      <c r="F13" s="337">
        <f t="shared" si="0"/>
        <v>0</v>
      </c>
      <c r="G13" s="10"/>
      <c r="H13" s="11"/>
      <c r="I13" s="337">
        <f t="shared" si="1"/>
        <v>0</v>
      </c>
      <c r="J13" s="10"/>
      <c r="K13" s="11"/>
      <c r="L13" s="337">
        <f t="shared" si="2"/>
        <v>0</v>
      </c>
      <c r="M13" s="290">
        <v>15</v>
      </c>
      <c r="N13" s="292">
        <v>24</v>
      </c>
      <c r="O13" s="337">
        <f t="shared" si="3"/>
        <v>9</v>
      </c>
      <c r="P13" s="45"/>
      <c r="Q13" s="46"/>
      <c r="R13" s="337">
        <f t="shared" si="4"/>
        <v>0</v>
      </c>
      <c r="S13" s="293">
        <v>16</v>
      </c>
      <c r="T13" s="294">
        <v>24</v>
      </c>
      <c r="U13" s="337">
        <f t="shared" si="5"/>
        <v>8</v>
      </c>
      <c r="V13" s="10"/>
      <c r="W13" s="25"/>
      <c r="X13" s="337">
        <f t="shared" si="6"/>
        <v>0</v>
      </c>
      <c r="Y13" s="79"/>
    </row>
    <row r="14" spans="1:28" ht="15.75" customHeight="1">
      <c r="A14" s="223"/>
      <c r="B14" s="232"/>
      <c r="C14" s="34" t="s">
        <v>561</v>
      </c>
      <c r="D14" s="10"/>
      <c r="E14" s="11"/>
      <c r="F14" s="337">
        <f t="shared" si="0"/>
        <v>0</v>
      </c>
      <c r="G14" s="290">
        <v>15</v>
      </c>
      <c r="H14" s="292">
        <v>21</v>
      </c>
      <c r="I14" s="337">
        <f t="shared" si="1"/>
        <v>6</v>
      </c>
      <c r="J14" s="45"/>
      <c r="K14" s="46"/>
      <c r="L14" s="337">
        <f t="shared" si="2"/>
        <v>0</v>
      </c>
      <c r="M14" s="45"/>
      <c r="N14" s="46"/>
      <c r="O14" s="337">
        <f t="shared" si="3"/>
        <v>0</v>
      </c>
      <c r="P14" s="293">
        <v>16</v>
      </c>
      <c r="Q14" s="294">
        <v>21</v>
      </c>
      <c r="R14" s="337">
        <f t="shared" si="4"/>
        <v>5</v>
      </c>
      <c r="S14" s="293">
        <v>15</v>
      </c>
      <c r="T14" s="294">
        <v>21</v>
      </c>
      <c r="U14" s="337">
        <f t="shared" si="5"/>
        <v>6</v>
      </c>
      <c r="V14" s="293">
        <v>15</v>
      </c>
      <c r="W14" s="294">
        <v>24</v>
      </c>
      <c r="X14" s="337">
        <f t="shared" si="6"/>
        <v>9</v>
      </c>
      <c r="Y14" s="79"/>
    </row>
    <row r="15" spans="1:28" ht="16.5" customHeight="1">
      <c r="A15" s="223">
        <v>11</v>
      </c>
      <c r="B15" s="232" t="s">
        <v>444</v>
      </c>
      <c r="C15" s="38" t="s">
        <v>296</v>
      </c>
      <c r="D15" s="290">
        <v>16</v>
      </c>
      <c r="E15" s="292">
        <v>24</v>
      </c>
      <c r="F15" s="337">
        <f t="shared" si="0"/>
        <v>8</v>
      </c>
      <c r="G15" s="10"/>
      <c r="H15" s="11"/>
      <c r="I15" s="337">
        <f t="shared" si="1"/>
        <v>0</v>
      </c>
      <c r="J15" s="293">
        <v>15</v>
      </c>
      <c r="K15" s="294">
        <v>24</v>
      </c>
      <c r="L15" s="337">
        <f t="shared" si="2"/>
        <v>9</v>
      </c>
      <c r="M15" s="45"/>
      <c r="N15" s="46"/>
      <c r="O15" s="337">
        <f t="shared" si="3"/>
        <v>0</v>
      </c>
      <c r="P15" s="293">
        <v>18</v>
      </c>
      <c r="Q15" s="294">
        <v>24</v>
      </c>
      <c r="R15" s="337">
        <f t="shared" si="4"/>
        <v>6</v>
      </c>
      <c r="S15" s="295">
        <v>15</v>
      </c>
      <c r="T15" s="296">
        <v>24</v>
      </c>
      <c r="U15" s="337">
        <f t="shared" si="5"/>
        <v>9</v>
      </c>
      <c r="V15" s="10"/>
      <c r="W15" s="25"/>
      <c r="X15" s="337">
        <f t="shared" si="6"/>
        <v>0</v>
      </c>
      <c r="Y15" s="79"/>
      <c r="AB15" s="189"/>
    </row>
    <row r="16" spans="1:28" ht="15.75" customHeight="1">
      <c r="A16" s="223">
        <v>12</v>
      </c>
      <c r="B16" s="232" t="s">
        <v>444</v>
      </c>
      <c r="C16" s="34" t="s">
        <v>516</v>
      </c>
      <c r="D16" s="10"/>
      <c r="E16" s="11"/>
      <c r="F16" s="337">
        <f t="shared" si="0"/>
        <v>0</v>
      </c>
      <c r="G16" s="290">
        <v>16</v>
      </c>
      <c r="H16" s="292">
        <v>24</v>
      </c>
      <c r="I16" s="337">
        <f t="shared" si="1"/>
        <v>8</v>
      </c>
      <c r="J16" s="45"/>
      <c r="K16" s="46"/>
      <c r="L16" s="337">
        <f t="shared" si="2"/>
        <v>0</v>
      </c>
      <c r="M16" s="10"/>
      <c r="N16" s="11"/>
      <c r="O16" s="337">
        <f t="shared" si="3"/>
        <v>0</v>
      </c>
      <c r="P16" s="45"/>
      <c r="Q16" s="46"/>
      <c r="R16" s="337">
        <f t="shared" si="4"/>
        <v>0</v>
      </c>
      <c r="S16" s="45"/>
      <c r="T16" s="46"/>
      <c r="U16" s="337">
        <f t="shared" si="5"/>
        <v>0</v>
      </c>
      <c r="V16" s="10"/>
      <c r="W16" s="25"/>
      <c r="X16" s="337">
        <f t="shared" si="6"/>
        <v>0</v>
      </c>
      <c r="Y16" s="79"/>
    </row>
    <row r="17" spans="1:33" ht="16.5" customHeight="1">
      <c r="A17" s="223">
        <v>13</v>
      </c>
      <c r="B17" s="223" t="s">
        <v>452</v>
      </c>
      <c r="C17" s="38" t="s">
        <v>371</v>
      </c>
      <c r="D17" s="10"/>
      <c r="E17" s="11"/>
      <c r="F17" s="337">
        <f t="shared" si="0"/>
        <v>0</v>
      </c>
      <c r="G17" s="10"/>
      <c r="H17" s="11"/>
      <c r="I17" s="337">
        <f t="shared" si="1"/>
        <v>0</v>
      </c>
      <c r="J17" s="10"/>
      <c r="K17" s="11"/>
      <c r="L17" s="337">
        <f t="shared" si="2"/>
        <v>0</v>
      </c>
      <c r="M17" s="10"/>
      <c r="N17" s="11"/>
      <c r="O17" s="337">
        <f t="shared" si="3"/>
        <v>0</v>
      </c>
      <c r="P17" s="10"/>
      <c r="Q17" s="11"/>
      <c r="R17" s="337">
        <f t="shared" si="4"/>
        <v>0</v>
      </c>
      <c r="S17" s="10"/>
      <c r="T17" s="11"/>
      <c r="U17" s="337">
        <f t="shared" si="5"/>
        <v>0</v>
      </c>
      <c r="V17" s="290">
        <v>8</v>
      </c>
      <c r="W17" s="291">
        <v>15</v>
      </c>
      <c r="X17" s="337">
        <f t="shared" si="6"/>
        <v>7</v>
      </c>
      <c r="Y17" s="79"/>
      <c r="AB17" s="233" t="s">
        <v>528</v>
      </c>
    </row>
    <row r="18" spans="1:33" ht="15.75" customHeight="1">
      <c r="A18" s="223">
        <v>14</v>
      </c>
      <c r="B18" s="223" t="s">
        <v>532</v>
      </c>
      <c r="C18" s="397" t="s">
        <v>379</v>
      </c>
      <c r="D18" s="10"/>
      <c r="E18" s="25"/>
      <c r="F18" s="337">
        <f t="shared" si="0"/>
        <v>0</v>
      </c>
      <c r="G18" s="10"/>
      <c r="H18" s="25"/>
      <c r="I18" s="337">
        <f t="shared" si="1"/>
        <v>0</v>
      </c>
      <c r="J18" s="290">
        <v>16</v>
      </c>
      <c r="K18" s="291">
        <v>20</v>
      </c>
      <c r="L18" s="337">
        <f t="shared" si="2"/>
        <v>4</v>
      </c>
      <c r="M18" s="290">
        <v>16</v>
      </c>
      <c r="N18" s="291">
        <v>20</v>
      </c>
      <c r="O18" s="337">
        <f t="shared" si="3"/>
        <v>4</v>
      </c>
      <c r="P18" s="10"/>
      <c r="Q18" s="25"/>
      <c r="R18" s="337">
        <f t="shared" si="4"/>
        <v>0</v>
      </c>
      <c r="S18" s="242">
        <v>16</v>
      </c>
      <c r="T18" s="243">
        <v>20</v>
      </c>
      <c r="U18" s="337">
        <f t="shared" si="5"/>
        <v>4</v>
      </c>
      <c r="V18" s="290">
        <v>13</v>
      </c>
      <c r="W18" s="291">
        <v>18</v>
      </c>
      <c r="X18" s="337">
        <f t="shared" si="6"/>
        <v>5</v>
      </c>
      <c r="Y18" s="190"/>
      <c r="AB18" s="398" t="s">
        <v>533</v>
      </c>
    </row>
    <row r="19" spans="1:33" ht="16.5" customHeight="1">
      <c r="A19" s="223">
        <v>15</v>
      </c>
      <c r="B19" s="232" t="s">
        <v>542</v>
      </c>
      <c r="C19" s="38" t="s">
        <v>543</v>
      </c>
      <c r="D19" s="10"/>
      <c r="E19" s="11"/>
      <c r="F19" s="337">
        <f t="shared" si="0"/>
        <v>0</v>
      </c>
      <c r="G19" s="10"/>
      <c r="H19" s="11"/>
      <c r="I19" s="337">
        <f t="shared" si="1"/>
        <v>0</v>
      </c>
      <c r="J19" s="295">
        <v>16</v>
      </c>
      <c r="K19" s="296">
        <v>24</v>
      </c>
      <c r="L19" s="337">
        <f t="shared" si="2"/>
        <v>8</v>
      </c>
      <c r="M19" s="295">
        <v>13</v>
      </c>
      <c r="N19" s="296">
        <v>20</v>
      </c>
      <c r="O19" s="337">
        <f t="shared" si="3"/>
        <v>7</v>
      </c>
      <c r="P19" s="295">
        <v>15</v>
      </c>
      <c r="Q19" s="296">
        <v>24</v>
      </c>
      <c r="R19" s="337">
        <f t="shared" si="4"/>
        <v>9</v>
      </c>
      <c r="S19" s="45"/>
      <c r="T19" s="46"/>
      <c r="U19" s="337">
        <f t="shared" si="5"/>
        <v>0</v>
      </c>
      <c r="V19" s="242">
        <v>12</v>
      </c>
      <c r="W19" s="243">
        <v>24</v>
      </c>
      <c r="X19" s="337">
        <f t="shared" si="6"/>
        <v>12</v>
      </c>
      <c r="Y19" s="79"/>
      <c r="AB19" s="233" t="s">
        <v>529</v>
      </c>
    </row>
    <row r="20" spans="1:33" ht="16.5" customHeight="1">
      <c r="A20" s="223">
        <v>16</v>
      </c>
      <c r="B20" s="232" t="s">
        <v>544</v>
      </c>
      <c r="C20" s="38" t="s">
        <v>545</v>
      </c>
      <c r="D20" s="10"/>
      <c r="E20" s="11"/>
      <c r="F20" s="337">
        <f t="shared" si="0"/>
        <v>0</v>
      </c>
      <c r="G20" s="10"/>
      <c r="H20" s="11"/>
      <c r="I20" s="337">
        <f t="shared" si="1"/>
        <v>0</v>
      </c>
      <c r="J20" s="293">
        <v>17</v>
      </c>
      <c r="K20" s="294">
        <v>21</v>
      </c>
      <c r="L20" s="337">
        <f t="shared" si="2"/>
        <v>4</v>
      </c>
      <c r="M20" s="45"/>
      <c r="N20" s="46"/>
      <c r="O20" s="337">
        <f t="shared" si="3"/>
        <v>0</v>
      </c>
      <c r="P20" s="293">
        <v>13</v>
      </c>
      <c r="Q20" s="294">
        <v>16</v>
      </c>
      <c r="R20" s="337">
        <f t="shared" si="4"/>
        <v>3</v>
      </c>
      <c r="S20" s="293">
        <v>17</v>
      </c>
      <c r="T20" s="294">
        <v>21</v>
      </c>
      <c r="U20" s="337">
        <f t="shared" si="5"/>
        <v>4</v>
      </c>
      <c r="V20" s="10"/>
      <c r="W20" s="25"/>
      <c r="X20" s="337">
        <f t="shared" si="6"/>
        <v>0</v>
      </c>
      <c r="Y20" s="79">
        <v>1500000</v>
      </c>
      <c r="AB20" s="189"/>
    </row>
    <row r="21" spans="1:33" ht="16.5" customHeight="1">
      <c r="A21" s="223">
        <v>17</v>
      </c>
      <c r="B21" s="232" t="s">
        <v>546</v>
      </c>
      <c r="C21" s="38" t="s">
        <v>547</v>
      </c>
      <c r="D21" s="10"/>
      <c r="E21" s="11"/>
      <c r="F21" s="337">
        <f t="shared" si="0"/>
        <v>0</v>
      </c>
      <c r="G21" s="10"/>
      <c r="H21" s="11"/>
      <c r="I21" s="337">
        <f t="shared" si="1"/>
        <v>0</v>
      </c>
      <c r="J21" s="45"/>
      <c r="K21" s="46"/>
      <c r="L21" s="337">
        <f t="shared" si="2"/>
        <v>0</v>
      </c>
      <c r="M21" s="168">
        <v>15</v>
      </c>
      <c r="N21" s="386">
        <v>24</v>
      </c>
      <c r="O21" s="337">
        <f t="shared" si="3"/>
        <v>9</v>
      </c>
      <c r="P21" s="45"/>
      <c r="Q21" s="46"/>
      <c r="R21" s="337">
        <f t="shared" si="4"/>
        <v>0</v>
      </c>
      <c r="S21" s="45"/>
      <c r="T21" s="46"/>
      <c r="U21" s="337">
        <f t="shared" si="5"/>
        <v>0</v>
      </c>
      <c r="V21" s="10"/>
      <c r="W21" s="25"/>
      <c r="X21" s="337">
        <f t="shared" si="6"/>
        <v>0</v>
      </c>
      <c r="Y21" s="79">
        <v>3180</v>
      </c>
      <c r="AB21" s="189"/>
    </row>
    <row r="22" spans="1:33" ht="16.5" customHeight="1">
      <c r="A22" s="223">
        <v>18</v>
      </c>
      <c r="B22" s="232" t="s">
        <v>562</v>
      </c>
      <c r="C22" s="38" t="s">
        <v>549</v>
      </c>
      <c r="D22" s="242">
        <v>7</v>
      </c>
      <c r="E22" s="244">
        <v>16</v>
      </c>
      <c r="F22" s="337">
        <f t="shared" si="0"/>
        <v>9</v>
      </c>
      <c r="G22" s="242">
        <v>7</v>
      </c>
      <c r="H22" s="244">
        <v>13</v>
      </c>
      <c r="I22" s="337">
        <f t="shared" si="1"/>
        <v>6</v>
      </c>
      <c r="J22" s="295">
        <v>7</v>
      </c>
      <c r="K22" s="296">
        <v>16</v>
      </c>
      <c r="L22" s="337">
        <f t="shared" si="2"/>
        <v>9</v>
      </c>
      <c r="M22" s="295">
        <v>7</v>
      </c>
      <c r="N22" s="296">
        <v>11</v>
      </c>
      <c r="O22" s="337">
        <f t="shared" si="3"/>
        <v>4</v>
      </c>
      <c r="P22" s="295">
        <v>7</v>
      </c>
      <c r="Q22" s="296">
        <v>16</v>
      </c>
      <c r="R22" s="337">
        <f t="shared" si="4"/>
        <v>9</v>
      </c>
      <c r="S22" s="45"/>
      <c r="T22" s="46"/>
      <c r="U22" s="337">
        <f t="shared" si="5"/>
        <v>0</v>
      </c>
      <c r="V22" s="10"/>
      <c r="W22" s="25"/>
      <c r="X22" s="337">
        <f t="shared" si="6"/>
        <v>0</v>
      </c>
      <c r="Y22" s="79">
        <f>Y20/Y21</f>
        <v>471.69811320754718</v>
      </c>
      <c r="Z22" s="81">
        <f>Y22/7</f>
        <v>67.385444743935309</v>
      </c>
      <c r="AB22" s="189"/>
    </row>
    <row r="23" spans="1:33" ht="15.75" customHeight="1">
      <c r="A23" s="223">
        <v>19</v>
      </c>
      <c r="B23" s="223" t="s">
        <v>447</v>
      </c>
      <c r="C23" s="47" t="s">
        <v>344</v>
      </c>
      <c r="D23" s="10"/>
      <c r="E23" s="11"/>
      <c r="F23" s="337">
        <f t="shared" si="0"/>
        <v>0</v>
      </c>
      <c r="G23" s="10"/>
      <c r="H23" s="46"/>
      <c r="I23" s="337">
        <f t="shared" si="1"/>
        <v>0</v>
      </c>
      <c r="J23" s="10"/>
      <c r="K23" s="11"/>
      <c r="L23" s="337">
        <f t="shared" si="2"/>
        <v>0</v>
      </c>
      <c r="M23" s="10"/>
      <c r="N23" s="11"/>
      <c r="O23" s="337">
        <f t="shared" si="3"/>
        <v>0</v>
      </c>
      <c r="P23" s="165">
        <v>13</v>
      </c>
      <c r="Q23" s="158">
        <v>21</v>
      </c>
      <c r="R23" s="337">
        <f t="shared" si="4"/>
        <v>8</v>
      </c>
      <c r="S23" s="10"/>
      <c r="T23" s="11"/>
      <c r="U23" s="337">
        <f t="shared" si="5"/>
        <v>0</v>
      </c>
      <c r="V23" s="10"/>
      <c r="W23" s="25"/>
      <c r="X23" s="337">
        <f t="shared" si="6"/>
        <v>0</v>
      </c>
      <c r="Y23" s="190" t="s">
        <v>559</v>
      </c>
    </row>
    <row r="24" spans="1:33" ht="15.75" customHeight="1">
      <c r="A24" s="223">
        <v>20</v>
      </c>
      <c r="B24" s="223" t="s">
        <v>447</v>
      </c>
      <c r="C24" s="47" t="s">
        <v>183</v>
      </c>
      <c r="D24" s="10"/>
      <c r="E24" s="25"/>
      <c r="F24" s="337">
        <f t="shared" si="0"/>
        <v>0</v>
      </c>
      <c r="G24" s="10"/>
      <c r="H24" s="25"/>
      <c r="I24" s="337">
        <f t="shared" si="1"/>
        <v>0</v>
      </c>
      <c r="J24" s="10"/>
      <c r="K24" s="25"/>
      <c r="L24" s="337">
        <f t="shared" si="2"/>
        <v>0</v>
      </c>
      <c r="M24" s="13"/>
      <c r="N24" s="54"/>
      <c r="O24" s="337">
        <f t="shared" si="3"/>
        <v>0</v>
      </c>
      <c r="P24" s="10"/>
      <c r="Q24" s="25"/>
      <c r="R24" s="337">
        <f t="shared" si="4"/>
        <v>0</v>
      </c>
      <c r="S24" s="13"/>
      <c r="T24" s="54"/>
      <c r="U24" s="337">
        <f t="shared" si="5"/>
        <v>0</v>
      </c>
      <c r="V24" s="10"/>
      <c r="W24" s="25"/>
      <c r="X24" s="337">
        <f t="shared" si="6"/>
        <v>0</v>
      </c>
      <c r="Y24" s="190"/>
      <c r="Z24" s="191">
        <f>Y23/Y22</f>
        <v>1.2507999999999999</v>
      </c>
    </row>
    <row r="25" spans="1:33" ht="15.75" customHeight="1">
      <c r="A25" s="223"/>
      <c r="B25" s="223"/>
      <c r="C25" s="47" t="s">
        <v>358</v>
      </c>
      <c r="D25" s="165">
        <v>7</v>
      </c>
      <c r="E25" s="166">
        <v>16</v>
      </c>
      <c r="F25" s="337">
        <f t="shared" si="0"/>
        <v>9</v>
      </c>
      <c r="G25" s="165">
        <v>7</v>
      </c>
      <c r="H25" s="166">
        <v>16</v>
      </c>
      <c r="I25" s="337">
        <f t="shared" si="1"/>
        <v>9</v>
      </c>
      <c r="J25" s="165">
        <v>7</v>
      </c>
      <c r="K25" s="166">
        <v>16</v>
      </c>
      <c r="L25" s="337">
        <f t="shared" si="2"/>
        <v>9</v>
      </c>
      <c r="M25" s="13"/>
      <c r="N25" s="54"/>
      <c r="O25" s="337">
        <f t="shared" si="3"/>
        <v>0</v>
      </c>
      <c r="P25" s="165">
        <v>7</v>
      </c>
      <c r="Q25" s="166">
        <v>16</v>
      </c>
      <c r="R25" s="337">
        <f t="shared" si="4"/>
        <v>9</v>
      </c>
      <c r="S25" s="159">
        <v>7</v>
      </c>
      <c r="T25" s="167">
        <v>16</v>
      </c>
      <c r="U25" s="337">
        <f t="shared" si="5"/>
        <v>9</v>
      </c>
      <c r="V25" s="10"/>
      <c r="W25" s="25"/>
      <c r="X25" s="337">
        <f t="shared" si="6"/>
        <v>0</v>
      </c>
      <c r="Y25" s="190"/>
      <c r="Z25" s="191"/>
    </row>
    <row r="26" spans="1:33" ht="15.75" customHeight="1">
      <c r="A26" s="223">
        <v>21</v>
      </c>
      <c r="B26" s="223" t="s">
        <v>447</v>
      </c>
      <c r="C26" s="47" t="s">
        <v>277</v>
      </c>
      <c r="D26" s="10"/>
      <c r="E26" s="25"/>
      <c r="F26" s="337">
        <f t="shared" si="0"/>
        <v>0</v>
      </c>
      <c r="G26" s="10"/>
      <c r="H26" s="25"/>
      <c r="I26" s="337">
        <f t="shared" si="1"/>
        <v>0</v>
      </c>
      <c r="J26" s="10"/>
      <c r="K26" s="25"/>
      <c r="L26" s="337">
        <f t="shared" si="2"/>
        <v>0</v>
      </c>
      <c r="M26" s="159">
        <v>16</v>
      </c>
      <c r="N26" s="167">
        <v>24</v>
      </c>
      <c r="O26" s="337">
        <f t="shared" si="3"/>
        <v>8</v>
      </c>
      <c r="P26" s="10"/>
      <c r="Q26" s="25"/>
      <c r="R26" s="337">
        <f t="shared" si="4"/>
        <v>0</v>
      </c>
      <c r="S26" s="13"/>
      <c r="T26" s="54"/>
      <c r="U26" s="337">
        <f t="shared" si="5"/>
        <v>0</v>
      </c>
      <c r="V26" s="165">
        <v>7</v>
      </c>
      <c r="W26" s="166">
        <v>16</v>
      </c>
      <c r="X26" s="337">
        <f t="shared" si="6"/>
        <v>9</v>
      </c>
      <c r="Y26" s="190"/>
    </row>
    <row r="27" spans="1:33" ht="15.75" customHeight="1">
      <c r="A27" s="223">
        <v>22</v>
      </c>
      <c r="B27" s="223" t="s">
        <v>447</v>
      </c>
      <c r="C27" s="382" t="s">
        <v>530</v>
      </c>
      <c r="D27" s="165">
        <v>16</v>
      </c>
      <c r="E27" s="166">
        <v>24</v>
      </c>
      <c r="F27" s="337">
        <f t="shared" si="0"/>
        <v>8</v>
      </c>
      <c r="G27" s="192">
        <v>16</v>
      </c>
      <c r="H27" s="193">
        <v>24</v>
      </c>
      <c r="I27" s="337">
        <f t="shared" si="1"/>
        <v>8</v>
      </c>
      <c r="J27" s="165">
        <v>16</v>
      </c>
      <c r="K27" s="166">
        <v>24</v>
      </c>
      <c r="L27" s="337">
        <f t="shared" si="2"/>
        <v>8</v>
      </c>
      <c r="M27" s="10"/>
      <c r="N27" s="25"/>
      <c r="O27" s="337">
        <f t="shared" si="3"/>
        <v>0</v>
      </c>
      <c r="P27" s="10"/>
      <c r="Q27" s="25"/>
      <c r="R27" s="337">
        <f t="shared" si="4"/>
        <v>0</v>
      </c>
      <c r="S27" s="165">
        <v>16</v>
      </c>
      <c r="T27" s="166">
        <v>24</v>
      </c>
      <c r="U27" s="337">
        <f t="shared" si="5"/>
        <v>8</v>
      </c>
      <c r="V27" s="165">
        <v>16</v>
      </c>
      <c r="W27" s="166">
        <v>24</v>
      </c>
      <c r="X27" s="337">
        <f t="shared" si="6"/>
        <v>8</v>
      </c>
      <c r="Y27" s="190"/>
    </row>
    <row r="28" spans="1:33" ht="15" customHeight="1">
      <c r="A28" s="223">
        <v>23</v>
      </c>
      <c r="B28" s="223" t="s">
        <v>550</v>
      </c>
      <c r="C28" s="383" t="s">
        <v>324</v>
      </c>
      <c r="D28" s="10"/>
      <c r="E28" s="25"/>
      <c r="F28" s="337">
        <f t="shared" si="0"/>
        <v>0</v>
      </c>
      <c r="G28" s="13"/>
      <c r="H28" s="54"/>
      <c r="I28" s="337">
        <f t="shared" si="1"/>
        <v>0</v>
      </c>
      <c r="J28" s="59">
        <v>7</v>
      </c>
      <c r="K28" s="137">
        <v>16</v>
      </c>
      <c r="L28" s="337"/>
      <c r="M28" s="159">
        <v>7</v>
      </c>
      <c r="N28" s="167">
        <v>16</v>
      </c>
      <c r="O28" s="337"/>
      <c r="P28" s="13"/>
      <c r="Q28" s="54"/>
      <c r="R28" s="337"/>
      <c r="S28" s="10"/>
      <c r="T28" s="25"/>
      <c r="U28" s="337"/>
      <c r="V28" s="13"/>
      <c r="W28" s="54"/>
      <c r="X28" s="337">
        <f t="shared" si="6"/>
        <v>0</v>
      </c>
      <c r="Y28" s="79"/>
    </row>
    <row r="29" spans="1:33">
      <c r="A29" s="84"/>
      <c r="B29" s="84"/>
      <c r="C29" s="84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3"/>
      <c r="W29" s="353"/>
      <c r="X29" s="352"/>
      <c r="Y29" s="84"/>
    </row>
    <row r="30" spans="1:33">
      <c r="A30" s="80"/>
      <c r="B30" s="80"/>
      <c r="C30" s="80" t="s">
        <v>466</v>
      </c>
      <c r="D30" s="354"/>
      <c r="E30" s="354"/>
      <c r="F30" s="355">
        <f>SUM(F4:F27)</f>
        <v>59</v>
      </c>
      <c r="G30" s="354"/>
      <c r="H30" s="354"/>
      <c r="I30" s="355">
        <f>SUM(I4:I27)</f>
        <v>60</v>
      </c>
      <c r="J30" s="354"/>
      <c r="K30" s="354"/>
      <c r="L30" s="355">
        <f>SUM(L4:L27)</f>
        <v>68</v>
      </c>
      <c r="M30" s="354"/>
      <c r="N30" s="354"/>
      <c r="O30" s="355">
        <f>SUM(O4:O27)</f>
        <v>63</v>
      </c>
      <c r="P30" s="354"/>
      <c r="Q30" s="354"/>
      <c r="R30" s="355">
        <f>SUM(R4:R27)</f>
        <v>78</v>
      </c>
      <c r="S30" s="354"/>
      <c r="T30" s="354"/>
      <c r="U30" s="355">
        <f>SUM(U4:U28)</f>
        <v>84</v>
      </c>
      <c r="V30" s="354"/>
      <c r="W30" s="354"/>
      <c r="X30" s="355">
        <f>SUM(X4:X28)</f>
        <v>78</v>
      </c>
      <c r="Y30" s="84"/>
      <c r="Z30" s="1249" t="s">
        <v>467</v>
      </c>
      <c r="AA30" s="1250"/>
      <c r="AB30" s="1251"/>
      <c r="AC30" s="80">
        <v>2980</v>
      </c>
      <c r="AE30" s="82">
        <v>3090</v>
      </c>
      <c r="AG30" s="83"/>
    </row>
    <row r="31" spans="1:33">
      <c r="A31" s="1262"/>
      <c r="B31" s="1263"/>
      <c r="C31" s="89" t="s">
        <v>468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1262" t="s">
        <v>469</v>
      </c>
      <c r="U31" s="1264"/>
      <c r="V31" s="1264"/>
      <c r="W31" s="1263"/>
      <c r="X31" s="90">
        <f>X30+U30+R30+O30+L30+I30+F30</f>
        <v>490</v>
      </c>
      <c r="Y31" s="79"/>
      <c r="Z31" s="1249" t="s">
        <v>470</v>
      </c>
      <c r="AA31" s="1250"/>
      <c r="AB31" s="1251"/>
      <c r="AC31" s="87">
        <v>1859000</v>
      </c>
      <c r="AE31" s="84">
        <f>AC31</f>
        <v>1859000</v>
      </c>
      <c r="AG31" s="84"/>
    </row>
    <row r="32" spans="1:33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 t="s">
        <v>128</v>
      </c>
      <c r="S32" s="93"/>
      <c r="T32" s="1265" t="s">
        <v>471</v>
      </c>
      <c r="U32" s="1266"/>
      <c r="V32" s="1266"/>
      <c r="W32" s="1267"/>
      <c r="X32" s="94">
        <f>AC31/AC30</f>
        <v>623.82550335570465</v>
      </c>
      <c r="Y32" s="79"/>
    </row>
    <row r="33" spans="1:33" ht="15" hidden="1" customHeight="1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5"/>
      <c r="Y33" s="79"/>
    </row>
    <row r="34" spans="1:33">
      <c r="A34" s="91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1252" t="s">
        <v>472</v>
      </c>
      <c r="U34" s="1253"/>
      <c r="V34" s="1253"/>
      <c r="W34" s="1254"/>
      <c r="X34" s="96">
        <f>(X31/X32)*100</f>
        <v>78.547606239913932</v>
      </c>
      <c r="Y34" s="79"/>
      <c r="Z34" s="1249" t="s">
        <v>473</v>
      </c>
      <c r="AA34" s="1250"/>
      <c r="AB34" s="1251"/>
      <c r="AC34" s="84">
        <v>3657670</v>
      </c>
      <c r="AE34" s="84">
        <f>AC34</f>
        <v>3657670</v>
      </c>
      <c r="AG34" s="84"/>
    </row>
    <row r="35" spans="1:33">
      <c r="A35" s="98"/>
      <c r="B35" s="98"/>
      <c r="C35" s="197" t="s">
        <v>124</v>
      </c>
      <c r="D35" s="1256"/>
      <c r="E35" s="1257"/>
      <c r="F35" s="1257"/>
      <c r="G35" s="1257"/>
      <c r="H35" s="1257"/>
      <c r="I35" s="1257"/>
      <c r="J35" s="1257"/>
      <c r="K35" s="1257"/>
      <c r="L35" s="1257"/>
      <c r="M35" s="1257"/>
      <c r="N35" s="1257"/>
      <c r="O35" s="1257"/>
      <c r="P35" s="1257"/>
      <c r="Q35" s="1257"/>
      <c r="R35" s="1257"/>
      <c r="S35" s="1258"/>
      <c r="T35" s="1259" t="s">
        <v>474</v>
      </c>
      <c r="U35" s="1260"/>
      <c r="V35" s="1260"/>
      <c r="W35" s="1261"/>
      <c r="X35" s="197">
        <f>(AC35/AC36)*100</f>
        <v>86.686879898952071</v>
      </c>
      <c r="Y35" s="188"/>
      <c r="Z35" s="1249" t="s">
        <v>475</v>
      </c>
      <c r="AA35" s="1250"/>
      <c r="AB35" s="1251"/>
      <c r="AC35" s="84">
        <v>1064</v>
      </c>
      <c r="AE35" s="84">
        <f>AC35</f>
        <v>1064</v>
      </c>
      <c r="AG35" s="84"/>
    </row>
    <row r="36" spans="1:33" ht="18.75" customHeight="1">
      <c r="A36" s="105"/>
      <c r="B36" s="105"/>
      <c r="C36" s="106" t="s">
        <v>517</v>
      </c>
      <c r="D36" s="1279"/>
      <c r="E36" s="1280"/>
      <c r="F36" s="1281"/>
      <c r="G36" s="1279"/>
      <c r="H36" s="1280"/>
      <c r="I36" s="1281"/>
      <c r="J36" s="1279"/>
      <c r="K36" s="1280"/>
      <c r="L36" s="1281"/>
      <c r="M36" s="1279"/>
      <c r="N36" s="1280"/>
      <c r="O36" s="1281"/>
      <c r="P36" s="1279"/>
      <c r="Q36" s="1280"/>
      <c r="R36" s="1281"/>
      <c r="S36" s="1279"/>
      <c r="T36" s="1280"/>
      <c r="U36" s="1281"/>
      <c r="V36" s="1279"/>
      <c r="W36" s="1280"/>
      <c r="X36" s="1281"/>
      <c r="Y36" s="98"/>
      <c r="Z36" s="1249" t="s">
        <v>476</v>
      </c>
      <c r="AA36" s="1250"/>
      <c r="AB36" s="1251"/>
      <c r="AC36" s="97">
        <f>AC34/AC30</f>
        <v>1227.4060402684563</v>
      </c>
      <c r="AE36" s="97">
        <f>AE34/AE30</f>
        <v>1183.7119741100323</v>
      </c>
      <c r="AG36" s="97"/>
    </row>
    <row r="37" spans="1:33" ht="30" customHeight="1">
      <c r="A37" s="105">
        <v>1</v>
      </c>
      <c r="B37" s="105"/>
      <c r="C37" s="106" t="s">
        <v>95</v>
      </c>
      <c r="D37" s="1227"/>
      <c r="E37" s="1228"/>
      <c r="F37" s="1229"/>
      <c r="G37" s="1227"/>
      <c r="H37" s="1228"/>
      <c r="I37" s="1229"/>
      <c r="J37" s="1227"/>
      <c r="K37" s="1228"/>
      <c r="L37" s="1229"/>
      <c r="M37" s="1227"/>
      <c r="N37" s="1228"/>
      <c r="O37" s="1229"/>
      <c r="P37" s="1227"/>
      <c r="Q37" s="1228"/>
      <c r="R37" s="1229"/>
      <c r="S37" s="1227"/>
      <c r="T37" s="1228"/>
      <c r="U37" s="1229"/>
      <c r="V37" s="1227"/>
      <c r="W37" s="1228"/>
      <c r="X37" s="1229"/>
      <c r="Y37" s="98"/>
      <c r="AC37" s="103">
        <f>(AC35/AC36)*100</f>
        <v>86.686879898952071</v>
      </c>
      <c r="AE37" s="104">
        <f>(AE35/AE36)*100</f>
        <v>89.886731170389893</v>
      </c>
      <c r="AG37" s="201"/>
    </row>
    <row r="38" spans="1:33" ht="31.5" customHeight="1">
      <c r="A38" s="105">
        <v>3</v>
      </c>
      <c r="B38" s="105"/>
      <c r="C38" s="105" t="s">
        <v>504</v>
      </c>
      <c r="D38" s="1325" t="s">
        <v>38</v>
      </c>
      <c r="E38" s="1326"/>
      <c r="F38" s="1327"/>
      <c r="G38" s="1239" t="s">
        <v>69</v>
      </c>
      <c r="H38" s="1240"/>
      <c r="I38" s="1241"/>
      <c r="J38" s="1279"/>
      <c r="K38" s="1280"/>
      <c r="L38" s="1281"/>
      <c r="M38" s="1279"/>
      <c r="N38" s="1280"/>
      <c r="O38" s="1281"/>
      <c r="P38" s="1279"/>
      <c r="Q38" s="1280"/>
      <c r="R38" s="1281"/>
      <c r="S38" s="1279"/>
      <c r="T38" s="1280"/>
      <c r="U38" s="1281"/>
      <c r="V38" s="1279"/>
      <c r="W38" s="1280"/>
      <c r="X38" s="1281"/>
      <c r="Y38" s="202"/>
      <c r="AB38" s="203" t="s">
        <v>531</v>
      </c>
    </row>
    <row r="39" spans="1:33" ht="30.75" customHeight="1">
      <c r="A39" s="105">
        <v>5</v>
      </c>
      <c r="B39" s="105"/>
      <c r="C39" s="106" t="s">
        <v>480</v>
      </c>
      <c r="D39" s="1284" t="s">
        <v>69</v>
      </c>
      <c r="E39" s="1285"/>
      <c r="F39" s="1286"/>
      <c r="G39" s="1239" t="s">
        <v>69</v>
      </c>
      <c r="H39" s="1240"/>
      <c r="I39" s="1241"/>
      <c r="J39" s="1279"/>
      <c r="K39" s="1280"/>
      <c r="L39" s="1281"/>
      <c r="M39" s="1279"/>
      <c r="N39" s="1280"/>
      <c r="O39" s="1281"/>
      <c r="P39" s="1279"/>
      <c r="Q39" s="1280"/>
      <c r="R39" s="1281"/>
      <c r="S39" s="1279"/>
      <c r="T39" s="1280"/>
      <c r="U39" s="1281"/>
      <c r="V39" s="1227"/>
      <c r="W39" s="1228"/>
      <c r="X39" s="1229"/>
      <c r="Y39" s="98"/>
    </row>
    <row r="40" spans="1:33" ht="30.75" customHeight="1">
      <c r="A40" s="105">
        <v>5</v>
      </c>
      <c r="B40" s="105"/>
      <c r="C40" s="106" t="s">
        <v>22</v>
      </c>
      <c r="D40" s="1325" t="s">
        <v>38</v>
      </c>
      <c r="E40" s="1326"/>
      <c r="F40" s="1327"/>
      <c r="G40" s="1239" t="s">
        <v>38</v>
      </c>
      <c r="H40" s="1240"/>
      <c r="I40" s="1241"/>
      <c r="J40" s="1279"/>
      <c r="K40" s="1280"/>
      <c r="L40" s="1281"/>
      <c r="M40" s="1279"/>
      <c r="N40" s="1280"/>
      <c r="O40" s="1281"/>
      <c r="P40" s="1227"/>
      <c r="Q40" s="1228"/>
      <c r="R40" s="1229"/>
      <c r="S40" s="1227"/>
      <c r="T40" s="1228"/>
      <c r="U40" s="1229"/>
      <c r="V40" s="1227"/>
      <c r="W40" s="1228"/>
      <c r="X40" s="1229"/>
      <c r="Y40" s="98"/>
    </row>
    <row r="41" spans="1:33"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30:AB30"/>
    <mergeCell ref="A31:B31"/>
    <mergeCell ref="T31:W31"/>
    <mergeCell ref="Z31:AB31"/>
    <mergeCell ref="T32:W32"/>
    <mergeCell ref="T34:W34"/>
    <mergeCell ref="Z34:AB34"/>
    <mergeCell ref="D35:S35"/>
    <mergeCell ref="T35:W35"/>
    <mergeCell ref="Z35:AB35"/>
    <mergeCell ref="S36:U36"/>
    <mergeCell ref="V36:X36"/>
    <mergeCell ref="Z36:AB36"/>
    <mergeCell ref="D37:F37"/>
    <mergeCell ref="G37:I37"/>
    <mergeCell ref="J37:L37"/>
    <mergeCell ref="M37:O37"/>
    <mergeCell ref="P37:R37"/>
    <mergeCell ref="S37:U37"/>
    <mergeCell ref="V37:X37"/>
    <mergeCell ref="D36:F36"/>
    <mergeCell ref="G36:I36"/>
    <mergeCell ref="J36:L36"/>
    <mergeCell ref="M36:O36"/>
    <mergeCell ref="P36:R36"/>
    <mergeCell ref="V39:X39"/>
    <mergeCell ref="D38:F38"/>
    <mergeCell ref="G38:I38"/>
    <mergeCell ref="J38:L38"/>
    <mergeCell ref="M38:O38"/>
    <mergeCell ref="P38:R38"/>
    <mergeCell ref="S40:U40"/>
    <mergeCell ref="V40:X40"/>
    <mergeCell ref="C1:C2"/>
    <mergeCell ref="D40:F40"/>
    <mergeCell ref="G40:I40"/>
    <mergeCell ref="J40:L40"/>
    <mergeCell ref="M40:O40"/>
    <mergeCell ref="P40:R40"/>
    <mergeCell ref="S38:U38"/>
    <mergeCell ref="V38:X38"/>
    <mergeCell ref="D39:F39"/>
    <mergeCell ref="G39:I39"/>
    <mergeCell ref="J39:L39"/>
    <mergeCell ref="M39:O39"/>
    <mergeCell ref="P39:R39"/>
    <mergeCell ref="S39:U39"/>
  </mergeCells>
  <pageMargins left="0.7" right="0.7" top="0.75" bottom="0.75" header="0.3" footer="0.3"/>
  <pageSetup paperSize="9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G40"/>
  <sheetViews>
    <sheetView topLeftCell="C1" workbookViewId="0">
      <selection activeCell="W14" sqref="W1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45936</v>
      </c>
      <c r="E1" s="1372"/>
      <c r="F1" s="1373"/>
      <c r="G1" s="1371">
        <v>45937</v>
      </c>
      <c r="H1" s="1372"/>
      <c r="I1" s="1373"/>
      <c r="J1" s="1371">
        <v>45938</v>
      </c>
      <c r="K1" s="1372"/>
      <c r="L1" s="1373"/>
      <c r="M1" s="1371">
        <v>45939</v>
      </c>
      <c r="N1" s="1372"/>
      <c r="O1" s="1373"/>
      <c r="P1" s="1371">
        <v>45940</v>
      </c>
      <c r="Q1" s="1372"/>
      <c r="R1" s="1373"/>
      <c r="S1" s="1371">
        <v>45941</v>
      </c>
      <c r="T1" s="1372"/>
      <c r="U1" s="1373"/>
      <c r="V1" s="1371">
        <v>45942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83" t="s">
        <v>256</v>
      </c>
      <c r="D4" s="242">
        <v>7</v>
      </c>
      <c r="E4" s="244">
        <v>15</v>
      </c>
      <c r="F4" s="337">
        <f>E4-D4</f>
        <v>8</v>
      </c>
      <c r="G4" s="10"/>
      <c r="H4" s="11"/>
      <c r="I4" s="337">
        <f>H4-G4</f>
        <v>0</v>
      </c>
      <c r="J4" s="242">
        <v>7</v>
      </c>
      <c r="K4" s="244">
        <v>15</v>
      </c>
      <c r="L4" s="337">
        <f>K4-J4</f>
        <v>8</v>
      </c>
      <c r="M4" s="242">
        <v>7</v>
      </c>
      <c r="N4" s="244">
        <v>15</v>
      </c>
      <c r="O4" s="337">
        <f>N4-M4</f>
        <v>8</v>
      </c>
      <c r="P4" s="10"/>
      <c r="Q4" s="11"/>
      <c r="R4" s="337">
        <f>Q4-P4</f>
        <v>0</v>
      </c>
      <c r="S4" s="242">
        <v>7</v>
      </c>
      <c r="T4" s="244">
        <v>15</v>
      </c>
      <c r="U4" s="337">
        <f>T4-S4</f>
        <v>8</v>
      </c>
      <c r="V4" s="242">
        <v>7</v>
      </c>
      <c r="W4" s="243">
        <v>15</v>
      </c>
      <c r="X4" s="337">
        <f>W4-V4</f>
        <v>8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326"/>
      <c r="E5" s="393"/>
      <c r="F5" s="394">
        <f t="shared" ref="F5:F25" si="0">E5-D5</f>
        <v>0</v>
      </c>
      <c r="G5" s="326"/>
      <c r="H5" s="393"/>
      <c r="I5" s="394">
        <f t="shared" ref="I5:I25" si="1">H5-G5</f>
        <v>0</v>
      </c>
      <c r="J5" s="324"/>
      <c r="K5" s="395"/>
      <c r="L5" s="394">
        <f t="shared" ref="L5:L25" si="2">K5-J5</f>
        <v>0</v>
      </c>
      <c r="M5" s="326"/>
      <c r="N5" s="393"/>
      <c r="O5" s="394">
        <f t="shared" ref="O5:O25" si="3">N5-M5</f>
        <v>0</v>
      </c>
      <c r="P5" s="326"/>
      <c r="Q5" s="393"/>
      <c r="R5" s="394">
        <f t="shared" ref="R5:R25" si="4">Q5-P5</f>
        <v>0</v>
      </c>
      <c r="S5" s="326"/>
      <c r="T5" s="393"/>
      <c r="U5" s="394">
        <f t="shared" ref="U5:U25" si="5">T5-S5</f>
        <v>0</v>
      </c>
      <c r="V5" s="326"/>
      <c r="W5" s="393"/>
      <c r="X5" s="337">
        <f t="shared" ref="X5:X25" si="6">W5-V5</f>
        <v>0</v>
      </c>
      <c r="Y5" s="79"/>
    </row>
    <row r="6" spans="1:28" ht="15.75" customHeight="1">
      <c r="A6" s="223">
        <v>3</v>
      </c>
      <c r="B6" s="223" t="s">
        <v>436</v>
      </c>
      <c r="C6" s="382" t="s">
        <v>208</v>
      </c>
      <c r="D6" s="242">
        <v>10</v>
      </c>
      <c r="E6" s="243">
        <v>17</v>
      </c>
      <c r="F6" s="337">
        <f t="shared" si="0"/>
        <v>7</v>
      </c>
      <c r="G6" s="10"/>
      <c r="H6" s="25"/>
      <c r="I6" s="337">
        <f t="shared" si="1"/>
        <v>0</v>
      </c>
      <c r="J6" s="10"/>
      <c r="K6" s="25"/>
      <c r="L6" s="337">
        <f t="shared" si="2"/>
        <v>0</v>
      </c>
      <c r="M6" s="242">
        <v>10</v>
      </c>
      <c r="N6" s="243">
        <v>13</v>
      </c>
      <c r="O6" s="337">
        <f t="shared" si="3"/>
        <v>3</v>
      </c>
      <c r="P6" s="286">
        <v>10</v>
      </c>
      <c r="Q6" s="288">
        <v>17</v>
      </c>
      <c r="R6" s="337">
        <f t="shared" si="4"/>
        <v>7</v>
      </c>
      <c r="S6" s="242">
        <v>10</v>
      </c>
      <c r="T6" s="243">
        <v>24</v>
      </c>
      <c r="U6" s="337">
        <f t="shared" si="5"/>
        <v>14</v>
      </c>
      <c r="V6" s="10"/>
      <c r="W6" s="25"/>
      <c r="X6" s="337">
        <f t="shared" si="6"/>
        <v>0</v>
      </c>
      <c r="Y6" s="188"/>
    </row>
    <row r="7" spans="1:28" ht="15.75" customHeight="1">
      <c r="A7" s="223">
        <v>4</v>
      </c>
      <c r="B7" s="223" t="s">
        <v>435</v>
      </c>
      <c r="C7" s="47" t="s">
        <v>361</v>
      </c>
      <c r="D7" s="242">
        <v>17</v>
      </c>
      <c r="E7" s="244">
        <v>24</v>
      </c>
      <c r="F7" s="337">
        <f t="shared" si="0"/>
        <v>7</v>
      </c>
      <c r="G7" s="242">
        <v>14</v>
      </c>
      <c r="H7" s="244">
        <v>24</v>
      </c>
      <c r="I7" s="337">
        <f t="shared" si="1"/>
        <v>10</v>
      </c>
      <c r="J7" s="286">
        <v>15</v>
      </c>
      <c r="K7" s="244">
        <v>24</v>
      </c>
      <c r="L7" s="337">
        <f t="shared" si="2"/>
        <v>9</v>
      </c>
      <c r="M7" s="10"/>
      <c r="N7" s="11"/>
      <c r="O7" s="337">
        <f t="shared" si="3"/>
        <v>0</v>
      </c>
      <c r="P7" s="242">
        <v>14</v>
      </c>
      <c r="Q7" s="244">
        <v>24</v>
      </c>
      <c r="R7" s="337">
        <f t="shared" si="4"/>
        <v>10</v>
      </c>
      <c r="S7" s="10"/>
      <c r="T7" s="11"/>
      <c r="U7" s="337">
        <f t="shared" si="5"/>
        <v>0</v>
      </c>
      <c r="V7" s="242">
        <v>17</v>
      </c>
      <c r="W7" s="244">
        <v>22</v>
      </c>
      <c r="X7" s="337">
        <f t="shared" si="6"/>
        <v>5</v>
      </c>
      <c r="Y7" s="190"/>
    </row>
    <row r="8" spans="1:28" ht="15.75" customHeight="1">
      <c r="A8" s="223">
        <v>5</v>
      </c>
      <c r="B8" s="232" t="s">
        <v>499</v>
      </c>
      <c r="C8" s="378" t="s">
        <v>442</v>
      </c>
      <c r="D8" s="10"/>
      <c r="E8" s="25"/>
      <c r="F8" s="337">
        <f t="shared" si="0"/>
        <v>0</v>
      </c>
      <c r="G8" s="10"/>
      <c r="H8" s="25"/>
      <c r="I8" s="337">
        <f t="shared" si="1"/>
        <v>0</v>
      </c>
      <c r="J8" s="13"/>
      <c r="K8" s="54"/>
      <c r="L8" s="337">
        <f t="shared" si="2"/>
        <v>0</v>
      </c>
      <c r="M8" s="290">
        <v>19</v>
      </c>
      <c r="N8" s="243">
        <v>24</v>
      </c>
      <c r="O8" s="337">
        <f t="shared" si="3"/>
        <v>5</v>
      </c>
      <c r="P8" s="10"/>
      <c r="Q8" s="25"/>
      <c r="R8" s="337">
        <f t="shared" si="4"/>
        <v>0</v>
      </c>
      <c r="S8" s="10"/>
      <c r="T8" s="25"/>
      <c r="U8" s="337">
        <f t="shared" si="5"/>
        <v>0</v>
      </c>
      <c r="V8" s="242">
        <v>19</v>
      </c>
      <c r="W8" s="243">
        <v>24</v>
      </c>
      <c r="X8" s="337">
        <f t="shared" si="6"/>
        <v>5</v>
      </c>
      <c r="Y8" s="79"/>
    </row>
    <row r="9" spans="1:28" ht="15.75" customHeight="1">
      <c r="A9" s="223">
        <v>6</v>
      </c>
      <c r="B9" s="223" t="s">
        <v>445</v>
      </c>
      <c r="C9" s="38" t="s">
        <v>304</v>
      </c>
      <c r="D9" s="290">
        <v>7</v>
      </c>
      <c r="E9" s="291">
        <v>15</v>
      </c>
      <c r="F9" s="337">
        <f t="shared" si="0"/>
        <v>8</v>
      </c>
      <c r="G9" s="242">
        <v>7</v>
      </c>
      <c r="H9" s="291">
        <v>18</v>
      </c>
      <c r="I9" s="337">
        <f t="shared" si="1"/>
        <v>11</v>
      </c>
      <c r="J9" s="290">
        <v>7</v>
      </c>
      <c r="K9" s="291">
        <v>18</v>
      </c>
      <c r="L9" s="337">
        <f t="shared" si="2"/>
        <v>11</v>
      </c>
      <c r="M9" s="290">
        <v>7</v>
      </c>
      <c r="N9" s="291">
        <v>10</v>
      </c>
      <c r="O9" s="337">
        <f t="shared" si="3"/>
        <v>3</v>
      </c>
      <c r="P9" s="10"/>
      <c r="Q9" s="25"/>
      <c r="R9" s="337">
        <f t="shared" si="4"/>
        <v>0</v>
      </c>
      <c r="S9" s="290">
        <v>7</v>
      </c>
      <c r="T9" s="291">
        <v>18</v>
      </c>
      <c r="U9" s="337">
        <f t="shared" si="5"/>
        <v>11</v>
      </c>
      <c r="V9" s="290">
        <v>7</v>
      </c>
      <c r="W9" s="291">
        <v>18</v>
      </c>
      <c r="X9" s="337">
        <f t="shared" si="6"/>
        <v>11</v>
      </c>
      <c r="Y9" s="190"/>
    </row>
    <row r="10" spans="1:28" ht="15.75" customHeight="1">
      <c r="A10" s="223">
        <v>7</v>
      </c>
      <c r="B10" s="232" t="s">
        <v>510</v>
      </c>
      <c r="C10" s="34" t="s">
        <v>188</v>
      </c>
      <c r="D10" s="10"/>
      <c r="E10" s="11"/>
      <c r="F10" s="337">
        <f t="shared" si="0"/>
        <v>0</v>
      </c>
      <c r="G10" s="10"/>
      <c r="H10" s="11"/>
      <c r="I10" s="337">
        <f t="shared" si="1"/>
        <v>0</v>
      </c>
      <c r="J10" s="199"/>
      <c r="K10" s="200"/>
      <c r="L10" s="337">
        <f t="shared" si="2"/>
        <v>0</v>
      </c>
      <c r="M10" s="242">
        <v>17</v>
      </c>
      <c r="N10" s="244">
        <v>21</v>
      </c>
      <c r="O10" s="337">
        <f t="shared" si="3"/>
        <v>4</v>
      </c>
      <c r="P10" s="10"/>
      <c r="Q10" s="11"/>
      <c r="R10" s="337">
        <f t="shared" si="4"/>
        <v>0</v>
      </c>
      <c r="S10" s="10"/>
      <c r="T10" s="11"/>
      <c r="U10" s="337">
        <f t="shared" si="5"/>
        <v>0</v>
      </c>
      <c r="V10" s="10"/>
      <c r="W10" s="11"/>
      <c r="X10" s="337">
        <f t="shared" si="6"/>
        <v>0</v>
      </c>
      <c r="Y10" s="79"/>
    </row>
    <row r="11" spans="1:28" ht="15.75" customHeight="1">
      <c r="A11" s="223">
        <v>8</v>
      </c>
      <c r="B11" s="232" t="s">
        <v>444</v>
      </c>
      <c r="C11" s="34" t="s">
        <v>501</v>
      </c>
      <c r="D11" s="290">
        <v>19</v>
      </c>
      <c r="E11" s="291">
        <v>24</v>
      </c>
      <c r="F11" s="337">
        <f t="shared" si="0"/>
        <v>5</v>
      </c>
      <c r="G11" s="10"/>
      <c r="H11" s="11"/>
      <c r="I11" s="337">
        <f t="shared" si="1"/>
        <v>0</v>
      </c>
      <c r="J11" s="293">
        <v>18</v>
      </c>
      <c r="K11" s="294">
        <v>21</v>
      </c>
      <c r="L11" s="337">
        <f t="shared" si="2"/>
        <v>3</v>
      </c>
      <c r="M11" s="10"/>
      <c r="N11" s="11"/>
      <c r="O11" s="337">
        <f t="shared" si="3"/>
        <v>0</v>
      </c>
      <c r="P11" s="293">
        <v>15</v>
      </c>
      <c r="Q11" s="294">
        <v>22</v>
      </c>
      <c r="R11" s="337">
        <f t="shared" si="4"/>
        <v>7</v>
      </c>
      <c r="S11" s="45"/>
      <c r="T11" s="46"/>
      <c r="U11" s="337">
        <f t="shared" si="5"/>
        <v>0</v>
      </c>
      <c r="V11" s="10"/>
      <c r="W11" s="25"/>
      <c r="X11" s="337">
        <f t="shared" si="6"/>
        <v>0</v>
      </c>
      <c r="Y11" s="79"/>
    </row>
    <row r="12" spans="1:28" ht="15.75" customHeight="1">
      <c r="A12" s="223">
        <v>9</v>
      </c>
      <c r="B12" s="232" t="s">
        <v>444</v>
      </c>
      <c r="C12" s="34" t="s">
        <v>512</v>
      </c>
      <c r="D12" s="10"/>
      <c r="E12" s="11"/>
      <c r="F12" s="337">
        <f t="shared" si="0"/>
        <v>0</v>
      </c>
      <c r="G12" s="10"/>
      <c r="H12" s="11"/>
      <c r="I12" s="337">
        <f t="shared" si="1"/>
        <v>0</v>
      </c>
      <c r="J12" s="10"/>
      <c r="K12" s="11"/>
      <c r="L12" s="337">
        <f t="shared" si="2"/>
        <v>0</v>
      </c>
      <c r="M12" s="10"/>
      <c r="N12" s="11"/>
      <c r="O12" s="337">
        <f t="shared" si="3"/>
        <v>0</v>
      </c>
      <c r="P12" s="45"/>
      <c r="Q12" s="46"/>
      <c r="R12" s="337">
        <f t="shared" si="4"/>
        <v>0</v>
      </c>
      <c r="S12" s="293">
        <v>17</v>
      </c>
      <c r="T12" s="294">
        <v>24</v>
      </c>
      <c r="U12" s="337">
        <f t="shared" si="5"/>
        <v>7</v>
      </c>
      <c r="V12" s="10"/>
      <c r="W12" s="25"/>
      <c r="X12" s="337">
        <f t="shared" si="6"/>
        <v>0</v>
      </c>
      <c r="Y12" s="79"/>
    </row>
    <row r="13" spans="1:28" ht="15.75" customHeight="1">
      <c r="A13" s="223">
        <v>10</v>
      </c>
      <c r="B13" s="232" t="s">
        <v>444</v>
      </c>
      <c r="C13" s="34" t="s">
        <v>561</v>
      </c>
      <c r="D13" s="10"/>
      <c r="E13" s="11"/>
      <c r="F13" s="337">
        <f t="shared" si="0"/>
        <v>0</v>
      </c>
      <c r="G13" s="10"/>
      <c r="H13" s="11"/>
      <c r="I13" s="337">
        <f t="shared" si="1"/>
        <v>0</v>
      </c>
      <c r="J13" s="45"/>
      <c r="K13" s="46"/>
      <c r="L13" s="337">
        <f t="shared" si="2"/>
        <v>0</v>
      </c>
      <c r="M13" s="293">
        <v>19</v>
      </c>
      <c r="N13" s="294">
        <v>24</v>
      </c>
      <c r="O13" s="337">
        <f t="shared" si="3"/>
        <v>5</v>
      </c>
      <c r="P13" s="45"/>
      <c r="Q13" s="46"/>
      <c r="R13" s="337">
        <f t="shared" si="4"/>
        <v>0</v>
      </c>
      <c r="S13" s="45"/>
      <c r="T13" s="46"/>
      <c r="U13" s="337">
        <f t="shared" si="5"/>
        <v>0</v>
      </c>
      <c r="V13" s="293">
        <v>18</v>
      </c>
      <c r="W13" s="294">
        <v>24</v>
      </c>
      <c r="X13" s="337">
        <f t="shared" si="6"/>
        <v>6</v>
      </c>
      <c r="Y13" s="79"/>
    </row>
    <row r="14" spans="1:28" ht="16.5" customHeight="1">
      <c r="A14" s="223">
        <v>11</v>
      </c>
      <c r="B14" s="232" t="s">
        <v>444</v>
      </c>
      <c r="C14" s="38" t="s">
        <v>296</v>
      </c>
      <c r="D14" s="10"/>
      <c r="E14" s="11"/>
      <c r="F14" s="337">
        <f t="shared" si="0"/>
        <v>0</v>
      </c>
      <c r="G14" s="290">
        <v>20</v>
      </c>
      <c r="H14" s="292">
        <v>24</v>
      </c>
      <c r="I14" s="337">
        <f t="shared" si="1"/>
        <v>4</v>
      </c>
      <c r="J14" s="293">
        <v>18</v>
      </c>
      <c r="K14" s="294">
        <v>24</v>
      </c>
      <c r="L14" s="337">
        <f t="shared" si="2"/>
        <v>6</v>
      </c>
      <c r="M14" s="293">
        <v>18</v>
      </c>
      <c r="N14" s="294">
        <v>22</v>
      </c>
      <c r="O14" s="337">
        <f t="shared" si="3"/>
        <v>4</v>
      </c>
      <c r="P14" s="45"/>
      <c r="Q14" s="46"/>
      <c r="R14" s="337">
        <f t="shared" si="4"/>
        <v>0</v>
      </c>
      <c r="S14" s="295">
        <v>15</v>
      </c>
      <c r="T14" s="296">
        <v>24</v>
      </c>
      <c r="U14" s="337">
        <f t="shared" si="5"/>
        <v>9</v>
      </c>
      <c r="V14" s="10"/>
      <c r="W14" s="25"/>
      <c r="X14" s="337">
        <f t="shared" si="6"/>
        <v>0</v>
      </c>
      <c r="Y14" s="79"/>
      <c r="AB14" s="189"/>
    </row>
    <row r="15" spans="1:28" ht="15.75" customHeight="1">
      <c r="A15" s="223">
        <v>12</v>
      </c>
      <c r="B15" s="232" t="s">
        <v>444</v>
      </c>
      <c r="C15" s="34" t="s">
        <v>516</v>
      </c>
      <c r="D15" s="10"/>
      <c r="E15" s="11"/>
      <c r="F15" s="337">
        <f t="shared" si="0"/>
        <v>0</v>
      </c>
      <c r="G15" s="10"/>
      <c r="H15" s="11"/>
      <c r="I15" s="337">
        <f t="shared" si="1"/>
        <v>0</v>
      </c>
      <c r="J15" s="45"/>
      <c r="K15" s="46"/>
      <c r="L15" s="337">
        <f t="shared" si="2"/>
        <v>0</v>
      </c>
      <c r="M15" s="10"/>
      <c r="N15" s="11"/>
      <c r="O15" s="337">
        <f t="shared" si="3"/>
        <v>0</v>
      </c>
      <c r="P15" s="293">
        <v>15</v>
      </c>
      <c r="Q15" s="294">
        <v>24</v>
      </c>
      <c r="R15" s="337">
        <f t="shared" si="4"/>
        <v>9</v>
      </c>
      <c r="S15" s="45"/>
      <c r="T15" s="46"/>
      <c r="U15" s="337">
        <f t="shared" si="5"/>
        <v>0</v>
      </c>
      <c r="V15" s="10"/>
      <c r="W15" s="25"/>
      <c r="X15" s="337">
        <f t="shared" si="6"/>
        <v>0</v>
      </c>
      <c r="Y15" s="79"/>
    </row>
    <row r="16" spans="1:28" ht="16.5" customHeight="1">
      <c r="A16" s="223">
        <v>13</v>
      </c>
      <c r="B16" s="223" t="s">
        <v>452</v>
      </c>
      <c r="C16" s="38" t="s">
        <v>371</v>
      </c>
      <c r="D16" s="10"/>
      <c r="E16" s="11"/>
      <c r="F16" s="337">
        <f t="shared" si="0"/>
        <v>0</v>
      </c>
      <c r="G16" s="10"/>
      <c r="H16" s="11"/>
      <c r="I16" s="337">
        <f t="shared" si="1"/>
        <v>0</v>
      </c>
      <c r="J16" s="10"/>
      <c r="K16" s="11"/>
      <c r="L16" s="337">
        <f t="shared" si="2"/>
        <v>0</v>
      </c>
      <c r="M16" s="10"/>
      <c r="N16" s="11"/>
      <c r="O16" s="337">
        <f t="shared" si="3"/>
        <v>0</v>
      </c>
      <c r="P16" s="10"/>
      <c r="Q16" s="11"/>
      <c r="R16" s="337">
        <f t="shared" si="4"/>
        <v>0</v>
      </c>
      <c r="S16" s="10"/>
      <c r="T16" s="11"/>
      <c r="U16" s="337">
        <f t="shared" si="5"/>
        <v>0</v>
      </c>
      <c r="V16" s="290">
        <v>15</v>
      </c>
      <c r="W16" s="291">
        <v>21</v>
      </c>
      <c r="X16" s="337">
        <f t="shared" si="6"/>
        <v>6</v>
      </c>
      <c r="Y16" s="79"/>
      <c r="AB16" s="233" t="s">
        <v>528</v>
      </c>
    </row>
    <row r="17" spans="1:33" ht="16.5" customHeight="1">
      <c r="A17" s="223">
        <v>14</v>
      </c>
      <c r="B17" s="232" t="s">
        <v>542</v>
      </c>
      <c r="C17" s="38" t="s">
        <v>543</v>
      </c>
      <c r="D17" s="242">
        <v>9</v>
      </c>
      <c r="E17" s="244">
        <v>13</v>
      </c>
      <c r="F17" s="337">
        <f t="shared" si="0"/>
        <v>4</v>
      </c>
      <c r="G17" s="242">
        <v>7</v>
      </c>
      <c r="H17" s="244">
        <v>16</v>
      </c>
      <c r="I17" s="337">
        <f t="shared" si="1"/>
        <v>9</v>
      </c>
      <c r="J17" s="45"/>
      <c r="K17" s="46"/>
      <c r="L17" s="337">
        <f t="shared" si="2"/>
        <v>0</v>
      </c>
      <c r="M17" s="295">
        <v>9</v>
      </c>
      <c r="N17" s="296">
        <v>13</v>
      </c>
      <c r="O17" s="337">
        <f t="shared" si="3"/>
        <v>4</v>
      </c>
      <c r="P17" s="295">
        <v>16</v>
      </c>
      <c r="Q17" s="296">
        <v>22</v>
      </c>
      <c r="R17" s="337">
        <f t="shared" si="4"/>
        <v>6</v>
      </c>
      <c r="S17" s="45"/>
      <c r="T17" s="46"/>
      <c r="U17" s="337">
        <f t="shared" si="5"/>
        <v>0</v>
      </c>
      <c r="V17" s="10"/>
      <c r="W17" s="25"/>
      <c r="X17" s="337">
        <f t="shared" si="6"/>
        <v>0</v>
      </c>
      <c r="Y17" s="79"/>
      <c r="AB17" s="233" t="s">
        <v>529</v>
      </c>
    </row>
    <row r="18" spans="1:33" ht="16.5" customHeight="1">
      <c r="A18" s="223">
        <v>15</v>
      </c>
      <c r="B18" s="232" t="s">
        <v>544</v>
      </c>
      <c r="C18" s="38" t="s">
        <v>545</v>
      </c>
      <c r="D18" s="10"/>
      <c r="E18" s="11"/>
      <c r="F18" s="337">
        <f t="shared" si="0"/>
        <v>0</v>
      </c>
      <c r="G18" s="290">
        <v>7</v>
      </c>
      <c r="H18" s="292">
        <v>10</v>
      </c>
      <c r="I18" s="337">
        <f t="shared" si="1"/>
        <v>3</v>
      </c>
      <c r="J18" s="45"/>
      <c r="K18" s="46"/>
      <c r="L18" s="337">
        <f t="shared" si="2"/>
        <v>0</v>
      </c>
      <c r="M18" s="45"/>
      <c r="N18" s="46"/>
      <c r="O18" s="337">
        <f t="shared" si="3"/>
        <v>0</v>
      </c>
      <c r="P18" s="45"/>
      <c r="Q18" s="46"/>
      <c r="R18" s="337">
        <f t="shared" si="4"/>
        <v>0</v>
      </c>
      <c r="S18" s="293">
        <v>18</v>
      </c>
      <c r="T18" s="294">
        <v>21</v>
      </c>
      <c r="U18" s="337">
        <f t="shared" si="5"/>
        <v>3</v>
      </c>
      <c r="V18" s="10"/>
      <c r="W18" s="25"/>
      <c r="X18" s="337">
        <f t="shared" si="6"/>
        <v>0</v>
      </c>
      <c r="Y18" s="79">
        <v>1500000</v>
      </c>
      <c r="AB18" s="189"/>
    </row>
    <row r="19" spans="1:33" ht="16.5" customHeight="1">
      <c r="A19" s="223">
        <v>16</v>
      </c>
      <c r="B19" s="232" t="s">
        <v>546</v>
      </c>
      <c r="C19" s="38" t="s">
        <v>547</v>
      </c>
      <c r="D19" s="10"/>
      <c r="E19" s="11"/>
      <c r="F19" s="337">
        <f t="shared" si="0"/>
        <v>0</v>
      </c>
      <c r="G19" s="10"/>
      <c r="H19" s="11"/>
      <c r="I19" s="337">
        <f t="shared" si="1"/>
        <v>0</v>
      </c>
      <c r="J19" s="45"/>
      <c r="K19" s="46"/>
      <c r="L19" s="337">
        <f t="shared" si="2"/>
        <v>0</v>
      </c>
      <c r="M19" s="45"/>
      <c r="N19" s="46"/>
      <c r="O19" s="337">
        <f t="shared" si="3"/>
        <v>0</v>
      </c>
      <c r="P19" s="45"/>
      <c r="Q19" s="46"/>
      <c r="R19" s="337">
        <f t="shared" si="4"/>
        <v>0</v>
      </c>
      <c r="S19" s="45"/>
      <c r="T19" s="46"/>
      <c r="U19" s="337">
        <f t="shared" si="5"/>
        <v>0</v>
      </c>
      <c r="V19" s="10"/>
      <c r="W19" s="25"/>
      <c r="X19" s="337">
        <f t="shared" si="6"/>
        <v>0</v>
      </c>
      <c r="Y19" s="79">
        <v>3180</v>
      </c>
      <c r="AB19" s="189"/>
    </row>
    <row r="20" spans="1:33" ht="16.5" customHeight="1">
      <c r="A20" s="223">
        <v>17</v>
      </c>
      <c r="B20" s="232" t="s">
        <v>562</v>
      </c>
      <c r="C20" s="38" t="s">
        <v>549</v>
      </c>
      <c r="D20" s="10"/>
      <c r="E20" s="11"/>
      <c r="F20" s="337">
        <f t="shared" si="0"/>
        <v>0</v>
      </c>
      <c r="G20" s="242">
        <v>17</v>
      </c>
      <c r="H20" s="244">
        <v>24</v>
      </c>
      <c r="I20" s="337">
        <f t="shared" si="1"/>
        <v>7</v>
      </c>
      <c r="J20" s="295">
        <v>17</v>
      </c>
      <c r="K20" s="296">
        <v>24</v>
      </c>
      <c r="L20" s="337">
        <f t="shared" si="2"/>
        <v>7</v>
      </c>
      <c r="M20" s="295">
        <v>15</v>
      </c>
      <c r="N20" s="296">
        <v>24</v>
      </c>
      <c r="O20" s="337">
        <f t="shared" si="3"/>
        <v>9</v>
      </c>
      <c r="P20" s="295">
        <v>7</v>
      </c>
      <c r="Q20" s="296">
        <v>11</v>
      </c>
      <c r="R20" s="337">
        <f t="shared" si="4"/>
        <v>4</v>
      </c>
      <c r="S20" s="45"/>
      <c r="T20" s="46"/>
      <c r="U20" s="337">
        <f t="shared" si="5"/>
        <v>0</v>
      </c>
      <c r="V20" s="10"/>
      <c r="W20" s="25"/>
      <c r="X20" s="337">
        <f t="shared" si="6"/>
        <v>0</v>
      </c>
      <c r="Y20" s="79">
        <f>Y18/Y19</f>
        <v>471.69811320754718</v>
      </c>
      <c r="Z20" s="81">
        <f>Y20/7</f>
        <v>67.385444743935309</v>
      </c>
      <c r="AB20" s="189"/>
    </row>
    <row r="21" spans="1:33" ht="15.75" customHeight="1">
      <c r="A21" s="223">
        <v>18</v>
      </c>
      <c r="B21" s="223" t="s">
        <v>447</v>
      </c>
      <c r="C21" s="47" t="s">
        <v>344</v>
      </c>
      <c r="D21" s="10"/>
      <c r="E21" s="11"/>
      <c r="F21" s="337">
        <f t="shared" si="0"/>
        <v>0</v>
      </c>
      <c r="G21" s="165">
        <v>7</v>
      </c>
      <c r="H21" s="386">
        <v>16</v>
      </c>
      <c r="I21" s="337">
        <f t="shared" si="1"/>
        <v>9</v>
      </c>
      <c r="J21" s="10"/>
      <c r="K21" s="11"/>
      <c r="L21" s="337">
        <f t="shared" si="2"/>
        <v>0</v>
      </c>
      <c r="M21" s="10"/>
      <c r="N21" s="11"/>
      <c r="O21" s="337">
        <f t="shared" si="3"/>
        <v>0</v>
      </c>
      <c r="P21" s="10"/>
      <c r="Q21" s="11"/>
      <c r="R21" s="337">
        <f t="shared" si="4"/>
        <v>0</v>
      </c>
      <c r="S21" s="165">
        <v>7</v>
      </c>
      <c r="T21" s="158">
        <v>16</v>
      </c>
      <c r="U21" s="337">
        <f t="shared" si="5"/>
        <v>9</v>
      </c>
      <c r="V21" s="10"/>
      <c r="W21" s="25"/>
      <c r="X21" s="337">
        <f t="shared" si="6"/>
        <v>0</v>
      </c>
      <c r="Y21" s="190" t="s">
        <v>559</v>
      </c>
    </row>
    <row r="22" spans="1:33" ht="15.75" customHeight="1">
      <c r="A22" s="223">
        <v>19</v>
      </c>
      <c r="B22" s="223" t="s">
        <v>447</v>
      </c>
      <c r="C22" s="47" t="s">
        <v>183</v>
      </c>
      <c r="D22" s="165">
        <v>7</v>
      </c>
      <c r="E22" s="166">
        <v>16</v>
      </c>
      <c r="F22" s="337">
        <f t="shared" si="0"/>
        <v>9</v>
      </c>
      <c r="G22" s="10"/>
      <c r="H22" s="25"/>
      <c r="I22" s="337">
        <f t="shared" si="1"/>
        <v>0</v>
      </c>
      <c r="J22" s="165">
        <v>16</v>
      </c>
      <c r="K22" s="166">
        <v>24</v>
      </c>
      <c r="L22" s="337">
        <f t="shared" si="2"/>
        <v>8</v>
      </c>
      <c r="M22" s="13"/>
      <c r="N22" s="54"/>
      <c r="O22" s="337">
        <f t="shared" si="3"/>
        <v>0</v>
      </c>
      <c r="P22" s="10"/>
      <c r="Q22" s="25"/>
      <c r="R22" s="337">
        <f t="shared" si="4"/>
        <v>0</v>
      </c>
      <c r="S22" s="13"/>
      <c r="T22" s="54"/>
      <c r="U22" s="337">
        <f t="shared" si="5"/>
        <v>0</v>
      </c>
      <c r="V22" s="10"/>
      <c r="W22" s="25"/>
      <c r="X22" s="337">
        <f t="shared" si="6"/>
        <v>0</v>
      </c>
      <c r="Y22" s="190"/>
      <c r="Z22" s="191">
        <f>Y21/Y20</f>
        <v>1.2507999999999999</v>
      </c>
    </row>
    <row r="23" spans="1:33" ht="15.75" customHeight="1">
      <c r="A23" s="223">
        <v>20</v>
      </c>
      <c r="B23" s="223" t="s">
        <v>447</v>
      </c>
      <c r="C23" s="47" t="s">
        <v>358</v>
      </c>
      <c r="D23" s="10"/>
      <c r="E23" s="25"/>
      <c r="F23" s="337">
        <f t="shared" si="0"/>
        <v>0</v>
      </c>
      <c r="G23" s="10"/>
      <c r="H23" s="25"/>
      <c r="I23" s="337">
        <f t="shared" si="1"/>
        <v>0</v>
      </c>
      <c r="J23" s="165">
        <v>7</v>
      </c>
      <c r="K23" s="166">
        <v>16</v>
      </c>
      <c r="L23" s="337">
        <f t="shared" si="2"/>
        <v>9</v>
      </c>
      <c r="M23" s="159">
        <v>7</v>
      </c>
      <c r="N23" s="167">
        <v>16</v>
      </c>
      <c r="O23" s="337">
        <f t="shared" si="3"/>
        <v>9</v>
      </c>
      <c r="P23" s="165">
        <v>7</v>
      </c>
      <c r="Q23" s="166">
        <v>16</v>
      </c>
      <c r="R23" s="337">
        <f t="shared" si="4"/>
        <v>9</v>
      </c>
      <c r="S23" s="159">
        <v>15</v>
      </c>
      <c r="T23" s="167">
        <v>24</v>
      </c>
      <c r="U23" s="337">
        <f t="shared" si="5"/>
        <v>9</v>
      </c>
      <c r="V23" s="165">
        <v>7</v>
      </c>
      <c r="W23" s="166">
        <v>16</v>
      </c>
      <c r="X23" s="337">
        <f t="shared" si="6"/>
        <v>9</v>
      </c>
      <c r="Y23" s="190"/>
      <c r="Z23" s="191"/>
    </row>
    <row r="24" spans="1:33" ht="15.75" customHeight="1">
      <c r="A24" s="223">
        <v>21</v>
      </c>
      <c r="B24" s="223" t="s">
        <v>447</v>
      </c>
      <c r="C24" s="47" t="s">
        <v>277</v>
      </c>
      <c r="D24" s="10"/>
      <c r="E24" s="25"/>
      <c r="F24" s="337">
        <f t="shared" si="0"/>
        <v>0</v>
      </c>
      <c r="G24" s="10"/>
      <c r="H24" s="25"/>
      <c r="I24" s="337">
        <f t="shared" si="1"/>
        <v>0</v>
      </c>
      <c r="J24" s="10"/>
      <c r="K24" s="25"/>
      <c r="L24" s="337">
        <f t="shared" si="2"/>
        <v>0</v>
      </c>
      <c r="M24" s="13"/>
      <c r="N24" s="54"/>
      <c r="O24" s="337">
        <f t="shared" si="3"/>
        <v>0</v>
      </c>
      <c r="P24" s="10"/>
      <c r="Q24" s="25"/>
      <c r="R24" s="337">
        <f t="shared" si="4"/>
        <v>0</v>
      </c>
      <c r="S24" s="13"/>
      <c r="T24" s="54"/>
      <c r="U24" s="337">
        <f t="shared" si="5"/>
        <v>0</v>
      </c>
      <c r="V24" s="10"/>
      <c r="W24" s="25"/>
      <c r="X24" s="337">
        <f t="shared" si="6"/>
        <v>0</v>
      </c>
      <c r="Y24" s="190"/>
    </row>
    <row r="25" spans="1:33" ht="15.75" customHeight="1">
      <c r="A25" s="223">
        <v>22</v>
      </c>
      <c r="B25" s="223" t="s">
        <v>447</v>
      </c>
      <c r="C25" s="382" t="s">
        <v>530</v>
      </c>
      <c r="D25" s="165">
        <v>16</v>
      </c>
      <c r="E25" s="166">
        <v>24</v>
      </c>
      <c r="F25" s="337">
        <f t="shared" si="0"/>
        <v>8</v>
      </c>
      <c r="G25" s="192">
        <v>16</v>
      </c>
      <c r="H25" s="193">
        <v>24</v>
      </c>
      <c r="I25" s="337">
        <f t="shared" si="1"/>
        <v>8</v>
      </c>
      <c r="J25" s="10"/>
      <c r="K25" s="25"/>
      <c r="L25" s="337">
        <f t="shared" si="2"/>
        <v>0</v>
      </c>
      <c r="M25" s="165">
        <v>16</v>
      </c>
      <c r="N25" s="166">
        <v>24</v>
      </c>
      <c r="O25" s="337">
        <f t="shared" si="3"/>
        <v>8</v>
      </c>
      <c r="P25" s="165">
        <v>13</v>
      </c>
      <c r="Q25" s="166">
        <v>24</v>
      </c>
      <c r="R25" s="337">
        <f t="shared" si="4"/>
        <v>11</v>
      </c>
      <c r="S25" s="10"/>
      <c r="T25" s="25"/>
      <c r="U25" s="337">
        <f t="shared" si="5"/>
        <v>0</v>
      </c>
      <c r="V25" s="165">
        <v>16</v>
      </c>
      <c r="W25" s="166">
        <v>24</v>
      </c>
      <c r="X25" s="337">
        <f t="shared" si="6"/>
        <v>8</v>
      </c>
      <c r="Y25" s="190"/>
    </row>
    <row r="26" spans="1:33" ht="15" customHeight="1">
      <c r="A26" s="223">
        <v>23</v>
      </c>
      <c r="B26" s="223" t="s">
        <v>550</v>
      </c>
      <c r="C26" s="383" t="s">
        <v>324</v>
      </c>
      <c r="D26" s="290">
        <v>13</v>
      </c>
      <c r="E26" s="291">
        <v>21</v>
      </c>
      <c r="F26" s="337"/>
      <c r="G26" s="297">
        <v>13</v>
      </c>
      <c r="H26" s="298">
        <v>21</v>
      </c>
      <c r="I26" s="337"/>
      <c r="J26" s="13"/>
      <c r="K26" s="25"/>
      <c r="L26" s="337"/>
      <c r="M26" s="297">
        <v>13</v>
      </c>
      <c r="N26" s="298">
        <v>21</v>
      </c>
      <c r="O26" s="337"/>
      <c r="P26" s="297">
        <v>7</v>
      </c>
      <c r="Q26" s="298">
        <v>16</v>
      </c>
      <c r="R26" s="337"/>
      <c r="S26" s="10"/>
      <c r="T26" s="25"/>
      <c r="U26" s="337"/>
      <c r="V26" s="286">
        <v>13</v>
      </c>
      <c r="W26" s="306">
        <v>21</v>
      </c>
      <c r="X26" s="337"/>
      <c r="Y26" s="79"/>
    </row>
    <row r="27" spans="1:33" ht="15" customHeight="1">
      <c r="A27" s="223">
        <v>24</v>
      </c>
      <c r="B27" s="223"/>
      <c r="C27" s="383" t="s">
        <v>563</v>
      </c>
      <c r="D27" s="299"/>
      <c r="E27" s="245"/>
      <c r="F27" s="396"/>
      <c r="G27" s="373"/>
      <c r="H27" s="374"/>
      <c r="I27" s="396"/>
      <c r="J27" s="195"/>
      <c r="K27" s="55"/>
      <c r="L27" s="396"/>
      <c r="M27" s="373"/>
      <c r="N27" s="374"/>
      <c r="O27" s="396"/>
      <c r="P27" s="373"/>
      <c r="Q27" s="374"/>
      <c r="R27" s="396"/>
      <c r="S27" s="264"/>
      <c r="T27" s="55"/>
      <c r="U27" s="396"/>
      <c r="V27" s="373"/>
      <c r="W27" s="374"/>
      <c r="X27" s="396"/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354"/>
      <c r="E29" s="354"/>
      <c r="F29" s="355">
        <f>SUM(F4:F25)</f>
        <v>56</v>
      </c>
      <c r="G29" s="354"/>
      <c r="H29" s="354"/>
      <c r="I29" s="355">
        <f>SUM(I4:I25)</f>
        <v>61</v>
      </c>
      <c r="J29" s="354"/>
      <c r="K29" s="354"/>
      <c r="L29" s="355">
        <f>SUM(L4:L25)</f>
        <v>61</v>
      </c>
      <c r="M29" s="354"/>
      <c r="N29" s="354"/>
      <c r="O29" s="355">
        <f>SUM(O4:O25)</f>
        <v>62</v>
      </c>
      <c r="P29" s="354"/>
      <c r="Q29" s="354"/>
      <c r="R29" s="355">
        <f>SUM(R4:R25)</f>
        <v>63</v>
      </c>
      <c r="S29" s="354"/>
      <c r="T29" s="354"/>
      <c r="U29" s="355">
        <f>SUM(U4:U26)</f>
        <v>70</v>
      </c>
      <c r="V29" s="354"/>
      <c r="W29" s="354"/>
      <c r="X29" s="355">
        <f>SUM(X4:X26)</f>
        <v>58</v>
      </c>
      <c r="Y29" s="84"/>
      <c r="Z29" s="1249" t="s">
        <v>467</v>
      </c>
      <c r="AA29" s="1250"/>
      <c r="AB29" s="1251"/>
      <c r="AC29" s="80">
        <v>2980</v>
      </c>
      <c r="AE29" s="82">
        <v>3090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431</v>
      </c>
      <c r="Y30" s="79"/>
      <c r="Z30" s="1249" t="s">
        <v>470</v>
      </c>
      <c r="AA30" s="1250"/>
      <c r="AB30" s="1251"/>
      <c r="AC30" s="87">
        <v>1859000</v>
      </c>
      <c r="AE30" s="84">
        <f>AC30</f>
        <v>1859000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623.82550335570465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69.089833243679394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86.686879898952071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279"/>
      <c r="N35" s="1280"/>
      <c r="O35" s="1281"/>
      <c r="P35" s="1279"/>
      <c r="Q35" s="1280"/>
      <c r="R35" s="1281"/>
      <c r="S35" s="1279"/>
      <c r="T35" s="1280"/>
      <c r="U35" s="1281"/>
      <c r="V35" s="1279"/>
      <c r="W35" s="1280"/>
      <c r="X35" s="1281"/>
      <c r="Y35" s="98"/>
      <c r="Z35" s="1249" t="s">
        <v>476</v>
      </c>
      <c r="AA35" s="1250"/>
      <c r="AB35" s="1251"/>
      <c r="AC35" s="97">
        <f>AC33/AC29</f>
        <v>1227.4060402684563</v>
      </c>
      <c r="AE35" s="97">
        <f>AE33/AE29</f>
        <v>1183.7119741100323</v>
      </c>
      <c r="AG35" s="97"/>
    </row>
    <row r="36" spans="1:33" ht="30" customHeight="1">
      <c r="A36" s="105">
        <v>1</v>
      </c>
      <c r="B36" s="105"/>
      <c r="C36" s="106" t="s">
        <v>95</v>
      </c>
      <c r="D36" s="1322" t="s">
        <v>69</v>
      </c>
      <c r="E36" s="1323"/>
      <c r="F36" s="1324"/>
      <c r="G36" s="1322" t="s">
        <v>69</v>
      </c>
      <c r="H36" s="1323"/>
      <c r="I36" s="1324"/>
      <c r="J36" s="1227"/>
      <c r="K36" s="1228"/>
      <c r="L36" s="1229"/>
      <c r="M36" s="1322" t="s">
        <v>69</v>
      </c>
      <c r="N36" s="1323"/>
      <c r="O36" s="1324"/>
      <c r="P36" s="1322" t="s">
        <v>69</v>
      </c>
      <c r="Q36" s="1323"/>
      <c r="R36" s="1324"/>
      <c r="S36" s="1322" t="s">
        <v>69</v>
      </c>
      <c r="T36" s="1323"/>
      <c r="U36" s="1324"/>
      <c r="V36" s="1227"/>
      <c r="W36" s="1228"/>
      <c r="X36" s="1229"/>
      <c r="Y36" s="98"/>
      <c r="AC36" s="103">
        <f>(AC34/AC35)*100</f>
        <v>86.686879898952071</v>
      </c>
      <c r="AE36" s="104">
        <f>(AE34/AE35)*100</f>
        <v>89.886731170389893</v>
      </c>
      <c r="AG36" s="201"/>
    </row>
    <row r="37" spans="1:33" ht="31.5" customHeight="1">
      <c r="A37" s="105">
        <v>3</v>
      </c>
      <c r="B37" s="105"/>
      <c r="C37" s="105" t="s">
        <v>504</v>
      </c>
      <c r="D37" s="1377"/>
      <c r="E37" s="1378"/>
      <c r="F37" s="1379"/>
      <c r="G37" s="1377"/>
      <c r="H37" s="1378"/>
      <c r="I37" s="1379"/>
      <c r="J37" s="1377"/>
      <c r="K37" s="1378"/>
      <c r="L37" s="1379"/>
      <c r="M37" s="1377"/>
      <c r="N37" s="1378"/>
      <c r="O37" s="1379"/>
      <c r="P37" s="1377"/>
      <c r="Q37" s="1378"/>
      <c r="R37" s="1379"/>
      <c r="S37" s="1377"/>
      <c r="T37" s="1378"/>
      <c r="U37" s="1379"/>
      <c r="V37" s="1377"/>
      <c r="W37" s="1378"/>
      <c r="X37" s="1379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27"/>
      <c r="E38" s="1228"/>
      <c r="F38" s="1229"/>
      <c r="G38" s="1325" t="s">
        <v>560</v>
      </c>
      <c r="H38" s="1326"/>
      <c r="I38" s="1327"/>
      <c r="J38" s="1325" t="s">
        <v>560</v>
      </c>
      <c r="K38" s="1326"/>
      <c r="L38" s="1327"/>
      <c r="M38" s="1325" t="s">
        <v>560</v>
      </c>
      <c r="N38" s="1326"/>
      <c r="O38" s="1327"/>
      <c r="P38" s="1279"/>
      <c r="Q38" s="1280"/>
      <c r="R38" s="1281"/>
      <c r="S38" s="1325" t="s">
        <v>74</v>
      </c>
      <c r="T38" s="1326"/>
      <c r="U38" s="1327"/>
      <c r="V38" s="1322" t="s">
        <v>69</v>
      </c>
      <c r="W38" s="1323"/>
      <c r="X38" s="1324"/>
      <c r="Y38" s="98"/>
    </row>
    <row r="39" spans="1:33" ht="30.75" customHeight="1">
      <c r="A39" s="105">
        <v>5</v>
      </c>
      <c r="B39" s="105"/>
      <c r="C39" s="106" t="s">
        <v>22</v>
      </c>
      <c r="D39" s="1325" t="s">
        <v>560</v>
      </c>
      <c r="E39" s="1326"/>
      <c r="F39" s="1327"/>
      <c r="G39" s="1279"/>
      <c r="H39" s="1280"/>
      <c r="I39" s="1281"/>
      <c r="J39" s="1325" t="s">
        <v>69</v>
      </c>
      <c r="K39" s="1326"/>
      <c r="L39" s="1327"/>
      <c r="M39" s="1279"/>
      <c r="N39" s="1280"/>
      <c r="O39" s="1281"/>
      <c r="P39" s="1322" t="s">
        <v>560</v>
      </c>
      <c r="Q39" s="1323"/>
      <c r="R39" s="1324"/>
      <c r="S39" s="1322" t="s">
        <v>560</v>
      </c>
      <c r="T39" s="1323"/>
      <c r="U39" s="1324"/>
      <c r="V39" s="1322" t="s">
        <v>560</v>
      </c>
      <c r="W39" s="1323"/>
      <c r="X39" s="1324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G38"/>
  <sheetViews>
    <sheetView topLeftCell="C4" workbookViewId="0">
      <selection activeCell="V24" sqref="V2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45943</v>
      </c>
      <c r="E1" s="1372"/>
      <c r="F1" s="1373"/>
      <c r="G1" s="1371">
        <v>45944</v>
      </c>
      <c r="H1" s="1372"/>
      <c r="I1" s="1373"/>
      <c r="J1" s="1371">
        <v>45945</v>
      </c>
      <c r="K1" s="1372"/>
      <c r="L1" s="1373"/>
      <c r="M1" s="1371">
        <v>45946</v>
      </c>
      <c r="N1" s="1372"/>
      <c r="O1" s="1373"/>
      <c r="P1" s="1371">
        <v>45947</v>
      </c>
      <c r="Q1" s="1372"/>
      <c r="R1" s="1373"/>
      <c r="S1" s="1371">
        <v>45948</v>
      </c>
      <c r="T1" s="1372"/>
      <c r="U1" s="1373"/>
      <c r="V1" s="1371">
        <v>45949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83" t="s">
        <v>256</v>
      </c>
      <c r="D4" s="10"/>
      <c r="E4" s="11"/>
      <c r="F4" s="337">
        <f>E4-D4</f>
        <v>0</v>
      </c>
      <c r="G4" s="242">
        <v>7</v>
      </c>
      <c r="H4" s="244">
        <v>15</v>
      </c>
      <c r="I4" s="337">
        <f t="shared" ref="I4:I25" si="0">H4-G4</f>
        <v>8</v>
      </c>
      <c r="J4" s="10"/>
      <c r="K4" s="11"/>
      <c r="L4" s="337">
        <f>K4-J4</f>
        <v>0</v>
      </c>
      <c r="M4" s="242">
        <v>7</v>
      </c>
      <c r="N4" s="244">
        <v>14</v>
      </c>
      <c r="O4" s="337">
        <f>N4-M4</f>
        <v>7</v>
      </c>
      <c r="P4" s="242">
        <v>7</v>
      </c>
      <c r="Q4" s="244">
        <v>15</v>
      </c>
      <c r="R4" s="337">
        <f>Q4-P4</f>
        <v>8</v>
      </c>
      <c r="S4" s="10"/>
      <c r="T4" s="11"/>
      <c r="U4" s="337">
        <f>T4-S4</f>
        <v>0</v>
      </c>
      <c r="V4" s="242">
        <v>7</v>
      </c>
      <c r="W4" s="243">
        <v>15</v>
      </c>
      <c r="X4" s="337">
        <f>W4-V4</f>
        <v>8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10"/>
      <c r="E5" s="11"/>
      <c r="F5" s="337">
        <f t="shared" ref="F5:F25" si="1">E5-D5</f>
        <v>0</v>
      </c>
      <c r="G5" s="10"/>
      <c r="H5" s="11"/>
      <c r="I5" s="337">
        <f t="shared" si="0"/>
        <v>0</v>
      </c>
      <c r="J5" s="13"/>
      <c r="K5" s="14"/>
      <c r="L5" s="337">
        <f t="shared" ref="L5:L23" si="2">K5-J5</f>
        <v>0</v>
      </c>
      <c r="M5" s="10"/>
      <c r="N5" s="11"/>
      <c r="O5" s="337">
        <f t="shared" ref="O5:O25" si="3">N5-M5</f>
        <v>0</v>
      </c>
      <c r="P5" s="10"/>
      <c r="Q5" s="11"/>
      <c r="R5" s="337">
        <f t="shared" ref="R5:R23" si="4">Q5-P5</f>
        <v>0</v>
      </c>
      <c r="S5" s="10"/>
      <c r="T5" s="11"/>
      <c r="U5" s="337">
        <f t="shared" ref="U5:U25" si="5">T5-S5</f>
        <v>0</v>
      </c>
      <c r="V5" s="10"/>
      <c r="W5" s="11"/>
      <c r="X5" s="337">
        <f t="shared" ref="X5:X25" si="6">W5-V5</f>
        <v>0</v>
      </c>
      <c r="Y5" s="79"/>
    </row>
    <row r="6" spans="1:28" ht="15.75" customHeight="1">
      <c r="A6" s="223">
        <v>3</v>
      </c>
      <c r="B6" s="223" t="s">
        <v>436</v>
      </c>
      <c r="C6" s="382" t="s">
        <v>208</v>
      </c>
      <c r="D6" s="10"/>
      <c r="E6" s="25"/>
      <c r="F6" s="337">
        <f t="shared" si="1"/>
        <v>0</v>
      </c>
      <c r="G6" s="10"/>
      <c r="H6" s="25"/>
      <c r="I6" s="337">
        <f t="shared" si="0"/>
        <v>0</v>
      </c>
      <c r="J6" s="242">
        <v>18</v>
      </c>
      <c r="K6" s="243">
        <v>22</v>
      </c>
      <c r="L6" s="337">
        <f t="shared" si="2"/>
        <v>4</v>
      </c>
      <c r="M6" s="10"/>
      <c r="N6" s="25"/>
      <c r="O6" s="337">
        <f t="shared" si="3"/>
        <v>0</v>
      </c>
      <c r="P6" s="286">
        <v>10</v>
      </c>
      <c r="Q6" s="288">
        <v>17</v>
      </c>
      <c r="R6" s="337">
        <f t="shared" si="4"/>
        <v>7</v>
      </c>
      <c r="S6" s="242">
        <v>10</v>
      </c>
      <c r="T6" s="243">
        <v>17</v>
      </c>
      <c r="U6" s="337">
        <f t="shared" si="5"/>
        <v>7</v>
      </c>
      <c r="V6" s="242">
        <v>18</v>
      </c>
      <c r="W6" s="243">
        <v>24</v>
      </c>
      <c r="X6" s="337">
        <f t="shared" si="6"/>
        <v>6</v>
      </c>
      <c r="Y6" s="188"/>
    </row>
    <row r="7" spans="1:28" ht="15.75" customHeight="1">
      <c r="A7" s="223">
        <v>4</v>
      </c>
      <c r="B7" s="223" t="s">
        <v>435</v>
      </c>
      <c r="C7" s="47" t="s">
        <v>361</v>
      </c>
      <c r="D7" s="290">
        <v>16</v>
      </c>
      <c r="E7" s="292">
        <v>21</v>
      </c>
      <c r="F7" s="337">
        <f t="shared" si="1"/>
        <v>5</v>
      </c>
      <c r="G7" s="242">
        <v>15</v>
      </c>
      <c r="H7" s="244">
        <v>24</v>
      </c>
      <c r="I7" s="337">
        <f t="shared" si="0"/>
        <v>9</v>
      </c>
      <c r="J7" s="297">
        <v>16</v>
      </c>
      <c r="K7" s="297">
        <v>21</v>
      </c>
      <c r="L7" s="337">
        <f t="shared" si="2"/>
        <v>5</v>
      </c>
      <c r="M7" s="10"/>
      <c r="N7" s="11"/>
      <c r="O7" s="337">
        <f t="shared" si="3"/>
        <v>0</v>
      </c>
      <c r="P7" s="10"/>
      <c r="Q7" s="11"/>
      <c r="R7" s="337">
        <f t="shared" si="4"/>
        <v>0</v>
      </c>
      <c r="S7" s="290">
        <v>14</v>
      </c>
      <c r="T7" s="292">
        <v>24</v>
      </c>
      <c r="U7" s="337">
        <f t="shared" si="5"/>
        <v>10</v>
      </c>
      <c r="V7" s="10"/>
      <c r="W7" s="11"/>
      <c r="X7" s="337">
        <f t="shared" si="6"/>
        <v>0</v>
      </c>
      <c r="Y7" s="190"/>
    </row>
    <row r="8" spans="1:28" ht="15.75" customHeight="1">
      <c r="A8" s="223">
        <v>5</v>
      </c>
      <c r="B8" s="232" t="s">
        <v>499</v>
      </c>
      <c r="C8" s="367" t="s">
        <v>442</v>
      </c>
      <c r="D8" s="10"/>
      <c r="E8" s="25"/>
      <c r="F8" s="337">
        <f t="shared" si="1"/>
        <v>0</v>
      </c>
      <c r="G8" s="10"/>
      <c r="H8" s="25"/>
      <c r="I8" s="337">
        <f t="shared" si="0"/>
        <v>0</v>
      </c>
      <c r="J8" s="13"/>
      <c r="K8" s="54"/>
      <c r="L8" s="337">
        <f t="shared" si="2"/>
        <v>0</v>
      </c>
      <c r="M8" s="10"/>
      <c r="N8" s="25"/>
      <c r="O8" s="337">
        <f t="shared" si="3"/>
        <v>0</v>
      </c>
      <c r="P8" s="290">
        <v>17</v>
      </c>
      <c r="Q8" s="291">
        <v>22</v>
      </c>
      <c r="R8" s="337">
        <f t="shared" si="4"/>
        <v>5</v>
      </c>
      <c r="S8" s="242">
        <v>17</v>
      </c>
      <c r="T8" s="243">
        <v>22</v>
      </c>
      <c r="U8" s="337">
        <f t="shared" si="5"/>
        <v>5</v>
      </c>
      <c r="V8" s="10"/>
      <c r="W8" s="25"/>
      <c r="X8" s="337">
        <f t="shared" si="6"/>
        <v>0</v>
      </c>
      <c r="Y8" s="79"/>
    </row>
    <row r="9" spans="1:28" ht="15.75" customHeight="1">
      <c r="A9" s="223">
        <v>6</v>
      </c>
      <c r="B9" s="223" t="s">
        <v>445</v>
      </c>
      <c r="C9" s="38" t="s">
        <v>304</v>
      </c>
      <c r="D9" s="10"/>
      <c r="E9" s="25"/>
      <c r="F9" s="337">
        <f t="shared" si="1"/>
        <v>0</v>
      </c>
      <c r="G9" s="10"/>
      <c r="H9" s="25"/>
      <c r="I9" s="337">
        <f t="shared" si="0"/>
        <v>0</v>
      </c>
      <c r="J9" s="290">
        <v>7</v>
      </c>
      <c r="K9" s="291">
        <v>18</v>
      </c>
      <c r="L9" s="337">
        <f t="shared" si="2"/>
        <v>11</v>
      </c>
      <c r="M9" s="290">
        <v>7</v>
      </c>
      <c r="N9" s="291">
        <v>18</v>
      </c>
      <c r="O9" s="337">
        <f t="shared" si="3"/>
        <v>11</v>
      </c>
      <c r="P9" s="10"/>
      <c r="Q9" s="25"/>
      <c r="R9" s="337">
        <f t="shared" si="4"/>
        <v>0</v>
      </c>
      <c r="S9" s="10"/>
      <c r="T9" s="25"/>
      <c r="U9" s="337">
        <f t="shared" si="5"/>
        <v>0</v>
      </c>
      <c r="V9" s="290">
        <v>7</v>
      </c>
      <c r="W9" s="291">
        <v>18</v>
      </c>
      <c r="X9" s="337">
        <f t="shared" si="6"/>
        <v>11</v>
      </c>
      <c r="Y9" s="190"/>
    </row>
    <row r="10" spans="1:28" ht="15.75" customHeight="1">
      <c r="A10" s="223">
        <v>7</v>
      </c>
      <c r="B10" s="232" t="s">
        <v>510</v>
      </c>
      <c r="C10" s="34" t="s">
        <v>188</v>
      </c>
      <c r="D10" s="10"/>
      <c r="E10" s="11"/>
      <c r="F10" s="337">
        <f t="shared" si="1"/>
        <v>0</v>
      </c>
      <c r="G10" s="10"/>
      <c r="H10" s="11"/>
      <c r="I10" s="337">
        <f t="shared" si="0"/>
        <v>0</v>
      </c>
      <c r="J10" s="199"/>
      <c r="K10" s="200"/>
      <c r="L10" s="337">
        <f t="shared" si="2"/>
        <v>0</v>
      </c>
      <c r="M10" s="10"/>
      <c r="N10" s="11"/>
      <c r="O10" s="337">
        <f t="shared" si="3"/>
        <v>0</v>
      </c>
      <c r="P10" s="10"/>
      <c r="Q10" s="11"/>
      <c r="R10" s="337">
        <f t="shared" si="4"/>
        <v>0</v>
      </c>
      <c r="S10" s="290">
        <v>7</v>
      </c>
      <c r="T10" s="292">
        <v>14</v>
      </c>
      <c r="U10" s="337">
        <f t="shared" si="5"/>
        <v>7</v>
      </c>
      <c r="V10" s="10"/>
      <c r="W10" s="11"/>
      <c r="X10" s="337">
        <f t="shared" si="6"/>
        <v>0</v>
      </c>
      <c r="Y10" s="79"/>
    </row>
    <row r="11" spans="1:28" ht="15.75" customHeight="1">
      <c r="A11" s="223">
        <v>8</v>
      </c>
      <c r="B11" s="232" t="s">
        <v>444</v>
      </c>
      <c r="C11" s="34" t="s">
        <v>501</v>
      </c>
      <c r="D11" s="10"/>
      <c r="E11" s="25"/>
      <c r="F11" s="337">
        <f t="shared" si="1"/>
        <v>0</v>
      </c>
      <c r="G11" s="290">
        <v>16</v>
      </c>
      <c r="H11" s="292">
        <v>20</v>
      </c>
      <c r="I11" s="337">
        <f t="shared" si="0"/>
        <v>4</v>
      </c>
      <c r="J11" s="45"/>
      <c r="K11" s="46"/>
      <c r="L11" s="337">
        <f t="shared" si="2"/>
        <v>0</v>
      </c>
      <c r="M11" s="10"/>
      <c r="N11" s="11"/>
      <c r="O11" s="337">
        <f t="shared" si="3"/>
        <v>0</v>
      </c>
      <c r="P11" s="293">
        <v>17</v>
      </c>
      <c r="Q11" s="294">
        <v>21</v>
      </c>
      <c r="R11" s="337">
        <f t="shared" si="4"/>
        <v>4</v>
      </c>
      <c r="S11" s="293">
        <v>16</v>
      </c>
      <c r="T11" s="294">
        <v>21</v>
      </c>
      <c r="U11" s="337">
        <f t="shared" si="5"/>
        <v>5</v>
      </c>
      <c r="V11" s="10"/>
      <c r="W11" s="25"/>
      <c r="X11" s="337">
        <f t="shared" si="6"/>
        <v>0</v>
      </c>
      <c r="Y11" s="79"/>
    </row>
    <row r="12" spans="1:28" ht="15.75" customHeight="1">
      <c r="A12" s="223"/>
      <c r="B12" s="232" t="s">
        <v>444</v>
      </c>
      <c r="C12" s="34" t="s">
        <v>564</v>
      </c>
      <c r="D12" s="10"/>
      <c r="E12" s="11"/>
      <c r="F12" s="337"/>
      <c r="G12" s="290">
        <v>7</v>
      </c>
      <c r="H12" s="292">
        <v>13</v>
      </c>
      <c r="I12" s="337">
        <f t="shared" si="0"/>
        <v>6</v>
      </c>
      <c r="J12" s="293">
        <v>7</v>
      </c>
      <c r="K12" s="294">
        <v>13</v>
      </c>
      <c r="L12" s="337">
        <f t="shared" si="2"/>
        <v>6</v>
      </c>
      <c r="M12" s="293">
        <v>7</v>
      </c>
      <c r="N12" s="294">
        <v>13</v>
      </c>
      <c r="O12" s="337">
        <f t="shared" si="3"/>
        <v>6</v>
      </c>
      <c r="P12" s="45"/>
      <c r="Q12" s="46"/>
      <c r="R12" s="337"/>
      <c r="S12" s="293">
        <v>7</v>
      </c>
      <c r="T12" s="294">
        <v>13</v>
      </c>
      <c r="U12" s="337"/>
      <c r="V12" s="45"/>
      <c r="W12" s="46"/>
      <c r="X12" s="337"/>
      <c r="Y12" s="79"/>
    </row>
    <row r="13" spans="1:28" ht="15.75" customHeight="1">
      <c r="A13" s="223">
        <v>10</v>
      </c>
      <c r="B13" s="232" t="s">
        <v>444</v>
      </c>
      <c r="C13" s="34" t="s">
        <v>561</v>
      </c>
      <c r="D13" s="10"/>
      <c r="E13" s="11"/>
      <c r="F13" s="337">
        <f t="shared" si="1"/>
        <v>0</v>
      </c>
      <c r="G13" s="290">
        <v>20</v>
      </c>
      <c r="H13" s="292">
        <v>24</v>
      </c>
      <c r="I13" s="337">
        <f t="shared" si="0"/>
        <v>4</v>
      </c>
      <c r="J13" s="293">
        <v>18</v>
      </c>
      <c r="K13" s="294">
        <v>24</v>
      </c>
      <c r="L13" s="337">
        <f t="shared" si="2"/>
        <v>6</v>
      </c>
      <c r="M13" s="45"/>
      <c r="N13" s="46"/>
      <c r="O13" s="337">
        <f t="shared" si="3"/>
        <v>0</v>
      </c>
      <c r="P13" s="293">
        <v>21</v>
      </c>
      <c r="Q13" s="294">
        <v>24</v>
      </c>
      <c r="R13" s="337">
        <f t="shared" si="4"/>
        <v>3</v>
      </c>
      <c r="S13" s="45"/>
      <c r="T13" s="46"/>
      <c r="U13" s="337">
        <f t="shared" si="5"/>
        <v>0</v>
      </c>
      <c r="V13" s="45"/>
      <c r="W13" s="46"/>
      <c r="X13" s="337">
        <f t="shared" si="6"/>
        <v>0</v>
      </c>
      <c r="Y13" s="79"/>
    </row>
    <row r="14" spans="1:28" ht="16.5" customHeight="1">
      <c r="A14" s="223">
        <v>11</v>
      </c>
      <c r="B14" s="232" t="s">
        <v>444</v>
      </c>
      <c r="C14" s="38" t="s">
        <v>296</v>
      </c>
      <c r="D14" s="290">
        <v>21</v>
      </c>
      <c r="E14" s="292">
        <v>24</v>
      </c>
      <c r="F14" s="337">
        <f t="shared" si="1"/>
        <v>3</v>
      </c>
      <c r="G14" s="10"/>
      <c r="H14" s="11"/>
      <c r="I14" s="337">
        <f t="shared" si="0"/>
        <v>0</v>
      </c>
      <c r="J14" s="45"/>
      <c r="K14" s="46"/>
      <c r="L14" s="337">
        <f t="shared" si="2"/>
        <v>0</v>
      </c>
      <c r="M14" s="45"/>
      <c r="N14" s="46"/>
      <c r="O14" s="337">
        <f t="shared" si="3"/>
        <v>0</v>
      </c>
      <c r="P14" s="295">
        <v>17</v>
      </c>
      <c r="Q14" s="296">
        <v>24</v>
      </c>
      <c r="R14" s="337">
        <f t="shared" si="4"/>
        <v>7</v>
      </c>
      <c r="S14" s="45"/>
      <c r="T14" s="46"/>
      <c r="U14" s="337">
        <f t="shared" si="5"/>
        <v>0</v>
      </c>
      <c r="V14" s="290">
        <v>15</v>
      </c>
      <c r="W14" s="291">
        <v>24</v>
      </c>
      <c r="X14" s="337">
        <f t="shared" si="6"/>
        <v>9</v>
      </c>
      <c r="Y14" s="79"/>
      <c r="AB14" s="189"/>
    </row>
    <row r="15" spans="1:28" ht="16.5" customHeight="1">
      <c r="A15" s="223">
        <v>13</v>
      </c>
      <c r="B15" s="223" t="s">
        <v>452</v>
      </c>
      <c r="C15" s="38" t="s">
        <v>371</v>
      </c>
      <c r="D15" s="10"/>
      <c r="E15" s="11"/>
      <c r="F15" s="337">
        <f t="shared" si="1"/>
        <v>0</v>
      </c>
      <c r="G15" s="10"/>
      <c r="H15" s="11"/>
      <c r="I15" s="337">
        <f t="shared" si="0"/>
        <v>0</v>
      </c>
      <c r="J15" s="10"/>
      <c r="K15" s="11"/>
      <c r="L15" s="337">
        <f t="shared" si="2"/>
        <v>0</v>
      </c>
      <c r="M15" s="10"/>
      <c r="N15" s="11"/>
      <c r="O15" s="337">
        <f t="shared" si="3"/>
        <v>0</v>
      </c>
      <c r="P15" s="10"/>
      <c r="Q15" s="11"/>
      <c r="R15" s="337">
        <f t="shared" si="4"/>
        <v>0</v>
      </c>
      <c r="S15" s="10"/>
      <c r="T15" s="11"/>
      <c r="U15" s="337">
        <f t="shared" si="5"/>
        <v>0</v>
      </c>
      <c r="V15" s="242">
        <v>18</v>
      </c>
      <c r="W15" s="243">
        <v>21</v>
      </c>
      <c r="X15" s="337">
        <f t="shared" si="6"/>
        <v>3</v>
      </c>
      <c r="Y15" s="79"/>
      <c r="AB15" s="233" t="s">
        <v>528</v>
      </c>
    </row>
    <row r="16" spans="1:28" ht="16.5" customHeight="1">
      <c r="A16" s="223">
        <v>14</v>
      </c>
      <c r="B16" s="232" t="s">
        <v>542</v>
      </c>
      <c r="C16" s="38" t="s">
        <v>543</v>
      </c>
      <c r="D16" s="242">
        <v>7</v>
      </c>
      <c r="E16" s="244">
        <v>16</v>
      </c>
      <c r="F16" s="337">
        <f t="shared" si="1"/>
        <v>9</v>
      </c>
      <c r="G16" s="10"/>
      <c r="H16" s="11"/>
      <c r="I16" s="337">
        <f t="shared" si="0"/>
        <v>0</v>
      </c>
      <c r="J16" s="45"/>
      <c r="K16" s="46"/>
      <c r="L16" s="337">
        <f t="shared" si="2"/>
        <v>0</v>
      </c>
      <c r="M16" s="295">
        <v>14</v>
      </c>
      <c r="N16" s="296">
        <v>19</v>
      </c>
      <c r="O16" s="337">
        <f t="shared" si="3"/>
        <v>5</v>
      </c>
      <c r="P16" s="45"/>
      <c r="Q16" s="46"/>
      <c r="R16" s="337">
        <f t="shared" si="4"/>
        <v>0</v>
      </c>
      <c r="S16" s="295">
        <v>7</v>
      </c>
      <c r="T16" s="296">
        <v>13</v>
      </c>
      <c r="U16" s="337">
        <f t="shared" si="5"/>
        <v>6</v>
      </c>
      <c r="V16" s="242">
        <v>14</v>
      </c>
      <c r="W16" s="243">
        <v>18</v>
      </c>
      <c r="X16" s="337">
        <f t="shared" si="6"/>
        <v>4</v>
      </c>
      <c r="Y16" s="79"/>
      <c r="AB16" s="233" t="s">
        <v>529</v>
      </c>
    </row>
    <row r="17" spans="1:33" ht="16.5" customHeight="1">
      <c r="A17" s="223">
        <v>15</v>
      </c>
      <c r="B17" s="232" t="s">
        <v>544</v>
      </c>
      <c r="C17" s="38" t="s">
        <v>545</v>
      </c>
      <c r="D17" s="10"/>
      <c r="E17" s="11"/>
      <c r="F17" s="337">
        <f t="shared" si="1"/>
        <v>0</v>
      </c>
      <c r="G17" s="10"/>
      <c r="H17" s="11"/>
      <c r="I17" s="337">
        <f t="shared" si="0"/>
        <v>0</v>
      </c>
      <c r="J17" s="45"/>
      <c r="K17" s="46"/>
      <c r="L17" s="337">
        <f t="shared" si="2"/>
        <v>0</v>
      </c>
      <c r="M17" s="45"/>
      <c r="N17" s="46"/>
      <c r="O17" s="337">
        <f t="shared" si="3"/>
        <v>0</v>
      </c>
      <c r="P17" s="293">
        <v>14</v>
      </c>
      <c r="Q17" s="294">
        <v>17</v>
      </c>
      <c r="R17" s="337">
        <f t="shared" si="4"/>
        <v>3</v>
      </c>
      <c r="S17" s="293">
        <v>14</v>
      </c>
      <c r="T17" s="294">
        <v>19</v>
      </c>
      <c r="U17" s="337">
        <f t="shared" si="5"/>
        <v>5</v>
      </c>
      <c r="V17" s="290">
        <v>18</v>
      </c>
      <c r="W17" s="291">
        <v>21</v>
      </c>
      <c r="X17" s="337">
        <f t="shared" si="6"/>
        <v>3</v>
      </c>
      <c r="Y17" s="79">
        <v>1500000</v>
      </c>
      <c r="AB17" s="189"/>
    </row>
    <row r="18" spans="1:33" ht="16.5" customHeight="1">
      <c r="A18" s="223">
        <v>17</v>
      </c>
      <c r="B18" s="232" t="s">
        <v>562</v>
      </c>
      <c r="C18" s="38" t="s">
        <v>549</v>
      </c>
      <c r="D18" s="242">
        <v>16</v>
      </c>
      <c r="E18" s="244">
        <v>24</v>
      </c>
      <c r="F18" s="337">
        <f t="shared" si="1"/>
        <v>8</v>
      </c>
      <c r="G18" s="10"/>
      <c r="H18" s="11"/>
      <c r="I18" s="337">
        <f t="shared" si="0"/>
        <v>0</v>
      </c>
      <c r="J18" s="295">
        <v>16</v>
      </c>
      <c r="K18" s="296">
        <v>24</v>
      </c>
      <c r="L18" s="337">
        <f t="shared" si="2"/>
        <v>8</v>
      </c>
      <c r="M18" s="295">
        <v>18</v>
      </c>
      <c r="N18" s="296">
        <v>24</v>
      </c>
      <c r="O18" s="337">
        <f t="shared" si="3"/>
        <v>6</v>
      </c>
      <c r="P18" s="295">
        <v>13</v>
      </c>
      <c r="Q18" s="296">
        <v>21</v>
      </c>
      <c r="R18" s="337">
        <f t="shared" si="4"/>
        <v>8</v>
      </c>
      <c r="S18" s="45"/>
      <c r="T18" s="46"/>
      <c r="U18" s="337">
        <f t="shared" si="5"/>
        <v>0</v>
      </c>
      <c r="V18" s="10"/>
      <c r="W18" s="25"/>
      <c r="X18" s="337">
        <f t="shared" si="6"/>
        <v>0</v>
      </c>
      <c r="Y18" s="79" t="e">
        <f>Y17/#REF!</f>
        <v>#REF!</v>
      </c>
      <c r="Z18" s="81" t="e">
        <f>Y18/7</f>
        <v>#REF!</v>
      </c>
      <c r="AB18" s="189"/>
    </row>
    <row r="19" spans="1:33" ht="15.75" customHeight="1">
      <c r="A19" s="223">
        <v>18</v>
      </c>
      <c r="B19" s="223" t="s">
        <v>447</v>
      </c>
      <c r="C19" s="47" t="s">
        <v>344</v>
      </c>
      <c r="D19" s="10"/>
      <c r="E19" s="11"/>
      <c r="F19" s="337">
        <f t="shared" si="1"/>
        <v>0</v>
      </c>
      <c r="G19" s="10"/>
      <c r="H19" s="46"/>
      <c r="I19" s="337">
        <f t="shared" si="0"/>
        <v>0</v>
      </c>
      <c r="J19" s="10"/>
      <c r="K19" s="11"/>
      <c r="L19" s="337">
        <f t="shared" si="2"/>
        <v>0</v>
      </c>
      <c r="M19" s="10"/>
      <c r="N19" s="11"/>
      <c r="O19" s="337">
        <f t="shared" si="3"/>
        <v>0</v>
      </c>
      <c r="P19" s="10"/>
      <c r="Q19" s="11"/>
      <c r="R19" s="337">
        <f t="shared" si="4"/>
        <v>0</v>
      </c>
      <c r="S19" s="10"/>
      <c r="T19" s="11"/>
      <c r="U19" s="337">
        <f t="shared" si="5"/>
        <v>0</v>
      </c>
      <c r="V19" s="345">
        <v>13</v>
      </c>
      <c r="W19" s="347">
        <v>21</v>
      </c>
      <c r="X19" s="337">
        <f t="shared" si="6"/>
        <v>8</v>
      </c>
      <c r="Y19" s="190" t="s">
        <v>559</v>
      </c>
    </row>
    <row r="20" spans="1:33" ht="15.75" customHeight="1">
      <c r="A20" s="223">
        <v>19</v>
      </c>
      <c r="B20" s="223" t="s">
        <v>447</v>
      </c>
      <c r="C20" s="47" t="s">
        <v>183</v>
      </c>
      <c r="D20" s="10"/>
      <c r="E20" s="25"/>
      <c r="F20" s="337">
        <f t="shared" si="1"/>
        <v>0</v>
      </c>
      <c r="G20" s="317">
        <v>7</v>
      </c>
      <c r="H20" s="319">
        <v>16</v>
      </c>
      <c r="I20" s="337">
        <f t="shared" si="0"/>
        <v>9</v>
      </c>
      <c r="J20" s="317">
        <v>7</v>
      </c>
      <c r="K20" s="319">
        <v>16</v>
      </c>
      <c r="L20" s="337">
        <f t="shared" si="2"/>
        <v>9</v>
      </c>
      <c r="M20" s="13"/>
      <c r="N20" s="54"/>
      <c r="O20" s="337">
        <f t="shared" si="3"/>
        <v>0</v>
      </c>
      <c r="P20" s="10"/>
      <c r="Q20" s="25"/>
      <c r="R20" s="337">
        <f t="shared" si="4"/>
        <v>0</v>
      </c>
      <c r="S20" s="13"/>
      <c r="T20" s="54"/>
      <c r="U20" s="337">
        <f t="shared" si="5"/>
        <v>0</v>
      </c>
      <c r="V20" s="345">
        <v>21</v>
      </c>
      <c r="W20" s="347">
        <v>24</v>
      </c>
      <c r="X20" s="337">
        <f t="shared" si="6"/>
        <v>3</v>
      </c>
      <c r="Y20" s="190"/>
      <c r="Z20" s="191" t="e">
        <f>Y19/Y18</f>
        <v>#REF!</v>
      </c>
    </row>
    <row r="21" spans="1:33" ht="15.75" customHeight="1">
      <c r="A21" s="223">
        <v>20</v>
      </c>
      <c r="B21" s="223" t="s">
        <v>447</v>
      </c>
      <c r="C21" s="47" t="s">
        <v>358</v>
      </c>
      <c r="D21" s="317">
        <v>7</v>
      </c>
      <c r="E21" s="319">
        <v>16</v>
      </c>
      <c r="F21" s="337">
        <f t="shared" si="1"/>
        <v>9</v>
      </c>
      <c r="G21" s="10"/>
      <c r="H21" s="25"/>
      <c r="I21" s="337">
        <f t="shared" si="0"/>
        <v>0</v>
      </c>
      <c r="J21" s="10"/>
      <c r="K21" s="25"/>
      <c r="L21" s="337">
        <f t="shared" si="2"/>
        <v>0</v>
      </c>
      <c r="M21" s="320">
        <v>7</v>
      </c>
      <c r="N21" s="321">
        <v>16</v>
      </c>
      <c r="O21" s="337">
        <f t="shared" si="3"/>
        <v>9</v>
      </c>
      <c r="P21" s="317">
        <v>7</v>
      </c>
      <c r="Q21" s="319">
        <v>16</v>
      </c>
      <c r="R21" s="337">
        <f t="shared" si="4"/>
        <v>9</v>
      </c>
      <c r="S21" s="320">
        <v>7</v>
      </c>
      <c r="T21" s="321">
        <v>16</v>
      </c>
      <c r="U21" s="337">
        <f t="shared" si="5"/>
        <v>9</v>
      </c>
      <c r="V21" s="10"/>
      <c r="W21" s="25"/>
      <c r="X21" s="337">
        <f t="shared" si="6"/>
        <v>0</v>
      </c>
      <c r="Y21" s="190"/>
      <c r="Z21" s="191"/>
    </row>
    <row r="22" spans="1:33" ht="15.75" customHeight="1">
      <c r="A22" s="223">
        <v>21</v>
      </c>
      <c r="B22" s="223" t="s">
        <v>447</v>
      </c>
      <c r="C22" s="47" t="s">
        <v>277</v>
      </c>
      <c r="D22" s="10"/>
      <c r="E22" s="25"/>
      <c r="F22" s="337">
        <f t="shared" si="1"/>
        <v>0</v>
      </c>
      <c r="G22" s="10"/>
      <c r="H22" s="25"/>
      <c r="I22" s="337">
        <f t="shared" si="0"/>
        <v>0</v>
      </c>
      <c r="J22" s="10"/>
      <c r="K22" s="25"/>
      <c r="L22" s="337">
        <f t="shared" si="2"/>
        <v>0</v>
      </c>
      <c r="M22" s="13"/>
      <c r="N22" s="54"/>
      <c r="O22" s="337">
        <f t="shared" si="3"/>
        <v>0</v>
      </c>
      <c r="P22" s="10"/>
      <c r="Q22" s="25"/>
      <c r="R22" s="337">
        <f t="shared" si="4"/>
        <v>0</v>
      </c>
      <c r="S22" s="13"/>
      <c r="T22" s="54"/>
      <c r="U22" s="337">
        <f t="shared" si="5"/>
        <v>0</v>
      </c>
      <c r="V22" s="10"/>
      <c r="W22" s="25"/>
      <c r="X22" s="337">
        <f t="shared" si="6"/>
        <v>0</v>
      </c>
      <c r="Y22" s="190"/>
    </row>
    <row r="23" spans="1:33" ht="15.75" customHeight="1">
      <c r="A23" s="223">
        <v>22</v>
      </c>
      <c r="B23" s="223" t="s">
        <v>447</v>
      </c>
      <c r="C23" s="382" t="s">
        <v>530</v>
      </c>
      <c r="D23" s="317">
        <v>16</v>
      </c>
      <c r="E23" s="319">
        <v>24</v>
      </c>
      <c r="F23" s="337">
        <f t="shared" si="1"/>
        <v>8</v>
      </c>
      <c r="G23" s="370">
        <v>16</v>
      </c>
      <c r="H23" s="371">
        <v>24</v>
      </c>
      <c r="I23" s="337">
        <f t="shared" si="0"/>
        <v>8</v>
      </c>
      <c r="J23" s="317">
        <v>16</v>
      </c>
      <c r="K23" s="319">
        <v>24</v>
      </c>
      <c r="L23" s="337">
        <f t="shared" si="2"/>
        <v>8</v>
      </c>
      <c r="M23" s="317">
        <v>16</v>
      </c>
      <c r="N23" s="319">
        <v>24</v>
      </c>
      <c r="O23" s="337">
        <f t="shared" si="3"/>
        <v>8</v>
      </c>
      <c r="P23" s="317">
        <v>16</v>
      </c>
      <c r="Q23" s="319">
        <v>24</v>
      </c>
      <c r="R23" s="337">
        <f t="shared" si="4"/>
        <v>8</v>
      </c>
      <c r="S23" s="317">
        <v>16</v>
      </c>
      <c r="T23" s="319">
        <v>24</v>
      </c>
      <c r="U23" s="337">
        <f t="shared" si="5"/>
        <v>8</v>
      </c>
      <c r="V23" s="10"/>
      <c r="W23" s="25"/>
      <c r="X23" s="337">
        <f t="shared" si="6"/>
        <v>0</v>
      </c>
      <c r="Y23" s="190"/>
    </row>
    <row r="24" spans="1:33" ht="15" customHeight="1">
      <c r="A24" s="223">
        <v>23</v>
      </c>
      <c r="B24" s="223" t="s">
        <v>550</v>
      </c>
      <c r="C24" s="383" t="s">
        <v>324</v>
      </c>
      <c r="D24" s="290">
        <v>7</v>
      </c>
      <c r="E24" s="291">
        <v>16</v>
      </c>
      <c r="F24" s="337"/>
      <c r="G24" s="297">
        <v>7</v>
      </c>
      <c r="H24" s="298">
        <v>16</v>
      </c>
      <c r="I24" s="337">
        <f t="shared" si="0"/>
        <v>9</v>
      </c>
      <c r="J24" s="286">
        <v>7</v>
      </c>
      <c r="K24" s="243">
        <v>16</v>
      </c>
      <c r="L24" s="337"/>
      <c r="M24" s="13"/>
      <c r="N24" s="54"/>
      <c r="O24" s="337">
        <f t="shared" si="3"/>
        <v>0</v>
      </c>
      <c r="P24" s="297">
        <v>7</v>
      </c>
      <c r="Q24" s="298">
        <v>17</v>
      </c>
      <c r="R24" s="337"/>
      <c r="S24" s="10"/>
      <c r="T24" s="25"/>
      <c r="U24" s="337">
        <f t="shared" si="5"/>
        <v>0</v>
      </c>
      <c r="V24" s="136">
        <v>7</v>
      </c>
      <c r="W24" s="179">
        <v>16</v>
      </c>
      <c r="X24" s="337"/>
      <c r="Y24" s="79"/>
    </row>
    <row r="25" spans="1:33" ht="15" customHeight="1">
      <c r="A25" s="223">
        <v>24</v>
      </c>
      <c r="B25" s="223"/>
      <c r="C25" s="385" t="s">
        <v>565</v>
      </c>
      <c r="D25" s="236">
        <v>7</v>
      </c>
      <c r="E25" s="245">
        <v>16</v>
      </c>
      <c r="F25" s="337">
        <f t="shared" si="1"/>
        <v>9</v>
      </c>
      <c r="G25" s="373">
        <v>7</v>
      </c>
      <c r="H25" s="374">
        <v>16</v>
      </c>
      <c r="I25" s="337">
        <f t="shared" si="0"/>
        <v>9</v>
      </c>
      <c r="J25" s="373">
        <v>7</v>
      </c>
      <c r="K25" s="245">
        <v>16</v>
      </c>
      <c r="L25" s="337">
        <f t="shared" ref="L25" si="7">K25-J25</f>
        <v>9</v>
      </c>
      <c r="M25" s="373">
        <v>7</v>
      </c>
      <c r="N25" s="374">
        <v>16</v>
      </c>
      <c r="O25" s="337">
        <f t="shared" si="3"/>
        <v>9</v>
      </c>
      <c r="P25" s="195"/>
      <c r="Q25" s="57"/>
      <c r="R25" s="337">
        <f t="shared" ref="R25" si="8">Q25-P25</f>
        <v>0</v>
      </c>
      <c r="S25" s="264"/>
      <c r="T25" s="55"/>
      <c r="U25" s="337">
        <f t="shared" si="5"/>
        <v>0</v>
      </c>
      <c r="V25" s="391">
        <v>7</v>
      </c>
      <c r="W25" s="392">
        <v>16</v>
      </c>
      <c r="X25" s="337">
        <f t="shared" si="6"/>
        <v>9</v>
      </c>
      <c r="Y25" s="79"/>
    </row>
    <row r="26" spans="1:33">
      <c r="A26" s="84"/>
      <c r="B26" s="84"/>
      <c r="C26" s="84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3"/>
      <c r="W26" s="353"/>
      <c r="X26" s="352"/>
      <c r="Y26" s="84"/>
    </row>
    <row r="27" spans="1:33">
      <c r="A27" s="80"/>
      <c r="B27" s="80"/>
      <c r="C27" s="80" t="s">
        <v>466</v>
      </c>
      <c r="D27" s="354"/>
      <c r="E27" s="354"/>
      <c r="F27" s="355">
        <v>51</v>
      </c>
      <c r="G27" s="354"/>
      <c r="H27" s="354"/>
      <c r="I27" s="355">
        <v>57</v>
      </c>
      <c r="J27" s="354"/>
      <c r="K27" s="354"/>
      <c r="L27" s="355">
        <v>66</v>
      </c>
      <c r="M27" s="354"/>
      <c r="N27" s="354"/>
      <c r="O27" s="355">
        <v>61</v>
      </c>
      <c r="P27" s="354"/>
      <c r="Q27" s="354"/>
      <c r="R27" s="355">
        <f>SUM(R4:R23)</f>
        <v>62</v>
      </c>
      <c r="S27" s="354"/>
      <c r="T27" s="354"/>
      <c r="U27" s="355">
        <f>SUM(U4:U24)</f>
        <v>62</v>
      </c>
      <c r="V27" s="354"/>
      <c r="W27" s="354"/>
      <c r="X27" s="355">
        <v>62</v>
      </c>
      <c r="Y27" s="84"/>
      <c r="Z27" s="1249" t="s">
        <v>467</v>
      </c>
      <c r="AA27" s="1250"/>
      <c r="AB27" s="1251"/>
      <c r="AC27" s="80">
        <v>2980</v>
      </c>
      <c r="AE27" s="82">
        <v>3090</v>
      </c>
      <c r="AG27" s="83"/>
    </row>
    <row r="28" spans="1:33">
      <c r="A28" s="1262"/>
      <c r="B28" s="1263"/>
      <c r="C28" s="89" t="s">
        <v>468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262" t="s">
        <v>469</v>
      </c>
      <c r="U28" s="1264"/>
      <c r="V28" s="1264"/>
      <c r="W28" s="1263"/>
      <c r="X28" s="90">
        <f>X27+U27+R27+O27+L27+I27+F27</f>
        <v>421</v>
      </c>
      <c r="Y28" s="79"/>
      <c r="Z28" s="1249" t="s">
        <v>470</v>
      </c>
      <c r="AA28" s="1250"/>
      <c r="AB28" s="1251"/>
      <c r="AC28" s="87">
        <v>1859000</v>
      </c>
      <c r="AE28" s="84">
        <f>AC28</f>
        <v>1859000</v>
      </c>
      <c r="AG28" s="84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 t="s">
        <v>128</v>
      </c>
      <c r="S29" s="93"/>
      <c r="T29" s="1265" t="s">
        <v>471</v>
      </c>
      <c r="U29" s="1266"/>
      <c r="V29" s="1266"/>
      <c r="W29" s="1267"/>
      <c r="X29" s="94">
        <f>AC28/AC27</f>
        <v>623.82550335570465</v>
      </c>
      <c r="Y29" s="79"/>
    </row>
    <row r="30" spans="1:33" ht="15" hidden="1" customHeight="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79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252" t="s">
        <v>472</v>
      </c>
      <c r="U31" s="1253"/>
      <c r="V31" s="1253"/>
      <c r="W31" s="1254"/>
      <c r="X31" s="96">
        <f>(X28/X29)*100</f>
        <v>67.486820871436265</v>
      </c>
      <c r="Y31" s="79"/>
      <c r="Z31" s="1249" t="s">
        <v>473</v>
      </c>
      <c r="AA31" s="1250"/>
      <c r="AB31" s="1251"/>
      <c r="AC31" s="84">
        <v>3657670</v>
      </c>
      <c r="AE31" s="84">
        <f>AC31</f>
        <v>3657670</v>
      </c>
      <c r="AG31" s="84"/>
    </row>
    <row r="32" spans="1:33">
      <c r="A32" s="98"/>
      <c r="B32" s="98"/>
      <c r="C32" s="197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97">
        <f>(AC32/AC33)*100</f>
        <v>86.686879898952071</v>
      </c>
      <c r="Y32" s="188"/>
      <c r="Z32" s="1249" t="s">
        <v>475</v>
      </c>
      <c r="AA32" s="1250"/>
      <c r="AB32" s="1251"/>
      <c r="AC32" s="84">
        <v>1064</v>
      </c>
      <c r="AE32" s="84">
        <f>AC32</f>
        <v>1064</v>
      </c>
      <c r="AG32" s="84"/>
    </row>
    <row r="33" spans="1:33" ht="18.75" customHeight="1">
      <c r="A33" s="105"/>
      <c r="B33" s="105"/>
      <c r="C33" s="106" t="s">
        <v>517</v>
      </c>
      <c r="D33" s="1279"/>
      <c r="E33" s="1280"/>
      <c r="F33" s="1281"/>
      <c r="G33" s="1279"/>
      <c r="H33" s="1280"/>
      <c r="I33" s="1281"/>
      <c r="J33" s="1279"/>
      <c r="K33" s="1280"/>
      <c r="L33" s="1281"/>
      <c r="M33" s="1279"/>
      <c r="N33" s="1280"/>
      <c r="O33" s="1281"/>
      <c r="P33" s="1279"/>
      <c r="Q33" s="1280"/>
      <c r="R33" s="1281"/>
      <c r="S33" s="1279"/>
      <c r="T33" s="1280"/>
      <c r="U33" s="1281"/>
      <c r="V33" s="1279"/>
      <c r="W33" s="1280"/>
      <c r="X33" s="1281"/>
      <c r="Y33" s="98"/>
      <c r="Z33" s="1249" t="s">
        <v>476</v>
      </c>
      <c r="AA33" s="1250"/>
      <c r="AB33" s="1251"/>
      <c r="AC33" s="97">
        <f>AC31/AC27</f>
        <v>1227.4060402684563</v>
      </c>
      <c r="AE33" s="97">
        <f>AE31/AE27</f>
        <v>1183.7119741100323</v>
      </c>
      <c r="AG33" s="97"/>
    </row>
    <row r="34" spans="1:33" ht="30" customHeight="1">
      <c r="A34" s="105">
        <v>1</v>
      </c>
      <c r="B34" s="105"/>
      <c r="C34" s="106" t="s">
        <v>95</v>
      </c>
      <c r="D34" s="1322" t="s">
        <v>65</v>
      </c>
      <c r="E34" s="1323"/>
      <c r="F34" s="1324"/>
      <c r="G34" s="1322" t="s">
        <v>74</v>
      </c>
      <c r="H34" s="1323"/>
      <c r="I34" s="1324"/>
      <c r="J34" s="1227"/>
      <c r="K34" s="1228"/>
      <c r="L34" s="1229"/>
      <c r="M34" s="1227"/>
      <c r="N34" s="1228"/>
      <c r="O34" s="1229"/>
      <c r="P34" s="1322" t="s">
        <v>69</v>
      </c>
      <c r="Q34" s="1323"/>
      <c r="R34" s="1324"/>
      <c r="S34" s="1322" t="s">
        <v>69</v>
      </c>
      <c r="T34" s="1323"/>
      <c r="U34" s="1324"/>
      <c r="V34" s="1322" t="s">
        <v>74</v>
      </c>
      <c r="W34" s="1323"/>
      <c r="X34" s="1324"/>
      <c r="Y34" s="98"/>
      <c r="AC34" s="103">
        <f>(AC32/AC33)*100</f>
        <v>86.686879898952071</v>
      </c>
      <c r="AE34" s="104">
        <f>(AE32/AE33)*100</f>
        <v>89.886731170389893</v>
      </c>
      <c r="AG34" s="201"/>
    </row>
    <row r="35" spans="1:33" ht="31.5" customHeight="1">
      <c r="A35" s="105">
        <v>3</v>
      </c>
      <c r="B35" s="105"/>
      <c r="C35" s="105" t="s">
        <v>504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325" t="s">
        <v>560</v>
      </c>
      <c r="N35" s="1326"/>
      <c r="O35" s="1327"/>
      <c r="P35" s="1325" t="s">
        <v>560</v>
      </c>
      <c r="Q35" s="1326"/>
      <c r="R35" s="1327"/>
      <c r="S35" s="1325" t="s">
        <v>560</v>
      </c>
      <c r="T35" s="1326"/>
      <c r="U35" s="1327"/>
      <c r="V35" s="1325" t="s">
        <v>560</v>
      </c>
      <c r="W35" s="1326"/>
      <c r="X35" s="1327"/>
      <c r="Y35" s="202"/>
      <c r="AB35" s="203" t="s">
        <v>531</v>
      </c>
    </row>
    <row r="36" spans="1:33" ht="30.75" customHeight="1">
      <c r="A36" s="105">
        <v>5</v>
      </c>
      <c r="B36" s="105"/>
      <c r="C36" s="106" t="s">
        <v>480</v>
      </c>
      <c r="D36" s="1322" t="s">
        <v>560</v>
      </c>
      <c r="E36" s="1323"/>
      <c r="F36" s="1324"/>
      <c r="G36" s="1279"/>
      <c r="H36" s="1280"/>
      <c r="I36" s="1281"/>
      <c r="J36" s="1325" t="s">
        <v>560</v>
      </c>
      <c r="K36" s="1326"/>
      <c r="L36" s="1327"/>
      <c r="M36" s="1383" t="s">
        <v>560</v>
      </c>
      <c r="N36" s="1384"/>
      <c r="O36" s="1385"/>
      <c r="P36" s="1325" t="s">
        <v>74</v>
      </c>
      <c r="Q36" s="1326"/>
      <c r="R36" s="1327"/>
      <c r="S36" s="1279"/>
      <c r="T36" s="1280"/>
      <c r="U36" s="1281"/>
      <c r="V36" s="1227"/>
      <c r="W36" s="1228"/>
      <c r="X36" s="1229"/>
      <c r="Y36" s="98"/>
    </row>
    <row r="37" spans="1:33" ht="30.75" customHeight="1">
      <c r="A37" s="105">
        <v>5</v>
      </c>
      <c r="B37" s="105"/>
      <c r="C37" s="106" t="s">
        <v>22</v>
      </c>
      <c r="D37" s="1279"/>
      <c r="E37" s="1280"/>
      <c r="F37" s="1281"/>
      <c r="G37" s="1325" t="s">
        <v>560</v>
      </c>
      <c r="H37" s="1326"/>
      <c r="I37" s="1327"/>
      <c r="J37" s="1325" t="s">
        <v>560</v>
      </c>
      <c r="K37" s="1326"/>
      <c r="L37" s="1327"/>
      <c r="M37" s="1325" t="s">
        <v>74</v>
      </c>
      <c r="N37" s="1326"/>
      <c r="O37" s="1327"/>
      <c r="P37" s="1322" t="s">
        <v>560</v>
      </c>
      <c r="Q37" s="1323"/>
      <c r="R37" s="1324"/>
      <c r="S37" s="1380" t="s">
        <v>560</v>
      </c>
      <c r="T37" s="1381"/>
      <c r="U37" s="1382"/>
      <c r="V37" s="1227"/>
      <c r="W37" s="1228"/>
      <c r="X37" s="1229"/>
      <c r="Y37" s="98"/>
    </row>
    <row r="38" spans="1:33"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7:AB27"/>
    <mergeCell ref="A28:B28"/>
    <mergeCell ref="T28:W28"/>
    <mergeCell ref="Z28:AB28"/>
    <mergeCell ref="T29:W29"/>
    <mergeCell ref="T31:W31"/>
    <mergeCell ref="Z31:AB31"/>
    <mergeCell ref="D32:S32"/>
    <mergeCell ref="T32:W32"/>
    <mergeCell ref="Z32:AB32"/>
    <mergeCell ref="S33:U33"/>
    <mergeCell ref="V33:X33"/>
    <mergeCell ref="Z33:AB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V36:X36"/>
    <mergeCell ref="D35:F35"/>
    <mergeCell ref="G35:I35"/>
    <mergeCell ref="J35:L35"/>
    <mergeCell ref="M35:O35"/>
    <mergeCell ref="P35:R35"/>
    <mergeCell ref="S37:U37"/>
    <mergeCell ref="V37:X37"/>
    <mergeCell ref="C1:C2"/>
    <mergeCell ref="D37:F37"/>
    <mergeCell ref="G37:I37"/>
    <mergeCell ref="J37:L37"/>
    <mergeCell ref="M37:O37"/>
    <mergeCell ref="P37:R37"/>
    <mergeCell ref="S35:U35"/>
    <mergeCell ref="V35:X35"/>
    <mergeCell ref="D36:F36"/>
    <mergeCell ref="G36:I36"/>
    <mergeCell ref="J36:L36"/>
    <mergeCell ref="M36:O36"/>
    <mergeCell ref="P36:R36"/>
    <mergeCell ref="S36:U36"/>
  </mergeCells>
  <pageMargins left="0.7" right="0.7" top="0.75" bottom="0.75" header="0.3" footer="0.3"/>
  <pageSetup paperSize="9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G40"/>
  <sheetViews>
    <sheetView topLeftCell="B1" zoomScale="80" zoomScaleNormal="80" workbookViewId="0">
      <selection activeCell="S13" sqref="S13:T1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45950</v>
      </c>
      <c r="E1" s="1372"/>
      <c r="F1" s="1373"/>
      <c r="G1" s="1371">
        <v>45951</v>
      </c>
      <c r="H1" s="1372"/>
      <c r="I1" s="1373"/>
      <c r="J1" s="1371">
        <v>45952</v>
      </c>
      <c r="K1" s="1372"/>
      <c r="L1" s="1373"/>
      <c r="M1" s="1371">
        <v>45953</v>
      </c>
      <c r="N1" s="1372"/>
      <c r="O1" s="1373"/>
      <c r="P1" s="1371">
        <v>45954</v>
      </c>
      <c r="Q1" s="1372"/>
      <c r="R1" s="1373"/>
      <c r="S1" s="1371">
        <v>45955</v>
      </c>
      <c r="T1" s="1372"/>
      <c r="U1" s="1373"/>
      <c r="V1" s="1371">
        <v>45956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83" t="s">
        <v>256</v>
      </c>
      <c r="D4" s="10"/>
      <c r="E4" s="11"/>
      <c r="F4" s="337">
        <f>E4-D4</f>
        <v>0</v>
      </c>
      <c r="G4" s="290">
        <v>7</v>
      </c>
      <c r="H4" s="292">
        <v>15</v>
      </c>
      <c r="I4" s="337">
        <f t="shared" ref="I4:I27" si="0">H4-G4</f>
        <v>8</v>
      </c>
      <c r="J4" s="10"/>
      <c r="K4" s="11"/>
      <c r="L4" s="337">
        <f>K4-J4</f>
        <v>0</v>
      </c>
      <c r="M4" s="242">
        <v>7</v>
      </c>
      <c r="N4" s="244">
        <v>15</v>
      </c>
      <c r="O4" s="337">
        <f>N4-M4</f>
        <v>8</v>
      </c>
      <c r="P4" s="242">
        <v>7</v>
      </c>
      <c r="Q4" s="244">
        <v>15</v>
      </c>
      <c r="R4" s="337">
        <f>Q4-P4</f>
        <v>8</v>
      </c>
      <c r="S4" s="242">
        <v>7</v>
      </c>
      <c r="T4" s="292">
        <v>15</v>
      </c>
      <c r="U4" s="337">
        <f>T4-S4</f>
        <v>8</v>
      </c>
      <c r="V4" s="10"/>
      <c r="W4" s="25"/>
      <c r="X4" s="337">
        <f>W4-V4</f>
        <v>0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242">
        <v>7</v>
      </c>
      <c r="E5" s="244">
        <v>15</v>
      </c>
      <c r="F5" s="337">
        <f t="shared" ref="F5:F27" si="1">E5-D5</f>
        <v>8</v>
      </c>
      <c r="G5" s="10"/>
      <c r="H5" s="11"/>
      <c r="I5" s="337">
        <f t="shared" si="0"/>
        <v>0</v>
      </c>
      <c r="J5" s="297">
        <v>7</v>
      </c>
      <c r="K5" s="358">
        <v>15</v>
      </c>
      <c r="L5" s="337">
        <f t="shared" ref="L5:L25" si="2">K5-J5</f>
        <v>8</v>
      </c>
      <c r="M5" s="10"/>
      <c r="N5" s="11"/>
      <c r="O5" s="337">
        <f t="shared" ref="O5:O23" si="3">N5-M5</f>
        <v>0</v>
      </c>
      <c r="P5" s="10"/>
      <c r="Q5" s="11"/>
      <c r="R5" s="337">
        <f t="shared" ref="R5:R27" si="4">Q5-P5</f>
        <v>0</v>
      </c>
      <c r="S5" s="242">
        <v>12</v>
      </c>
      <c r="T5" s="244">
        <v>18</v>
      </c>
      <c r="U5" s="337">
        <f t="shared" ref="U5:U27" si="5">T5-S5</f>
        <v>6</v>
      </c>
      <c r="V5" s="242">
        <v>7</v>
      </c>
      <c r="W5" s="244">
        <v>15</v>
      </c>
      <c r="X5" s="337">
        <f t="shared" ref="X5:X27" si="6">W5-V5</f>
        <v>8</v>
      </c>
      <c r="Y5" s="79"/>
    </row>
    <row r="6" spans="1:28" ht="18.75" customHeight="1">
      <c r="A6" s="223">
        <v>3</v>
      </c>
      <c r="B6" s="223" t="s">
        <v>436</v>
      </c>
      <c r="C6" s="376" t="s">
        <v>208</v>
      </c>
      <c r="D6" s="10"/>
      <c r="E6" s="25"/>
      <c r="F6" s="337">
        <f t="shared" si="1"/>
        <v>0</v>
      </c>
      <c r="G6" s="242">
        <v>12</v>
      </c>
      <c r="H6" s="243">
        <v>16</v>
      </c>
      <c r="I6" s="337">
        <f t="shared" si="0"/>
        <v>4</v>
      </c>
      <c r="J6" s="242">
        <v>10</v>
      </c>
      <c r="K6" s="243">
        <v>17</v>
      </c>
      <c r="L6" s="337">
        <f t="shared" si="2"/>
        <v>7</v>
      </c>
      <c r="M6" s="242">
        <v>18</v>
      </c>
      <c r="N6" s="243">
        <v>24</v>
      </c>
      <c r="O6" s="337">
        <f t="shared" si="3"/>
        <v>6</v>
      </c>
      <c r="P6" s="13"/>
      <c r="Q6" s="54"/>
      <c r="R6" s="337">
        <f t="shared" si="4"/>
        <v>0</v>
      </c>
      <c r="S6" s="10"/>
      <c r="T6" s="25"/>
      <c r="U6" s="337">
        <f t="shared" si="5"/>
        <v>0</v>
      </c>
      <c r="V6" s="242">
        <v>10</v>
      </c>
      <c r="W6" s="243">
        <v>17</v>
      </c>
      <c r="X6" s="337">
        <f t="shared" si="6"/>
        <v>7</v>
      </c>
      <c r="Y6" s="188"/>
    </row>
    <row r="7" spans="1:28" ht="15.75" customHeight="1">
      <c r="A7" s="223">
        <v>4</v>
      </c>
      <c r="B7" s="223" t="s">
        <v>435</v>
      </c>
      <c r="C7" s="47" t="s">
        <v>361</v>
      </c>
      <c r="D7" s="242">
        <v>17</v>
      </c>
      <c r="E7" s="244">
        <v>24</v>
      </c>
      <c r="F7" s="337">
        <f t="shared" si="1"/>
        <v>7</v>
      </c>
      <c r="G7" s="317">
        <v>16</v>
      </c>
      <c r="H7" s="369">
        <v>24</v>
      </c>
      <c r="I7" s="337">
        <f t="shared" si="0"/>
        <v>8</v>
      </c>
      <c r="J7" s="286">
        <v>14</v>
      </c>
      <c r="K7" s="286">
        <v>24</v>
      </c>
      <c r="L7" s="337">
        <f t="shared" si="2"/>
        <v>10</v>
      </c>
      <c r="M7" s="10"/>
      <c r="N7" s="11"/>
      <c r="O7" s="337">
        <f t="shared" si="3"/>
        <v>0</v>
      </c>
      <c r="P7" s="242">
        <v>18</v>
      </c>
      <c r="Q7" s="244">
        <v>24</v>
      </c>
      <c r="R7" s="337">
        <f t="shared" si="4"/>
        <v>6</v>
      </c>
      <c r="S7" s="242">
        <v>14</v>
      </c>
      <c r="T7" s="244">
        <v>24</v>
      </c>
      <c r="U7" s="337">
        <f t="shared" si="5"/>
        <v>10</v>
      </c>
      <c r="V7" s="10"/>
      <c r="W7" s="11"/>
      <c r="X7" s="337">
        <f t="shared" si="6"/>
        <v>0</v>
      </c>
      <c r="Y7" s="190"/>
    </row>
    <row r="8" spans="1:28" ht="15.75" customHeight="1">
      <c r="A8" s="223">
        <v>5</v>
      </c>
      <c r="B8" s="232" t="s">
        <v>499</v>
      </c>
      <c r="C8" s="366" t="s">
        <v>442</v>
      </c>
      <c r="D8" s="10"/>
      <c r="E8" s="25"/>
      <c r="F8" s="337">
        <f t="shared" si="1"/>
        <v>0</v>
      </c>
      <c r="G8" s="10"/>
      <c r="H8" s="25"/>
      <c r="I8" s="337">
        <f t="shared" si="0"/>
        <v>0</v>
      </c>
      <c r="J8" s="13"/>
      <c r="K8" s="54"/>
      <c r="L8" s="337">
        <f t="shared" si="2"/>
        <v>0</v>
      </c>
      <c r="M8" s="10"/>
      <c r="N8" s="25"/>
      <c r="O8" s="337">
        <f t="shared" si="3"/>
        <v>0</v>
      </c>
      <c r="P8" s="242">
        <v>19</v>
      </c>
      <c r="Q8" s="243">
        <v>22</v>
      </c>
      <c r="R8" s="337">
        <f t="shared" si="4"/>
        <v>3</v>
      </c>
      <c r="S8" s="242">
        <v>15</v>
      </c>
      <c r="T8" s="243">
        <v>24</v>
      </c>
      <c r="U8" s="337">
        <f t="shared" si="5"/>
        <v>9</v>
      </c>
      <c r="V8" s="290">
        <v>17</v>
      </c>
      <c r="W8" s="291">
        <v>24</v>
      </c>
      <c r="X8" s="337">
        <f t="shared" si="6"/>
        <v>7</v>
      </c>
      <c r="Y8" s="79"/>
    </row>
    <row r="9" spans="1:28" ht="15.75" customHeight="1">
      <c r="A9" s="223">
        <v>6</v>
      </c>
      <c r="B9" s="223" t="s">
        <v>445</v>
      </c>
      <c r="C9" s="38" t="s">
        <v>304</v>
      </c>
      <c r="D9" s="10"/>
      <c r="E9" s="25"/>
      <c r="F9" s="337">
        <f t="shared" si="1"/>
        <v>0</v>
      </c>
      <c r="G9" s="10"/>
      <c r="H9" s="25"/>
      <c r="I9" s="337">
        <f t="shared" si="0"/>
        <v>0</v>
      </c>
      <c r="J9" s="10"/>
      <c r="K9" s="25"/>
      <c r="L9" s="337">
        <f t="shared" si="2"/>
        <v>0</v>
      </c>
      <c r="M9" s="290">
        <v>7</v>
      </c>
      <c r="N9" s="291">
        <v>18</v>
      </c>
      <c r="O9" s="337">
        <f t="shared" si="3"/>
        <v>11</v>
      </c>
      <c r="P9" s="290">
        <v>7</v>
      </c>
      <c r="Q9" s="291">
        <v>18</v>
      </c>
      <c r="R9" s="337">
        <f t="shared" si="4"/>
        <v>11</v>
      </c>
      <c r="S9" s="10"/>
      <c r="T9" s="25"/>
      <c r="U9" s="337">
        <f t="shared" si="5"/>
        <v>0</v>
      </c>
      <c r="V9" s="10"/>
      <c r="W9" s="25"/>
      <c r="X9" s="337">
        <f t="shared" si="6"/>
        <v>0</v>
      </c>
      <c r="Y9" s="190"/>
    </row>
    <row r="10" spans="1:28" ht="15.75" customHeight="1">
      <c r="A10" s="223">
        <v>7</v>
      </c>
      <c r="B10" s="232" t="s">
        <v>510</v>
      </c>
      <c r="C10" s="34" t="s">
        <v>188</v>
      </c>
      <c r="D10" s="10"/>
      <c r="E10" s="11"/>
      <c r="F10" s="337">
        <f t="shared" si="1"/>
        <v>0</v>
      </c>
      <c r="G10" s="10"/>
      <c r="H10" s="11"/>
      <c r="I10" s="337">
        <f t="shared" si="0"/>
        <v>0</v>
      </c>
      <c r="J10" s="199"/>
      <c r="K10" s="200"/>
      <c r="L10" s="337">
        <f t="shared" si="2"/>
        <v>0</v>
      </c>
      <c r="M10" s="290">
        <v>18</v>
      </c>
      <c r="N10" s="292">
        <v>21</v>
      </c>
      <c r="O10" s="337">
        <f t="shared" si="3"/>
        <v>3</v>
      </c>
      <c r="P10" s="10"/>
      <c r="Q10" s="11"/>
      <c r="R10" s="337">
        <f t="shared" si="4"/>
        <v>0</v>
      </c>
      <c r="S10" s="10"/>
      <c r="T10" s="11"/>
      <c r="U10" s="337">
        <f t="shared" si="5"/>
        <v>0</v>
      </c>
      <c r="V10" s="10"/>
      <c r="W10" s="11"/>
      <c r="X10" s="337">
        <f t="shared" si="6"/>
        <v>0</v>
      </c>
      <c r="Y10" s="79"/>
    </row>
    <row r="11" spans="1:28" ht="15.75" customHeight="1">
      <c r="A11" s="223">
        <v>8</v>
      </c>
      <c r="B11" s="232" t="s">
        <v>444</v>
      </c>
      <c r="C11" s="34" t="s">
        <v>501</v>
      </c>
      <c r="D11" s="10"/>
      <c r="E11" s="25"/>
      <c r="F11" s="337">
        <f t="shared" si="1"/>
        <v>0</v>
      </c>
      <c r="G11" s="10"/>
      <c r="H11" s="11"/>
      <c r="I11" s="337">
        <f t="shared" si="0"/>
        <v>0</v>
      </c>
      <c r="J11" s="45"/>
      <c r="K11" s="46"/>
      <c r="L11" s="337">
        <f t="shared" si="2"/>
        <v>0</v>
      </c>
      <c r="M11" s="10"/>
      <c r="N11" s="11"/>
      <c r="O11" s="337">
        <f t="shared" si="3"/>
        <v>0</v>
      </c>
      <c r="P11" s="293">
        <v>15</v>
      </c>
      <c r="Q11" s="294">
        <v>22</v>
      </c>
      <c r="R11" s="337">
        <f t="shared" si="4"/>
        <v>7</v>
      </c>
      <c r="S11" s="293">
        <v>15</v>
      </c>
      <c r="T11" s="294">
        <v>21</v>
      </c>
      <c r="U11" s="337">
        <f t="shared" si="5"/>
        <v>6</v>
      </c>
      <c r="V11" s="290">
        <v>16</v>
      </c>
      <c r="W11" s="291">
        <v>20</v>
      </c>
      <c r="X11" s="337">
        <f t="shared" si="6"/>
        <v>4</v>
      </c>
      <c r="Y11" s="79"/>
    </row>
    <row r="12" spans="1:28" ht="15.75" customHeight="1">
      <c r="A12" s="223">
        <v>9</v>
      </c>
      <c r="B12" s="232" t="s">
        <v>444</v>
      </c>
      <c r="C12" s="34" t="s">
        <v>564</v>
      </c>
      <c r="D12" s="10"/>
      <c r="E12" s="11"/>
      <c r="F12" s="337"/>
      <c r="G12" s="290">
        <v>8</v>
      </c>
      <c r="H12" s="292">
        <v>12</v>
      </c>
      <c r="I12" s="337">
        <f t="shared" si="0"/>
        <v>4</v>
      </c>
      <c r="J12" s="293">
        <v>8</v>
      </c>
      <c r="K12" s="294">
        <v>12</v>
      </c>
      <c r="L12" s="337">
        <f t="shared" si="2"/>
        <v>4</v>
      </c>
      <c r="M12" s="45"/>
      <c r="N12" s="46"/>
      <c r="O12" s="337">
        <f t="shared" si="3"/>
        <v>0</v>
      </c>
      <c r="P12" s="45"/>
      <c r="Q12" s="46"/>
      <c r="R12" s="337">
        <f t="shared" si="4"/>
        <v>0</v>
      </c>
      <c r="S12" s="293">
        <v>7</v>
      </c>
      <c r="T12" s="294">
        <v>12</v>
      </c>
      <c r="U12" s="337">
        <f t="shared" si="5"/>
        <v>5</v>
      </c>
      <c r="V12" s="45"/>
      <c r="W12" s="46"/>
      <c r="X12" s="337"/>
      <c r="Y12" s="79"/>
    </row>
    <row r="13" spans="1:28" ht="15.75" customHeight="1">
      <c r="A13" s="223">
        <v>10</v>
      </c>
      <c r="B13" s="232" t="s">
        <v>444</v>
      </c>
      <c r="C13" s="34" t="s">
        <v>561</v>
      </c>
      <c r="D13" s="290">
        <v>21</v>
      </c>
      <c r="E13" s="292">
        <v>24</v>
      </c>
      <c r="F13" s="337">
        <f t="shared" si="1"/>
        <v>3</v>
      </c>
      <c r="G13" s="10"/>
      <c r="H13" s="11"/>
      <c r="I13" s="337">
        <f t="shared" si="0"/>
        <v>0</v>
      </c>
      <c r="J13" s="45"/>
      <c r="K13" s="46"/>
      <c r="L13" s="337">
        <f t="shared" si="2"/>
        <v>0</v>
      </c>
      <c r="M13" s="45"/>
      <c r="N13" s="46"/>
      <c r="O13" s="337">
        <f t="shared" si="3"/>
        <v>0</v>
      </c>
      <c r="P13" s="293">
        <v>18</v>
      </c>
      <c r="Q13" s="294">
        <v>24</v>
      </c>
      <c r="R13" s="337">
        <f t="shared" si="4"/>
        <v>6</v>
      </c>
      <c r="S13" s="45"/>
      <c r="T13" s="46"/>
      <c r="U13" s="337">
        <f t="shared" si="5"/>
        <v>0</v>
      </c>
      <c r="V13" s="45"/>
      <c r="W13" s="46"/>
      <c r="X13" s="337">
        <f t="shared" si="6"/>
        <v>0</v>
      </c>
      <c r="Y13" s="79"/>
    </row>
    <row r="14" spans="1:28" ht="16.5" customHeight="1">
      <c r="A14" s="223">
        <v>11</v>
      </c>
      <c r="B14" s="232" t="s">
        <v>444</v>
      </c>
      <c r="C14" s="38" t="s">
        <v>296</v>
      </c>
      <c r="D14" s="290">
        <v>16</v>
      </c>
      <c r="E14" s="292">
        <v>22</v>
      </c>
      <c r="F14" s="337">
        <f t="shared" si="1"/>
        <v>6</v>
      </c>
      <c r="G14" s="10"/>
      <c r="H14" s="11"/>
      <c r="I14" s="337">
        <f t="shared" si="0"/>
        <v>0</v>
      </c>
      <c r="J14" s="45"/>
      <c r="K14" s="46"/>
      <c r="L14" s="337">
        <f t="shared" si="2"/>
        <v>0</v>
      </c>
      <c r="M14" s="293">
        <v>18</v>
      </c>
      <c r="N14" s="294">
        <v>24</v>
      </c>
      <c r="O14" s="337">
        <f t="shared" si="3"/>
        <v>6</v>
      </c>
      <c r="P14" s="45"/>
      <c r="Q14" s="46"/>
      <c r="R14" s="337">
        <f t="shared" si="4"/>
        <v>0</v>
      </c>
      <c r="S14" s="293">
        <v>18</v>
      </c>
      <c r="T14" s="294">
        <v>24</v>
      </c>
      <c r="U14" s="337">
        <f t="shared" si="5"/>
        <v>6</v>
      </c>
      <c r="V14" s="10"/>
      <c r="W14" s="25"/>
      <c r="X14" s="337">
        <f t="shared" si="6"/>
        <v>0</v>
      </c>
      <c r="Y14" s="79"/>
      <c r="AB14" s="189"/>
    </row>
    <row r="15" spans="1:28" ht="16.5" customHeight="1">
      <c r="A15" s="223"/>
      <c r="B15" s="232"/>
      <c r="C15" s="38" t="s">
        <v>290</v>
      </c>
      <c r="D15" s="10"/>
      <c r="E15" s="11"/>
      <c r="F15" s="337"/>
      <c r="G15" s="290">
        <v>15</v>
      </c>
      <c r="H15" s="292">
        <v>24</v>
      </c>
      <c r="I15" s="337">
        <f t="shared" si="0"/>
        <v>9</v>
      </c>
      <c r="J15" s="293">
        <v>15</v>
      </c>
      <c r="K15" s="294">
        <v>24</v>
      </c>
      <c r="L15" s="337">
        <f t="shared" si="2"/>
        <v>9</v>
      </c>
      <c r="M15" s="45"/>
      <c r="N15" s="46"/>
      <c r="O15" s="337">
        <f t="shared" si="3"/>
        <v>0</v>
      </c>
      <c r="P15" s="45"/>
      <c r="Q15" s="46"/>
      <c r="R15" s="337"/>
      <c r="S15" s="45"/>
      <c r="T15" s="46"/>
      <c r="U15" s="337"/>
      <c r="V15" s="10"/>
      <c r="W15" s="25"/>
      <c r="X15" s="337"/>
      <c r="Y15" s="79"/>
      <c r="AB15" s="189"/>
    </row>
    <row r="16" spans="1:28" ht="16.5" customHeight="1">
      <c r="A16" s="223">
        <v>13</v>
      </c>
      <c r="B16" s="223" t="s">
        <v>452</v>
      </c>
      <c r="C16" s="38" t="s">
        <v>371</v>
      </c>
      <c r="D16" s="10"/>
      <c r="E16" s="11"/>
      <c r="F16" s="337">
        <f t="shared" si="1"/>
        <v>0</v>
      </c>
      <c r="G16" s="10"/>
      <c r="H16" s="11"/>
      <c r="I16" s="337">
        <f t="shared" si="0"/>
        <v>0</v>
      </c>
      <c r="J16" s="10"/>
      <c r="K16" s="11"/>
      <c r="L16" s="337">
        <f t="shared" si="2"/>
        <v>0</v>
      </c>
      <c r="M16" s="10"/>
      <c r="N16" s="11"/>
      <c r="O16" s="337">
        <f t="shared" si="3"/>
        <v>0</v>
      </c>
      <c r="P16" s="10"/>
      <c r="Q16" s="11"/>
      <c r="R16" s="337">
        <f t="shared" si="4"/>
        <v>0</v>
      </c>
      <c r="S16" s="10"/>
      <c r="T16" s="11"/>
      <c r="U16" s="337">
        <f t="shared" si="5"/>
        <v>0</v>
      </c>
      <c r="V16" s="290">
        <v>7</v>
      </c>
      <c r="W16" s="291">
        <v>16</v>
      </c>
      <c r="X16" s="337">
        <f t="shared" si="6"/>
        <v>9</v>
      </c>
      <c r="Y16" s="79"/>
      <c r="AB16" s="233" t="s">
        <v>528</v>
      </c>
    </row>
    <row r="17" spans="1:33" ht="16.5" customHeight="1">
      <c r="A17" s="223">
        <v>14</v>
      </c>
      <c r="B17" s="232" t="s">
        <v>542</v>
      </c>
      <c r="C17" s="38" t="s">
        <v>543</v>
      </c>
      <c r="D17" s="10"/>
      <c r="E17" s="11"/>
      <c r="F17" s="337">
        <f t="shared" si="1"/>
        <v>0</v>
      </c>
      <c r="G17" s="242">
        <v>17</v>
      </c>
      <c r="H17" s="244">
        <v>24</v>
      </c>
      <c r="I17" s="337">
        <f t="shared" si="0"/>
        <v>7</v>
      </c>
      <c r="J17" s="45"/>
      <c r="K17" s="46"/>
      <c r="L17" s="337">
        <f t="shared" si="2"/>
        <v>0</v>
      </c>
      <c r="M17" s="295">
        <v>15</v>
      </c>
      <c r="N17" s="296">
        <v>22</v>
      </c>
      <c r="O17" s="337">
        <f t="shared" si="3"/>
        <v>7</v>
      </c>
      <c r="P17" s="45"/>
      <c r="Q17" s="46"/>
      <c r="R17" s="337">
        <f t="shared" si="4"/>
        <v>0</v>
      </c>
      <c r="S17" s="45"/>
      <c r="T17" s="46"/>
      <c r="U17" s="337">
        <f t="shared" si="5"/>
        <v>0</v>
      </c>
      <c r="V17" s="242">
        <v>16</v>
      </c>
      <c r="W17" s="243">
        <v>24</v>
      </c>
      <c r="X17" s="337">
        <f t="shared" si="6"/>
        <v>8</v>
      </c>
      <c r="Y17" s="79"/>
      <c r="AB17" s="233" t="s">
        <v>529</v>
      </c>
    </row>
    <row r="18" spans="1:33" ht="16.5" customHeight="1">
      <c r="A18" s="223">
        <v>15</v>
      </c>
      <c r="B18" s="232" t="s">
        <v>544</v>
      </c>
      <c r="C18" s="38" t="s">
        <v>545</v>
      </c>
      <c r="D18" s="10"/>
      <c r="E18" s="11"/>
      <c r="F18" s="337">
        <f t="shared" si="1"/>
        <v>0</v>
      </c>
      <c r="G18" s="10"/>
      <c r="H18" s="11"/>
      <c r="I18" s="337">
        <f t="shared" si="0"/>
        <v>0</v>
      </c>
      <c r="J18" s="45"/>
      <c r="K18" s="46"/>
      <c r="L18" s="337">
        <f t="shared" si="2"/>
        <v>0</v>
      </c>
      <c r="M18" s="45"/>
      <c r="N18" s="46"/>
      <c r="O18" s="337">
        <f t="shared" si="3"/>
        <v>0</v>
      </c>
      <c r="P18" s="293">
        <v>15</v>
      </c>
      <c r="Q18" s="294">
        <v>20</v>
      </c>
      <c r="R18" s="337">
        <f t="shared" si="4"/>
        <v>5</v>
      </c>
      <c r="S18" s="293">
        <v>17</v>
      </c>
      <c r="T18" s="294">
        <v>21</v>
      </c>
      <c r="U18" s="337">
        <f t="shared" si="5"/>
        <v>4</v>
      </c>
      <c r="V18" s="10"/>
      <c r="W18" s="25"/>
      <c r="X18" s="337">
        <f t="shared" si="6"/>
        <v>0</v>
      </c>
      <c r="Y18" s="79">
        <v>1500000</v>
      </c>
      <c r="AB18" s="189"/>
    </row>
    <row r="19" spans="1:33" ht="16.5" customHeight="1">
      <c r="A19" s="223">
        <v>17</v>
      </c>
      <c r="B19" s="232" t="s">
        <v>562</v>
      </c>
      <c r="C19" s="38" t="s">
        <v>549</v>
      </c>
      <c r="D19" s="242">
        <v>14</v>
      </c>
      <c r="E19" s="244">
        <v>21</v>
      </c>
      <c r="F19" s="337">
        <f t="shared" si="1"/>
        <v>7</v>
      </c>
      <c r="G19" s="242">
        <v>7</v>
      </c>
      <c r="H19" s="244">
        <v>12</v>
      </c>
      <c r="I19" s="337">
        <f t="shared" si="0"/>
        <v>5</v>
      </c>
      <c r="J19" s="295">
        <v>7</v>
      </c>
      <c r="K19" s="296">
        <v>16</v>
      </c>
      <c r="L19" s="337">
        <f t="shared" si="2"/>
        <v>9</v>
      </c>
      <c r="M19" s="45"/>
      <c r="N19" s="46"/>
      <c r="O19" s="337">
        <f t="shared" si="3"/>
        <v>0</v>
      </c>
      <c r="P19" s="295">
        <v>17</v>
      </c>
      <c r="Q19" s="296">
        <v>24</v>
      </c>
      <c r="R19" s="337">
        <f t="shared" si="4"/>
        <v>7</v>
      </c>
      <c r="S19" s="45"/>
      <c r="T19" s="46"/>
      <c r="U19" s="337">
        <f t="shared" si="5"/>
        <v>0</v>
      </c>
      <c r="V19" s="242">
        <v>16</v>
      </c>
      <c r="W19" s="243">
        <v>24</v>
      </c>
      <c r="X19" s="337">
        <f t="shared" si="6"/>
        <v>8</v>
      </c>
      <c r="Y19" s="79" t="e">
        <f>Y18/#REF!</f>
        <v>#REF!</v>
      </c>
      <c r="Z19" s="81" t="e">
        <f>Y19/7</f>
        <v>#REF!</v>
      </c>
      <c r="AB19" s="189"/>
    </row>
    <row r="20" spans="1:33" ht="15.75" customHeight="1">
      <c r="A20" s="223">
        <v>18</v>
      </c>
      <c r="B20" s="223" t="s">
        <v>447</v>
      </c>
      <c r="C20" s="47" t="s">
        <v>344</v>
      </c>
      <c r="D20" s="10"/>
      <c r="E20" s="11"/>
      <c r="F20" s="337">
        <f t="shared" si="1"/>
        <v>0</v>
      </c>
      <c r="G20" s="10"/>
      <c r="H20" s="46"/>
      <c r="I20" s="337">
        <f t="shared" si="0"/>
        <v>0</v>
      </c>
      <c r="J20" s="10"/>
      <c r="K20" s="11"/>
      <c r="L20" s="337">
        <f t="shared" si="2"/>
        <v>0</v>
      </c>
      <c r="M20" s="345">
        <v>10</v>
      </c>
      <c r="N20" s="346">
        <v>18</v>
      </c>
      <c r="O20" s="337">
        <f t="shared" si="3"/>
        <v>8</v>
      </c>
      <c r="P20" s="10"/>
      <c r="Q20" s="11"/>
      <c r="R20" s="337">
        <f t="shared" si="4"/>
        <v>0</v>
      </c>
      <c r="S20" s="10"/>
      <c r="T20" s="11"/>
      <c r="U20" s="337">
        <f t="shared" si="5"/>
        <v>0</v>
      </c>
      <c r="V20" s="10"/>
      <c r="W20" s="25"/>
      <c r="X20" s="337">
        <f t="shared" si="6"/>
        <v>0</v>
      </c>
      <c r="Y20" s="190" t="s">
        <v>559</v>
      </c>
    </row>
    <row r="21" spans="1:33" ht="15.75" customHeight="1">
      <c r="A21" s="223">
        <v>19</v>
      </c>
      <c r="B21" s="223" t="s">
        <v>447</v>
      </c>
      <c r="C21" s="47" t="s">
        <v>183</v>
      </c>
      <c r="D21" s="317">
        <v>19</v>
      </c>
      <c r="E21" s="319">
        <v>24</v>
      </c>
      <c r="F21" s="337">
        <f t="shared" si="1"/>
        <v>5</v>
      </c>
      <c r="G21" s="10"/>
      <c r="H21" s="25"/>
      <c r="I21" s="337">
        <f t="shared" si="0"/>
        <v>0</v>
      </c>
      <c r="J21" s="317">
        <v>7</v>
      </c>
      <c r="K21" s="319">
        <v>16</v>
      </c>
      <c r="L21" s="337">
        <f t="shared" si="2"/>
        <v>9</v>
      </c>
      <c r="M21" s="13"/>
      <c r="N21" s="54"/>
      <c r="O21" s="337">
        <f t="shared" si="3"/>
        <v>0</v>
      </c>
      <c r="P21" s="10"/>
      <c r="Q21" s="25"/>
      <c r="R21" s="337">
        <f t="shared" si="4"/>
        <v>0</v>
      </c>
      <c r="S21" s="13"/>
      <c r="T21" s="54"/>
      <c r="U21" s="337">
        <f t="shared" si="5"/>
        <v>0</v>
      </c>
      <c r="V21" s="10"/>
      <c r="W21" s="25"/>
      <c r="X21" s="337">
        <f t="shared" si="6"/>
        <v>0</v>
      </c>
      <c r="Y21" s="190"/>
      <c r="Z21" s="191" t="e">
        <f>Y20/Y19</f>
        <v>#REF!</v>
      </c>
    </row>
    <row r="22" spans="1:33" ht="15.75" customHeight="1">
      <c r="A22" s="223">
        <v>20</v>
      </c>
      <c r="B22" s="223" t="s">
        <v>447</v>
      </c>
      <c r="C22" s="47" t="s">
        <v>358</v>
      </c>
      <c r="D22" s="317">
        <v>7</v>
      </c>
      <c r="E22" s="319">
        <v>19</v>
      </c>
      <c r="F22" s="337">
        <f t="shared" si="1"/>
        <v>12</v>
      </c>
      <c r="G22" s="317">
        <v>7</v>
      </c>
      <c r="H22" s="319">
        <v>16</v>
      </c>
      <c r="I22" s="337">
        <f t="shared" si="0"/>
        <v>9</v>
      </c>
      <c r="J22" s="10"/>
      <c r="K22" s="25"/>
      <c r="L22" s="337">
        <f t="shared" si="2"/>
        <v>0</v>
      </c>
      <c r="M22" s="13"/>
      <c r="N22" s="54"/>
      <c r="O22" s="337">
        <f t="shared" si="3"/>
        <v>0</v>
      </c>
      <c r="P22" s="317">
        <v>7</v>
      </c>
      <c r="Q22" s="319">
        <v>16</v>
      </c>
      <c r="R22" s="337">
        <f t="shared" si="4"/>
        <v>9</v>
      </c>
      <c r="S22" s="320">
        <v>7</v>
      </c>
      <c r="T22" s="321">
        <v>16</v>
      </c>
      <c r="U22" s="337">
        <f t="shared" si="5"/>
        <v>9</v>
      </c>
      <c r="V22" s="10"/>
      <c r="W22" s="25"/>
      <c r="X22" s="337">
        <f t="shared" si="6"/>
        <v>0</v>
      </c>
      <c r="Y22" s="190"/>
      <c r="Z22" s="191"/>
    </row>
    <row r="23" spans="1:33" ht="15.75" customHeight="1">
      <c r="A23" s="223">
        <v>21</v>
      </c>
      <c r="B23" s="223" t="s">
        <v>447</v>
      </c>
      <c r="C23" s="47" t="s">
        <v>277</v>
      </c>
      <c r="D23" s="10"/>
      <c r="E23" s="25"/>
      <c r="F23" s="337">
        <f t="shared" si="1"/>
        <v>0</v>
      </c>
      <c r="G23" s="10"/>
      <c r="H23" s="25"/>
      <c r="I23" s="337">
        <f t="shared" si="0"/>
        <v>0</v>
      </c>
      <c r="J23" s="10"/>
      <c r="K23" s="25"/>
      <c r="L23" s="337">
        <f t="shared" si="2"/>
        <v>0</v>
      </c>
      <c r="M23" s="320">
        <v>18</v>
      </c>
      <c r="N23" s="321">
        <v>24</v>
      </c>
      <c r="O23" s="337">
        <f t="shared" si="3"/>
        <v>6</v>
      </c>
      <c r="P23" s="10"/>
      <c r="Q23" s="25"/>
      <c r="R23" s="337">
        <f t="shared" si="4"/>
        <v>0</v>
      </c>
      <c r="S23" s="13"/>
      <c r="T23" s="54"/>
      <c r="U23" s="337">
        <f t="shared" si="5"/>
        <v>0</v>
      </c>
      <c r="V23" s="317">
        <v>7</v>
      </c>
      <c r="W23" s="319">
        <v>16</v>
      </c>
      <c r="X23" s="337">
        <f t="shared" si="6"/>
        <v>9</v>
      </c>
      <c r="Y23" s="190"/>
    </row>
    <row r="24" spans="1:33" ht="15.75" customHeight="1">
      <c r="A24" s="223"/>
      <c r="B24" s="223" t="s">
        <v>447</v>
      </c>
      <c r="C24" s="47" t="s">
        <v>566</v>
      </c>
      <c r="D24" s="10"/>
      <c r="E24" s="25"/>
      <c r="F24" s="337"/>
      <c r="G24" s="45"/>
      <c r="H24" s="56"/>
      <c r="I24" s="337">
        <f t="shared" si="0"/>
        <v>0</v>
      </c>
      <c r="J24" s="10"/>
      <c r="K24" s="25"/>
      <c r="L24" s="337">
        <f t="shared" si="2"/>
        <v>0</v>
      </c>
      <c r="M24" s="320">
        <v>19</v>
      </c>
      <c r="N24" s="321">
        <v>24</v>
      </c>
      <c r="O24" s="337">
        <f t="shared" ref="O24:O27" si="7">N24-M24</f>
        <v>5</v>
      </c>
      <c r="P24" s="10"/>
      <c r="Q24" s="25"/>
      <c r="R24" s="337">
        <f t="shared" si="4"/>
        <v>0</v>
      </c>
      <c r="S24" s="13"/>
      <c r="T24" s="54"/>
      <c r="U24" s="337">
        <f t="shared" si="5"/>
        <v>0</v>
      </c>
      <c r="V24" s="10"/>
      <c r="W24" s="25"/>
      <c r="X24" s="337"/>
      <c r="Y24" s="190"/>
    </row>
    <row r="25" spans="1:33" ht="15.75" customHeight="1">
      <c r="A25" s="223">
        <v>22</v>
      </c>
      <c r="B25" s="223" t="s">
        <v>447</v>
      </c>
      <c r="C25" s="382" t="s">
        <v>530</v>
      </c>
      <c r="D25" s="10"/>
      <c r="E25" s="25"/>
      <c r="F25" s="337">
        <f t="shared" si="1"/>
        <v>0</v>
      </c>
      <c r="G25" s="234"/>
      <c r="H25" s="235"/>
      <c r="I25" s="337">
        <f t="shared" si="0"/>
        <v>0</v>
      </c>
      <c r="J25" s="317">
        <v>16</v>
      </c>
      <c r="K25" s="319">
        <v>24</v>
      </c>
      <c r="L25" s="337">
        <f t="shared" si="2"/>
        <v>8</v>
      </c>
      <c r="M25" s="10"/>
      <c r="N25" s="25"/>
      <c r="O25" s="337">
        <f t="shared" si="7"/>
        <v>0</v>
      </c>
      <c r="P25" s="317">
        <v>16</v>
      </c>
      <c r="Q25" s="319">
        <v>24</v>
      </c>
      <c r="R25" s="337">
        <f t="shared" si="4"/>
        <v>8</v>
      </c>
      <c r="S25" s="317">
        <v>16</v>
      </c>
      <c r="T25" s="319">
        <v>24</v>
      </c>
      <c r="U25" s="337">
        <f t="shared" si="5"/>
        <v>8</v>
      </c>
      <c r="V25" s="317">
        <v>16</v>
      </c>
      <c r="W25" s="319">
        <v>24</v>
      </c>
      <c r="X25" s="337">
        <f t="shared" si="6"/>
        <v>8</v>
      </c>
      <c r="Y25" s="190"/>
    </row>
    <row r="26" spans="1:33" ht="15" customHeight="1">
      <c r="A26" s="223">
        <v>23</v>
      </c>
      <c r="B26" s="223" t="s">
        <v>550</v>
      </c>
      <c r="C26" s="383" t="s">
        <v>324</v>
      </c>
      <c r="D26" s="290">
        <v>7</v>
      </c>
      <c r="E26" s="291">
        <v>16</v>
      </c>
      <c r="F26" s="337"/>
      <c r="G26" s="13"/>
      <c r="H26" s="54"/>
      <c r="I26" s="337">
        <f t="shared" si="0"/>
        <v>0</v>
      </c>
      <c r="J26" s="297">
        <v>13</v>
      </c>
      <c r="K26" s="137">
        <v>21</v>
      </c>
      <c r="L26" s="337"/>
      <c r="M26" s="136">
        <v>7</v>
      </c>
      <c r="N26" s="179">
        <v>16</v>
      </c>
      <c r="O26" s="337"/>
      <c r="P26" s="136">
        <v>7</v>
      </c>
      <c r="Q26" s="179">
        <v>16</v>
      </c>
      <c r="R26" s="337"/>
      <c r="S26" s="10"/>
      <c r="T26" s="25"/>
      <c r="U26" s="337">
        <f t="shared" si="5"/>
        <v>0</v>
      </c>
      <c r="V26" s="136">
        <v>7</v>
      </c>
      <c r="W26" s="179">
        <v>16</v>
      </c>
      <c r="X26" s="337"/>
      <c r="Y26" s="79"/>
    </row>
    <row r="27" spans="1:33" ht="15" customHeight="1">
      <c r="A27" s="223">
        <v>24</v>
      </c>
      <c r="B27" s="223"/>
      <c r="C27" s="385" t="s">
        <v>565</v>
      </c>
      <c r="D27" s="137">
        <v>7</v>
      </c>
      <c r="E27" s="135">
        <v>16</v>
      </c>
      <c r="F27" s="337">
        <f t="shared" si="1"/>
        <v>9</v>
      </c>
      <c r="G27" s="389">
        <v>7</v>
      </c>
      <c r="H27" s="390">
        <v>17</v>
      </c>
      <c r="I27" s="337">
        <f t="shared" si="0"/>
        <v>10</v>
      </c>
      <c r="J27" s="195"/>
      <c r="K27" s="55"/>
      <c r="L27" s="337">
        <f t="shared" ref="L27" si="8">K27-J27</f>
        <v>0</v>
      </c>
      <c r="M27" s="349">
        <v>7</v>
      </c>
      <c r="N27" s="218">
        <v>17</v>
      </c>
      <c r="O27" s="337">
        <f t="shared" si="7"/>
        <v>10</v>
      </c>
      <c r="P27" s="217">
        <v>7</v>
      </c>
      <c r="Q27" s="390">
        <v>17</v>
      </c>
      <c r="R27" s="337">
        <f t="shared" si="4"/>
        <v>10</v>
      </c>
      <c r="S27" s="264"/>
      <c r="T27" s="55"/>
      <c r="U27" s="337">
        <f t="shared" si="5"/>
        <v>0</v>
      </c>
      <c r="V27" s="217">
        <v>7</v>
      </c>
      <c r="W27" s="218">
        <v>16</v>
      </c>
      <c r="X27" s="337">
        <f t="shared" si="6"/>
        <v>9</v>
      </c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354"/>
      <c r="E29" s="354"/>
      <c r="F29" s="355">
        <v>56</v>
      </c>
      <c r="G29" s="354"/>
      <c r="H29" s="354"/>
      <c r="I29" s="355">
        <v>61</v>
      </c>
      <c r="J29" s="354"/>
      <c r="K29" s="354"/>
      <c r="L29" s="355">
        <v>64</v>
      </c>
      <c r="M29" s="354"/>
      <c r="N29" s="354"/>
      <c r="O29" s="355">
        <v>66</v>
      </c>
      <c r="P29" s="354"/>
      <c r="Q29" s="354"/>
      <c r="R29" s="355">
        <v>74</v>
      </c>
      <c r="S29" s="354"/>
      <c r="T29" s="354"/>
      <c r="U29" s="355">
        <f>SUM(U4:U26)</f>
        <v>71</v>
      </c>
      <c r="V29" s="354"/>
      <c r="W29" s="354"/>
      <c r="X29" s="355">
        <v>77</v>
      </c>
      <c r="Y29" s="84"/>
      <c r="Z29" s="1249" t="s">
        <v>467</v>
      </c>
      <c r="AA29" s="1250"/>
      <c r="AB29" s="1251"/>
      <c r="AC29" s="80">
        <v>2980</v>
      </c>
      <c r="AE29" s="82">
        <v>3090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469</v>
      </c>
      <c r="Y30" s="79"/>
      <c r="Z30" s="1249" t="s">
        <v>470</v>
      </c>
      <c r="AA30" s="1250"/>
      <c r="AB30" s="1251"/>
      <c r="AC30" s="87">
        <v>1859000</v>
      </c>
      <c r="AE30" s="84">
        <f>AC30</f>
        <v>1859000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623.82550335570465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75.181280258203344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86.686879898952071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279"/>
      <c r="N35" s="1280"/>
      <c r="O35" s="1281"/>
      <c r="P35" s="1279"/>
      <c r="Q35" s="1280"/>
      <c r="R35" s="1281"/>
      <c r="S35" s="1279"/>
      <c r="T35" s="1280"/>
      <c r="U35" s="1281"/>
      <c r="V35" s="1279"/>
      <c r="W35" s="1280"/>
      <c r="X35" s="1281"/>
      <c r="Y35" s="98"/>
      <c r="Z35" s="1249" t="s">
        <v>476</v>
      </c>
      <c r="AA35" s="1250"/>
      <c r="AB35" s="1251"/>
      <c r="AC35" s="97">
        <f>AC33/AC29</f>
        <v>1227.4060402684563</v>
      </c>
      <c r="AE35" s="97">
        <f>AE33/AE29</f>
        <v>1183.7119741100323</v>
      </c>
      <c r="AG35" s="97"/>
    </row>
    <row r="36" spans="1:33" ht="30" customHeight="1">
      <c r="A36" s="105">
        <v>1</v>
      </c>
      <c r="B36" s="105"/>
      <c r="C36" s="106" t="s">
        <v>95</v>
      </c>
      <c r="D36" s="1246" t="s">
        <v>69</v>
      </c>
      <c r="E36" s="1247"/>
      <c r="F36" s="1248"/>
      <c r="G36" s="1227"/>
      <c r="H36" s="1228"/>
      <c r="I36" s="1229"/>
      <c r="J36" s="1246" t="s">
        <v>117</v>
      </c>
      <c r="K36" s="1247"/>
      <c r="L36" s="1248"/>
      <c r="M36" s="1246" t="s">
        <v>117</v>
      </c>
      <c r="N36" s="1247"/>
      <c r="O36" s="1248"/>
      <c r="P36" s="1227"/>
      <c r="Q36" s="1228"/>
      <c r="R36" s="1229"/>
      <c r="S36" s="1246" t="s">
        <v>117</v>
      </c>
      <c r="T36" s="1247"/>
      <c r="U36" s="1248"/>
      <c r="V36" s="1246" t="s">
        <v>117</v>
      </c>
      <c r="W36" s="1247"/>
      <c r="X36" s="1248"/>
      <c r="Y36" s="98"/>
      <c r="AC36" s="103">
        <f>(AC34/AC35)*100</f>
        <v>86.686879898952071</v>
      </c>
      <c r="AE36" s="104">
        <f>(AE34/AE35)*100</f>
        <v>89.886731170389893</v>
      </c>
      <c r="AG36" s="201"/>
    </row>
    <row r="37" spans="1:33" ht="31.5" customHeight="1">
      <c r="A37" s="105">
        <v>3</v>
      </c>
      <c r="B37" s="105"/>
      <c r="C37" s="105" t="s">
        <v>504</v>
      </c>
      <c r="D37" s="1279"/>
      <c r="E37" s="1280"/>
      <c r="F37" s="1281"/>
      <c r="G37" s="1239" t="s">
        <v>560</v>
      </c>
      <c r="H37" s="1240"/>
      <c r="I37" s="1241"/>
      <c r="J37" s="1239" t="s">
        <v>560</v>
      </c>
      <c r="K37" s="1240"/>
      <c r="L37" s="1241"/>
      <c r="M37" s="1239" t="s">
        <v>560</v>
      </c>
      <c r="N37" s="1240"/>
      <c r="O37" s="1241"/>
      <c r="P37" s="1239" t="s">
        <v>560</v>
      </c>
      <c r="Q37" s="1240"/>
      <c r="R37" s="1241"/>
      <c r="S37" s="1239" t="s">
        <v>560</v>
      </c>
      <c r="T37" s="1240"/>
      <c r="U37" s="1241"/>
      <c r="V37" s="1279"/>
      <c r="W37" s="1280"/>
      <c r="X37" s="1281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46" t="s">
        <v>74</v>
      </c>
      <c r="E38" s="1247"/>
      <c r="F38" s="1248"/>
      <c r="G38" s="1239" t="s">
        <v>69</v>
      </c>
      <c r="H38" s="1240"/>
      <c r="I38" s="1241"/>
      <c r="J38" s="1239" t="s">
        <v>69</v>
      </c>
      <c r="K38" s="1240"/>
      <c r="L38" s="1241"/>
      <c r="M38" s="1279"/>
      <c r="N38" s="1280"/>
      <c r="O38" s="1281"/>
      <c r="P38" s="1239" t="s">
        <v>560</v>
      </c>
      <c r="Q38" s="1240"/>
      <c r="R38" s="1241"/>
      <c r="S38" s="1239" t="s">
        <v>560</v>
      </c>
      <c r="T38" s="1240"/>
      <c r="U38" s="1241"/>
      <c r="V38" s="1246" t="s">
        <v>560</v>
      </c>
      <c r="W38" s="1247"/>
      <c r="X38" s="1248"/>
      <c r="Y38" s="98"/>
    </row>
    <row r="39" spans="1:33" ht="30.75" customHeight="1">
      <c r="A39" s="105">
        <v>5</v>
      </c>
      <c r="B39" s="105"/>
      <c r="C39" s="106" t="s">
        <v>22</v>
      </c>
      <c r="D39" s="1239" t="s">
        <v>560</v>
      </c>
      <c r="E39" s="1240"/>
      <c r="F39" s="1241"/>
      <c r="G39" s="1239" t="s">
        <v>560</v>
      </c>
      <c r="H39" s="1240"/>
      <c r="I39" s="1241"/>
      <c r="J39" s="1279"/>
      <c r="K39" s="1280"/>
      <c r="L39" s="1281"/>
      <c r="M39" s="1239" t="s">
        <v>560</v>
      </c>
      <c r="N39" s="1240"/>
      <c r="O39" s="1241"/>
      <c r="P39" s="1246" t="s">
        <v>74</v>
      </c>
      <c r="Q39" s="1247"/>
      <c r="R39" s="1248"/>
      <c r="S39" s="1246" t="s">
        <v>69</v>
      </c>
      <c r="T39" s="1247"/>
      <c r="U39" s="1248"/>
      <c r="V39" s="1246" t="s">
        <v>560</v>
      </c>
      <c r="W39" s="1247"/>
      <c r="X39" s="1248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G40"/>
  <sheetViews>
    <sheetView zoomScale="85" zoomScaleNormal="85" workbookViewId="0">
      <selection activeCell="W19" sqref="W19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45957</v>
      </c>
      <c r="E1" s="1372"/>
      <c r="F1" s="1373"/>
      <c r="G1" s="1371">
        <v>45958</v>
      </c>
      <c r="H1" s="1372"/>
      <c r="I1" s="1373"/>
      <c r="J1" s="1371">
        <v>45959</v>
      </c>
      <c r="K1" s="1372"/>
      <c r="L1" s="1373"/>
      <c r="M1" s="1371">
        <v>45960</v>
      </c>
      <c r="N1" s="1372"/>
      <c r="O1" s="1373"/>
      <c r="P1" s="1371">
        <v>45961</v>
      </c>
      <c r="Q1" s="1372"/>
      <c r="R1" s="1373"/>
      <c r="S1" s="1371">
        <v>45962</v>
      </c>
      <c r="T1" s="1372"/>
      <c r="U1" s="1373"/>
      <c r="V1" s="1371">
        <v>45963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83" t="s">
        <v>256</v>
      </c>
      <c r="D4" s="19">
        <v>7</v>
      </c>
      <c r="E4" s="20">
        <v>15</v>
      </c>
      <c r="F4" s="337">
        <f>E4-D4</f>
        <v>8</v>
      </c>
      <c r="G4" s="10"/>
      <c r="H4" s="11"/>
      <c r="I4" s="337">
        <f t="shared" ref="I4:I27" si="0">H4-G4</f>
        <v>0</v>
      </c>
      <c r="J4" s="21">
        <v>8</v>
      </c>
      <c r="K4" s="22">
        <v>15</v>
      </c>
      <c r="L4" s="337">
        <f>K4-J4</f>
        <v>7</v>
      </c>
      <c r="M4" s="10"/>
      <c r="N4" s="11"/>
      <c r="O4" s="337">
        <f>N4-M4</f>
        <v>0</v>
      </c>
      <c r="P4" s="10"/>
      <c r="Q4" s="11"/>
      <c r="R4" s="337">
        <f>Q4-P4</f>
        <v>0</v>
      </c>
      <c r="S4" s="19">
        <v>10</v>
      </c>
      <c r="T4" s="20">
        <v>15</v>
      </c>
      <c r="U4" s="337">
        <f>T4-S4</f>
        <v>5</v>
      </c>
      <c r="V4" s="21">
        <v>7</v>
      </c>
      <c r="W4" s="31">
        <v>15</v>
      </c>
      <c r="X4" s="337">
        <f>W4-V4</f>
        <v>8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10"/>
      <c r="E5" s="11"/>
      <c r="F5" s="337">
        <f t="shared" ref="F5:F27" si="1">E5-D5</f>
        <v>0</v>
      </c>
      <c r="G5" s="10"/>
      <c r="H5" s="11"/>
      <c r="I5" s="337">
        <f t="shared" si="0"/>
        <v>0</v>
      </c>
      <c r="J5" s="59">
        <v>15</v>
      </c>
      <c r="K5" s="388">
        <v>21</v>
      </c>
      <c r="L5" s="337">
        <f t="shared" ref="L5:L27" si="2">K5-J5</f>
        <v>6</v>
      </c>
      <c r="M5" s="21">
        <v>7</v>
      </c>
      <c r="N5" s="22">
        <v>15</v>
      </c>
      <c r="O5" s="337">
        <f t="shared" ref="O5:O27" si="3">N5-M5</f>
        <v>8</v>
      </c>
      <c r="P5" s="19">
        <v>7</v>
      </c>
      <c r="Q5" s="20">
        <v>15</v>
      </c>
      <c r="R5" s="337">
        <f t="shared" ref="R5:R27" si="4">Q5-P5</f>
        <v>8</v>
      </c>
      <c r="S5" s="19">
        <v>18</v>
      </c>
      <c r="T5" s="20">
        <v>22</v>
      </c>
      <c r="U5" s="337">
        <f t="shared" ref="U5:U27" si="5">T5-S5</f>
        <v>4</v>
      </c>
      <c r="V5" s="19">
        <v>13</v>
      </c>
      <c r="W5" s="20">
        <v>21</v>
      </c>
      <c r="X5" s="337">
        <f t="shared" ref="X5:X27" si="6">W5-V5</f>
        <v>8</v>
      </c>
      <c r="Y5" s="79"/>
    </row>
    <row r="6" spans="1:28" ht="18.75" customHeight="1">
      <c r="A6" s="223">
        <v>3</v>
      </c>
      <c r="B6" s="223" t="s">
        <v>436</v>
      </c>
      <c r="C6" s="376" t="s">
        <v>208</v>
      </c>
      <c r="D6" s="10"/>
      <c r="E6" s="25"/>
      <c r="F6" s="337">
        <f t="shared" si="1"/>
        <v>0</v>
      </c>
      <c r="G6" s="19">
        <v>19</v>
      </c>
      <c r="H6" s="26">
        <v>24</v>
      </c>
      <c r="I6" s="337">
        <f t="shared" si="0"/>
        <v>5</v>
      </c>
      <c r="J6" s="19">
        <v>12</v>
      </c>
      <c r="K6" s="26">
        <v>17</v>
      </c>
      <c r="L6" s="337">
        <f t="shared" si="2"/>
        <v>5</v>
      </c>
      <c r="M6" s="10"/>
      <c r="N6" s="25"/>
      <c r="O6" s="337">
        <f t="shared" si="3"/>
        <v>0</v>
      </c>
      <c r="P6" s="13"/>
      <c r="Q6" s="54"/>
      <c r="R6" s="337">
        <f t="shared" si="4"/>
        <v>0</v>
      </c>
      <c r="S6" s="19">
        <v>14</v>
      </c>
      <c r="T6" s="26">
        <v>21</v>
      </c>
      <c r="U6" s="337">
        <f t="shared" si="5"/>
        <v>7</v>
      </c>
      <c r="V6" s="270"/>
      <c r="W6" s="282"/>
      <c r="X6" s="337">
        <f t="shared" si="6"/>
        <v>0</v>
      </c>
      <c r="Y6" s="188"/>
    </row>
    <row r="7" spans="1:28" ht="15.75" customHeight="1">
      <c r="A7" s="223">
        <v>4</v>
      </c>
      <c r="B7" s="223" t="s">
        <v>435</v>
      </c>
      <c r="C7" s="47" t="s">
        <v>361</v>
      </c>
      <c r="D7" s="19">
        <v>14</v>
      </c>
      <c r="E7" s="20">
        <v>24</v>
      </c>
      <c r="F7" s="337">
        <f t="shared" si="1"/>
        <v>10</v>
      </c>
      <c r="G7" s="10"/>
      <c r="H7" s="11"/>
      <c r="I7" s="337">
        <f t="shared" si="0"/>
        <v>0</v>
      </c>
      <c r="J7" s="15">
        <v>18</v>
      </c>
      <c r="K7" s="15">
        <v>24</v>
      </c>
      <c r="L7" s="337">
        <f t="shared" si="2"/>
        <v>6</v>
      </c>
      <c r="M7" s="10"/>
      <c r="N7" s="11"/>
      <c r="O7" s="337">
        <f t="shared" si="3"/>
        <v>0</v>
      </c>
      <c r="P7" s="19">
        <v>15</v>
      </c>
      <c r="Q7" s="20">
        <v>22</v>
      </c>
      <c r="R7" s="337">
        <f t="shared" si="4"/>
        <v>7</v>
      </c>
      <c r="S7" s="165">
        <v>16</v>
      </c>
      <c r="T7" s="158">
        <v>21</v>
      </c>
      <c r="U7" s="337">
        <f t="shared" si="5"/>
        <v>5</v>
      </c>
      <c r="V7" s="10"/>
      <c r="W7" s="11"/>
      <c r="X7" s="337">
        <f t="shared" si="6"/>
        <v>0</v>
      </c>
      <c r="Y7" s="190"/>
    </row>
    <row r="8" spans="1:28" ht="15.75" customHeight="1">
      <c r="A8" s="223">
        <v>5</v>
      </c>
      <c r="B8" s="232" t="s">
        <v>499</v>
      </c>
      <c r="C8" s="366" t="s">
        <v>442</v>
      </c>
      <c r="D8" s="10"/>
      <c r="E8" s="25"/>
      <c r="F8" s="337">
        <f t="shared" si="1"/>
        <v>0</v>
      </c>
      <c r="G8" s="10"/>
      <c r="H8" s="25"/>
      <c r="I8" s="337">
        <f t="shared" si="0"/>
        <v>0</v>
      </c>
      <c r="J8" s="13"/>
      <c r="K8" s="54"/>
      <c r="L8" s="337">
        <f t="shared" si="2"/>
        <v>0</v>
      </c>
      <c r="M8" s="19">
        <v>17</v>
      </c>
      <c r="N8" s="26">
        <v>24</v>
      </c>
      <c r="O8" s="337">
        <f t="shared" si="3"/>
        <v>7</v>
      </c>
      <c r="P8" s="19">
        <v>17</v>
      </c>
      <c r="Q8" s="26">
        <v>24</v>
      </c>
      <c r="R8" s="337">
        <f t="shared" si="4"/>
        <v>7</v>
      </c>
      <c r="S8" s="19">
        <v>15</v>
      </c>
      <c r="T8" s="26">
        <v>24</v>
      </c>
      <c r="U8" s="337">
        <f t="shared" si="5"/>
        <v>9</v>
      </c>
      <c r="V8" s="19">
        <v>15</v>
      </c>
      <c r="W8" s="26">
        <v>24</v>
      </c>
      <c r="X8" s="337">
        <f t="shared" si="6"/>
        <v>9</v>
      </c>
      <c r="Y8" s="79"/>
    </row>
    <row r="9" spans="1:28" ht="15.75" customHeight="1">
      <c r="A9" s="223">
        <v>6</v>
      </c>
      <c r="B9" s="223" t="s">
        <v>445</v>
      </c>
      <c r="C9" s="38" t="s">
        <v>304</v>
      </c>
      <c r="D9" s="21">
        <v>7</v>
      </c>
      <c r="E9" s="31">
        <v>18</v>
      </c>
      <c r="F9" s="337">
        <f t="shared" si="1"/>
        <v>11</v>
      </c>
      <c r="G9" s="21">
        <v>7</v>
      </c>
      <c r="H9" s="31">
        <v>17</v>
      </c>
      <c r="I9" s="337">
        <f t="shared" si="0"/>
        <v>10</v>
      </c>
      <c r="J9" s="10"/>
      <c r="K9" s="25"/>
      <c r="L9" s="337">
        <f t="shared" si="2"/>
        <v>0</v>
      </c>
      <c r="M9" s="10"/>
      <c r="N9" s="25"/>
      <c r="O9" s="337">
        <f t="shared" si="3"/>
        <v>0</v>
      </c>
      <c r="P9" s="21">
        <v>8</v>
      </c>
      <c r="Q9" s="31">
        <v>17</v>
      </c>
      <c r="R9" s="337">
        <f t="shared" si="4"/>
        <v>9</v>
      </c>
      <c r="S9" s="21">
        <v>8</v>
      </c>
      <c r="T9" s="31">
        <v>16</v>
      </c>
      <c r="U9" s="337">
        <f t="shared" si="5"/>
        <v>8</v>
      </c>
      <c r="V9" s="10"/>
      <c r="W9" s="25"/>
      <c r="X9" s="337">
        <f t="shared" si="6"/>
        <v>0</v>
      </c>
      <c r="Y9" s="190"/>
    </row>
    <row r="10" spans="1:28" ht="15.75" customHeight="1">
      <c r="A10" s="223">
        <v>7</v>
      </c>
      <c r="B10" s="232" t="s">
        <v>510</v>
      </c>
      <c r="C10" s="34" t="s">
        <v>188</v>
      </c>
      <c r="D10" s="10"/>
      <c r="E10" s="11"/>
      <c r="F10" s="337">
        <f t="shared" si="1"/>
        <v>0</v>
      </c>
      <c r="G10" s="10"/>
      <c r="H10" s="11"/>
      <c r="I10" s="337">
        <f t="shared" si="0"/>
        <v>0</v>
      </c>
      <c r="J10" s="199"/>
      <c r="K10" s="200"/>
      <c r="L10" s="337">
        <f t="shared" si="2"/>
        <v>0</v>
      </c>
      <c r="M10" s="10"/>
      <c r="N10" s="11"/>
      <c r="O10" s="337">
        <f t="shared" si="3"/>
        <v>0</v>
      </c>
      <c r="P10" s="10"/>
      <c r="Q10" s="11"/>
      <c r="R10" s="337">
        <f t="shared" si="4"/>
        <v>0</v>
      </c>
      <c r="S10" s="10"/>
      <c r="T10" s="11"/>
      <c r="U10" s="337">
        <f t="shared" si="5"/>
        <v>0</v>
      </c>
      <c r="V10" s="10"/>
      <c r="W10" s="11"/>
      <c r="X10" s="337">
        <f t="shared" si="6"/>
        <v>0</v>
      </c>
      <c r="Y10" s="79"/>
    </row>
    <row r="11" spans="1:28" ht="15.75" customHeight="1">
      <c r="A11" s="223">
        <v>8</v>
      </c>
      <c r="B11" s="232" t="s">
        <v>444</v>
      </c>
      <c r="C11" s="34" t="s">
        <v>501</v>
      </c>
      <c r="D11" s="10"/>
      <c r="E11" s="25"/>
      <c r="F11" s="337">
        <f t="shared" si="1"/>
        <v>0</v>
      </c>
      <c r="G11" s="21">
        <v>17</v>
      </c>
      <c r="H11" s="22">
        <v>21</v>
      </c>
      <c r="I11" s="337">
        <f t="shared" si="0"/>
        <v>4</v>
      </c>
      <c r="J11" s="45"/>
      <c r="K11" s="46"/>
      <c r="L11" s="337">
        <f t="shared" si="2"/>
        <v>0</v>
      </c>
      <c r="M11" s="10"/>
      <c r="N11" s="11"/>
      <c r="O11" s="337">
        <f t="shared" si="3"/>
        <v>0</v>
      </c>
      <c r="P11" s="35">
        <v>15</v>
      </c>
      <c r="Q11" s="36">
        <v>21</v>
      </c>
      <c r="R11" s="337">
        <f t="shared" si="4"/>
        <v>6</v>
      </c>
      <c r="S11" s="35">
        <v>17</v>
      </c>
      <c r="T11" s="36">
        <v>24</v>
      </c>
      <c r="U11" s="337">
        <f t="shared" si="5"/>
        <v>7</v>
      </c>
      <c r="V11" s="10"/>
      <c r="W11" s="25"/>
      <c r="X11" s="337">
        <f t="shared" si="6"/>
        <v>0</v>
      </c>
      <c r="Y11" s="79"/>
    </row>
    <row r="12" spans="1:28" ht="15.75" customHeight="1">
      <c r="A12" s="223">
        <v>9</v>
      </c>
      <c r="B12" s="232" t="s">
        <v>444</v>
      </c>
      <c r="C12" s="34" t="s">
        <v>564</v>
      </c>
      <c r="D12" s="10"/>
      <c r="E12" s="11"/>
      <c r="F12" s="337">
        <f t="shared" si="1"/>
        <v>0</v>
      </c>
      <c r="G12" s="10"/>
      <c r="H12" s="11"/>
      <c r="I12" s="337">
        <f t="shared" si="0"/>
        <v>0</v>
      </c>
      <c r="J12" s="35">
        <v>8</v>
      </c>
      <c r="K12" s="36">
        <v>14</v>
      </c>
      <c r="L12" s="337">
        <f t="shared" si="2"/>
        <v>6</v>
      </c>
      <c r="M12" s="45"/>
      <c r="N12" s="46"/>
      <c r="O12" s="337">
        <f t="shared" si="3"/>
        <v>0</v>
      </c>
      <c r="P12" s="45"/>
      <c r="Q12" s="46"/>
      <c r="R12" s="337">
        <f t="shared" si="4"/>
        <v>0</v>
      </c>
      <c r="S12" s="35">
        <v>10</v>
      </c>
      <c r="T12" s="36">
        <v>17</v>
      </c>
      <c r="U12" s="337">
        <f t="shared" si="5"/>
        <v>7</v>
      </c>
      <c r="V12" s="35">
        <v>10</v>
      </c>
      <c r="W12" s="36">
        <v>15</v>
      </c>
      <c r="X12" s="337">
        <f t="shared" si="6"/>
        <v>5</v>
      </c>
      <c r="Y12" s="79"/>
    </row>
    <row r="13" spans="1:28" ht="15.75" customHeight="1">
      <c r="A13" s="223">
        <v>10</v>
      </c>
      <c r="B13" s="232" t="s">
        <v>444</v>
      </c>
      <c r="C13" s="34" t="s">
        <v>561</v>
      </c>
      <c r="D13" s="21">
        <v>19</v>
      </c>
      <c r="E13" s="22">
        <v>24</v>
      </c>
      <c r="F13" s="337">
        <f t="shared" si="1"/>
        <v>5</v>
      </c>
      <c r="G13" s="21">
        <v>19</v>
      </c>
      <c r="H13" s="22">
        <v>24</v>
      </c>
      <c r="I13" s="337">
        <f t="shared" si="0"/>
        <v>5</v>
      </c>
      <c r="J13" s="45"/>
      <c r="K13" s="46"/>
      <c r="L13" s="337">
        <f t="shared" si="2"/>
        <v>0</v>
      </c>
      <c r="M13" s="35">
        <v>19</v>
      </c>
      <c r="N13" s="36">
        <v>24</v>
      </c>
      <c r="O13" s="337">
        <f t="shared" si="3"/>
        <v>5</v>
      </c>
      <c r="P13" s="35">
        <v>21</v>
      </c>
      <c r="Q13" s="36">
        <v>24</v>
      </c>
      <c r="R13" s="337">
        <f t="shared" si="4"/>
        <v>3</v>
      </c>
      <c r="S13" s="45"/>
      <c r="T13" s="46"/>
      <c r="U13" s="337">
        <f t="shared" si="5"/>
        <v>0</v>
      </c>
      <c r="V13" s="35">
        <v>18</v>
      </c>
      <c r="W13" s="36">
        <v>24</v>
      </c>
      <c r="X13" s="337">
        <f t="shared" si="6"/>
        <v>6</v>
      </c>
      <c r="Y13" s="79"/>
    </row>
    <row r="14" spans="1:28" ht="16.5" customHeight="1">
      <c r="A14" s="223">
        <v>11</v>
      </c>
      <c r="B14" s="232" t="s">
        <v>444</v>
      </c>
      <c r="C14" s="38" t="s">
        <v>296</v>
      </c>
      <c r="D14" s="21">
        <v>18</v>
      </c>
      <c r="E14" s="22">
        <v>22</v>
      </c>
      <c r="F14" s="337">
        <f t="shared" si="1"/>
        <v>4</v>
      </c>
      <c r="G14" s="10"/>
      <c r="H14" s="11"/>
      <c r="I14" s="337">
        <f t="shared" si="0"/>
        <v>0</v>
      </c>
      <c r="J14" s="35">
        <v>18</v>
      </c>
      <c r="K14" s="36">
        <v>24</v>
      </c>
      <c r="L14" s="337">
        <f t="shared" si="2"/>
        <v>6</v>
      </c>
      <c r="M14" s="35">
        <v>18</v>
      </c>
      <c r="N14" s="36">
        <v>21</v>
      </c>
      <c r="O14" s="337">
        <f t="shared" si="3"/>
        <v>3</v>
      </c>
      <c r="P14" s="45"/>
      <c r="Q14" s="46"/>
      <c r="R14" s="337">
        <f t="shared" si="4"/>
        <v>0</v>
      </c>
      <c r="S14" s="35">
        <v>18</v>
      </c>
      <c r="T14" s="36">
        <v>22</v>
      </c>
      <c r="U14" s="337">
        <f t="shared" si="5"/>
        <v>4</v>
      </c>
      <c r="V14" s="10"/>
      <c r="W14" s="25"/>
      <c r="X14" s="337">
        <f t="shared" si="6"/>
        <v>0</v>
      </c>
      <c r="Y14" s="79"/>
      <c r="AB14" s="189"/>
    </row>
    <row r="15" spans="1:28" ht="16.5" customHeight="1">
      <c r="A15" s="223">
        <v>12</v>
      </c>
      <c r="B15" s="232"/>
      <c r="C15" s="38" t="s">
        <v>290</v>
      </c>
      <c r="D15" s="10"/>
      <c r="E15" s="11"/>
      <c r="F15" s="337">
        <f t="shared" si="1"/>
        <v>0</v>
      </c>
      <c r="G15" s="10"/>
      <c r="H15" s="11"/>
      <c r="I15" s="337">
        <f t="shared" si="0"/>
        <v>0</v>
      </c>
      <c r="J15" s="45"/>
      <c r="K15" s="46"/>
      <c r="L15" s="337">
        <f t="shared" si="2"/>
        <v>0</v>
      </c>
      <c r="M15" s="45"/>
      <c r="N15" s="46"/>
      <c r="O15" s="337">
        <f t="shared" si="3"/>
        <v>0</v>
      </c>
      <c r="P15" s="45"/>
      <c r="Q15" s="46"/>
      <c r="R15" s="337">
        <f t="shared" si="4"/>
        <v>0</v>
      </c>
      <c r="S15" s="45"/>
      <c r="T15" s="46"/>
      <c r="U15" s="337">
        <f t="shared" si="5"/>
        <v>0</v>
      </c>
      <c r="V15" s="10"/>
      <c r="W15" s="25"/>
      <c r="X15" s="337">
        <f t="shared" si="6"/>
        <v>0</v>
      </c>
      <c r="Y15" s="79"/>
      <c r="AB15" s="189"/>
    </row>
    <row r="16" spans="1:28" ht="16.5" customHeight="1">
      <c r="A16" s="223">
        <v>13</v>
      </c>
      <c r="B16" s="223" t="s">
        <v>452</v>
      </c>
      <c r="C16" s="38" t="s">
        <v>371</v>
      </c>
      <c r="D16" s="10"/>
      <c r="E16" s="11"/>
      <c r="F16" s="337">
        <f t="shared" si="1"/>
        <v>0</v>
      </c>
      <c r="G16" s="10"/>
      <c r="H16" s="11"/>
      <c r="I16" s="337">
        <f t="shared" si="0"/>
        <v>0</v>
      </c>
      <c r="J16" s="10"/>
      <c r="K16" s="11"/>
      <c r="L16" s="337">
        <f t="shared" si="2"/>
        <v>0</v>
      </c>
      <c r="M16" s="10"/>
      <c r="N16" s="11"/>
      <c r="O16" s="337">
        <f t="shared" si="3"/>
        <v>0</v>
      </c>
      <c r="P16" s="10"/>
      <c r="Q16" s="11"/>
      <c r="R16" s="337">
        <f t="shared" si="4"/>
        <v>0</v>
      </c>
      <c r="S16" s="10"/>
      <c r="T16" s="11"/>
      <c r="U16" s="337">
        <f t="shared" si="5"/>
        <v>0</v>
      </c>
      <c r="V16" s="21">
        <v>13</v>
      </c>
      <c r="W16" s="31">
        <v>21</v>
      </c>
      <c r="X16" s="337">
        <f t="shared" si="6"/>
        <v>8</v>
      </c>
      <c r="Y16" s="79"/>
      <c r="AB16" s="233" t="s">
        <v>528</v>
      </c>
    </row>
    <row r="17" spans="1:33" ht="16.5" customHeight="1">
      <c r="A17" s="223">
        <v>14</v>
      </c>
      <c r="B17" s="232" t="s">
        <v>542</v>
      </c>
      <c r="C17" s="38" t="s">
        <v>543</v>
      </c>
      <c r="D17" s="10"/>
      <c r="E17" s="11"/>
      <c r="F17" s="337">
        <f t="shared" si="1"/>
        <v>0</v>
      </c>
      <c r="G17" s="19">
        <v>7</v>
      </c>
      <c r="H17" s="20">
        <v>15</v>
      </c>
      <c r="I17" s="337">
        <f t="shared" si="0"/>
        <v>8</v>
      </c>
      <c r="J17" s="45"/>
      <c r="K17" s="46"/>
      <c r="L17" s="337">
        <f t="shared" si="2"/>
        <v>0</v>
      </c>
      <c r="M17" s="41">
        <v>7</v>
      </c>
      <c r="N17" s="42">
        <v>15</v>
      </c>
      <c r="O17" s="337">
        <f t="shared" si="3"/>
        <v>8</v>
      </c>
      <c r="P17" s="45"/>
      <c r="Q17" s="46"/>
      <c r="R17" s="337">
        <f t="shared" si="4"/>
        <v>0</v>
      </c>
      <c r="S17" s="41">
        <v>7</v>
      </c>
      <c r="T17" s="42">
        <v>14</v>
      </c>
      <c r="U17" s="337">
        <f t="shared" si="5"/>
        <v>7</v>
      </c>
      <c r="V17" s="19">
        <v>7</v>
      </c>
      <c r="W17" s="26">
        <v>15</v>
      </c>
      <c r="X17" s="337">
        <f t="shared" si="6"/>
        <v>8</v>
      </c>
      <c r="Y17" s="79"/>
      <c r="AB17" s="233" t="s">
        <v>529</v>
      </c>
    </row>
    <row r="18" spans="1:33" ht="16.5" customHeight="1">
      <c r="A18" s="223">
        <v>15</v>
      </c>
      <c r="B18" s="232" t="s">
        <v>544</v>
      </c>
      <c r="C18" s="38" t="s">
        <v>545</v>
      </c>
      <c r="D18" s="10"/>
      <c r="E18" s="11"/>
      <c r="F18" s="337">
        <f t="shared" si="1"/>
        <v>0</v>
      </c>
      <c r="G18" s="10"/>
      <c r="H18" s="11"/>
      <c r="I18" s="337">
        <f t="shared" si="0"/>
        <v>0</v>
      </c>
      <c r="J18" s="35">
        <v>17</v>
      </c>
      <c r="K18" s="36">
        <v>21</v>
      </c>
      <c r="L18" s="337">
        <f t="shared" si="2"/>
        <v>4</v>
      </c>
      <c r="M18" s="45"/>
      <c r="N18" s="46"/>
      <c r="O18" s="337">
        <f t="shared" si="3"/>
        <v>0</v>
      </c>
      <c r="P18" s="35">
        <v>17</v>
      </c>
      <c r="Q18" s="36">
        <v>21</v>
      </c>
      <c r="R18" s="337">
        <f t="shared" si="4"/>
        <v>4</v>
      </c>
      <c r="S18" s="35">
        <v>15</v>
      </c>
      <c r="T18" s="36">
        <v>21</v>
      </c>
      <c r="U18" s="337">
        <f t="shared" si="5"/>
        <v>6</v>
      </c>
      <c r="V18" s="10"/>
      <c r="W18" s="25"/>
      <c r="X18" s="337">
        <f t="shared" si="6"/>
        <v>0</v>
      </c>
      <c r="Y18" s="79">
        <v>1500000</v>
      </c>
      <c r="AB18" s="189"/>
    </row>
    <row r="19" spans="1:33" ht="16.5" customHeight="1">
      <c r="A19" s="223">
        <v>17</v>
      </c>
      <c r="B19" s="232" t="s">
        <v>562</v>
      </c>
      <c r="C19" s="38" t="s">
        <v>549</v>
      </c>
      <c r="D19" s="10"/>
      <c r="E19" s="11"/>
      <c r="F19" s="337">
        <f t="shared" si="1"/>
        <v>0</v>
      </c>
      <c r="G19" s="19">
        <v>14</v>
      </c>
      <c r="H19" s="20">
        <v>19</v>
      </c>
      <c r="I19" s="337">
        <f t="shared" si="0"/>
        <v>5</v>
      </c>
      <c r="J19" s="41">
        <v>7</v>
      </c>
      <c r="K19" s="42">
        <v>14</v>
      </c>
      <c r="L19" s="337">
        <f t="shared" si="2"/>
        <v>7</v>
      </c>
      <c r="M19" s="41">
        <v>14</v>
      </c>
      <c r="N19" s="42">
        <v>19</v>
      </c>
      <c r="O19" s="337">
        <f t="shared" si="3"/>
        <v>5</v>
      </c>
      <c r="P19" s="45"/>
      <c r="Q19" s="46"/>
      <c r="R19" s="337">
        <f t="shared" si="4"/>
        <v>0</v>
      </c>
      <c r="S19" s="45"/>
      <c r="T19" s="46"/>
      <c r="U19" s="337">
        <f t="shared" si="5"/>
        <v>0</v>
      </c>
      <c r="V19" s="19">
        <v>16</v>
      </c>
      <c r="W19" s="26">
        <v>24</v>
      </c>
      <c r="X19" s="337">
        <f t="shared" si="6"/>
        <v>8</v>
      </c>
      <c r="Y19" s="79" t="e">
        <f>Y18/#REF!</f>
        <v>#REF!</v>
      </c>
      <c r="Z19" s="81" t="e">
        <f>Y19/7</f>
        <v>#REF!</v>
      </c>
      <c r="AB19" s="189"/>
    </row>
    <row r="20" spans="1:33" ht="15.75" customHeight="1">
      <c r="A20" s="223">
        <v>18</v>
      </c>
      <c r="B20" s="223" t="s">
        <v>447</v>
      </c>
      <c r="C20" s="47" t="s">
        <v>344</v>
      </c>
      <c r="D20" s="10"/>
      <c r="E20" s="11"/>
      <c r="F20" s="337">
        <f t="shared" si="1"/>
        <v>0</v>
      </c>
      <c r="G20" s="10"/>
      <c r="H20" s="46"/>
      <c r="I20" s="337">
        <f t="shared" si="0"/>
        <v>0</v>
      </c>
      <c r="J20" s="10"/>
      <c r="K20" s="11"/>
      <c r="L20" s="337">
        <f t="shared" si="2"/>
        <v>0</v>
      </c>
      <c r="M20" s="10"/>
      <c r="N20" s="11"/>
      <c r="O20" s="337">
        <f t="shared" si="3"/>
        <v>0</v>
      </c>
      <c r="P20" s="165">
        <v>7</v>
      </c>
      <c r="Q20" s="158">
        <v>16</v>
      </c>
      <c r="R20" s="337">
        <f t="shared" si="4"/>
        <v>9</v>
      </c>
      <c r="S20" s="10"/>
      <c r="T20" s="11"/>
      <c r="U20" s="337">
        <f t="shared" si="5"/>
        <v>0</v>
      </c>
      <c r="V20" s="10"/>
      <c r="W20" s="25"/>
      <c r="X20" s="337">
        <f t="shared" si="6"/>
        <v>0</v>
      </c>
      <c r="Y20" s="190" t="s">
        <v>559</v>
      </c>
    </row>
    <row r="21" spans="1:33" ht="15.75" customHeight="1">
      <c r="A21" s="223">
        <v>19</v>
      </c>
      <c r="B21" s="223" t="s">
        <v>447</v>
      </c>
      <c r="C21" s="47" t="s">
        <v>183</v>
      </c>
      <c r="D21" s="10"/>
      <c r="E21" s="25"/>
      <c r="F21" s="337">
        <f t="shared" si="1"/>
        <v>0</v>
      </c>
      <c r="G21" s="10"/>
      <c r="H21" s="25"/>
      <c r="I21" s="337">
        <f t="shared" si="0"/>
        <v>0</v>
      </c>
      <c r="J21" s="10"/>
      <c r="K21" s="25"/>
      <c r="L21" s="337">
        <f t="shared" si="2"/>
        <v>0</v>
      </c>
      <c r="M21" s="13"/>
      <c r="N21" s="54"/>
      <c r="O21" s="337">
        <f t="shared" si="3"/>
        <v>0</v>
      </c>
      <c r="P21" s="10"/>
      <c r="Q21" s="25"/>
      <c r="R21" s="337">
        <f t="shared" si="4"/>
        <v>0</v>
      </c>
      <c r="S21" s="159">
        <v>7</v>
      </c>
      <c r="T21" s="167">
        <v>19</v>
      </c>
      <c r="U21" s="337">
        <f t="shared" si="5"/>
        <v>12</v>
      </c>
      <c r="V21" s="165">
        <v>13</v>
      </c>
      <c r="W21" s="166">
        <v>21</v>
      </c>
      <c r="X21" s="337">
        <f t="shared" si="6"/>
        <v>8</v>
      </c>
      <c r="Y21" s="190"/>
      <c r="Z21" s="191" t="e">
        <f>Y20/Y19</f>
        <v>#REF!</v>
      </c>
    </row>
    <row r="22" spans="1:33" ht="15.75" customHeight="1">
      <c r="A22" s="223">
        <v>20</v>
      </c>
      <c r="B22" s="223" t="s">
        <v>447</v>
      </c>
      <c r="C22" s="47" t="s">
        <v>358</v>
      </c>
      <c r="D22" s="165">
        <v>7</v>
      </c>
      <c r="E22" s="166">
        <v>16</v>
      </c>
      <c r="F22" s="337">
        <f t="shared" si="1"/>
        <v>9</v>
      </c>
      <c r="G22" s="165">
        <v>7</v>
      </c>
      <c r="H22" s="166">
        <v>18</v>
      </c>
      <c r="I22" s="337">
        <f t="shared" si="0"/>
        <v>11</v>
      </c>
      <c r="J22" s="165">
        <v>7</v>
      </c>
      <c r="K22" s="166">
        <v>18</v>
      </c>
      <c r="L22" s="337">
        <f t="shared" si="2"/>
        <v>11</v>
      </c>
      <c r="M22" s="159">
        <v>7</v>
      </c>
      <c r="N22" s="167">
        <v>16</v>
      </c>
      <c r="O22" s="337">
        <f t="shared" si="3"/>
        <v>9</v>
      </c>
      <c r="P22" s="10"/>
      <c r="Q22" s="25"/>
      <c r="R22" s="337">
        <f t="shared" si="4"/>
        <v>0</v>
      </c>
      <c r="S22" s="13"/>
      <c r="T22" s="54"/>
      <c r="U22" s="337">
        <f t="shared" si="5"/>
        <v>0</v>
      </c>
      <c r="V22" s="10"/>
      <c r="W22" s="25"/>
      <c r="X22" s="337">
        <f t="shared" si="6"/>
        <v>0</v>
      </c>
      <c r="Y22" s="190"/>
      <c r="Z22" s="191"/>
    </row>
    <row r="23" spans="1:33" ht="15.75" customHeight="1">
      <c r="A23" s="223">
        <v>21</v>
      </c>
      <c r="B23" s="223" t="s">
        <v>447</v>
      </c>
      <c r="C23" s="47" t="s">
        <v>277</v>
      </c>
      <c r="D23" s="10"/>
      <c r="E23" s="25"/>
      <c r="F23" s="337">
        <f t="shared" si="1"/>
        <v>0</v>
      </c>
      <c r="G23" s="10"/>
      <c r="H23" s="25"/>
      <c r="I23" s="337">
        <f t="shared" si="0"/>
        <v>0</v>
      </c>
      <c r="J23" s="165">
        <v>18</v>
      </c>
      <c r="K23" s="166">
        <v>24</v>
      </c>
      <c r="L23" s="337">
        <f t="shared" si="2"/>
        <v>6</v>
      </c>
      <c r="M23" s="13"/>
      <c r="N23" s="54"/>
      <c r="O23" s="337">
        <f t="shared" si="3"/>
        <v>0</v>
      </c>
      <c r="P23" s="10"/>
      <c r="Q23" s="25"/>
      <c r="R23" s="337">
        <f t="shared" si="4"/>
        <v>0</v>
      </c>
      <c r="S23" s="13"/>
      <c r="T23" s="54"/>
      <c r="U23" s="337">
        <f t="shared" si="5"/>
        <v>0</v>
      </c>
      <c r="V23" s="165">
        <v>7</v>
      </c>
      <c r="W23" s="166">
        <v>15</v>
      </c>
      <c r="X23" s="337">
        <f t="shared" si="6"/>
        <v>8</v>
      </c>
      <c r="Y23" s="190"/>
    </row>
    <row r="24" spans="1:33" ht="15.75" customHeight="1">
      <c r="A24" s="223"/>
      <c r="B24" s="223" t="s">
        <v>447</v>
      </c>
      <c r="C24" s="47" t="s">
        <v>566</v>
      </c>
      <c r="D24" s="10"/>
      <c r="E24" s="25"/>
      <c r="F24" s="337">
        <f t="shared" si="1"/>
        <v>0</v>
      </c>
      <c r="G24" s="168">
        <v>18</v>
      </c>
      <c r="H24" s="169">
        <v>24</v>
      </c>
      <c r="I24" s="337">
        <f t="shared" si="0"/>
        <v>6</v>
      </c>
      <c r="J24" s="10"/>
      <c r="K24" s="25"/>
      <c r="L24" s="337">
        <f t="shared" si="2"/>
        <v>0</v>
      </c>
      <c r="M24" s="159">
        <v>18</v>
      </c>
      <c r="N24" s="167">
        <v>24</v>
      </c>
      <c r="O24" s="337">
        <f t="shared" si="3"/>
        <v>6</v>
      </c>
      <c r="P24" s="10"/>
      <c r="Q24" s="25"/>
      <c r="R24" s="337">
        <f t="shared" si="4"/>
        <v>0</v>
      </c>
      <c r="S24" s="13"/>
      <c r="T24" s="54"/>
      <c r="U24" s="337">
        <f t="shared" si="5"/>
        <v>0</v>
      </c>
      <c r="V24" s="10"/>
      <c r="W24" s="25"/>
      <c r="X24" s="337">
        <f t="shared" si="6"/>
        <v>0</v>
      </c>
      <c r="Y24" s="190"/>
    </row>
    <row r="25" spans="1:33" ht="15.75" customHeight="1">
      <c r="A25" s="223">
        <v>22</v>
      </c>
      <c r="B25" s="223" t="s">
        <v>447</v>
      </c>
      <c r="C25" s="382" t="s">
        <v>530</v>
      </c>
      <c r="D25" s="165">
        <v>16</v>
      </c>
      <c r="E25" s="166">
        <v>24</v>
      </c>
      <c r="F25" s="337">
        <f t="shared" si="1"/>
        <v>8</v>
      </c>
      <c r="G25" s="192">
        <v>18</v>
      </c>
      <c r="H25" s="193">
        <v>24</v>
      </c>
      <c r="I25" s="337">
        <f t="shared" si="0"/>
        <v>6</v>
      </c>
      <c r="J25" s="10"/>
      <c r="K25" s="25"/>
      <c r="L25" s="337">
        <f t="shared" si="2"/>
        <v>0</v>
      </c>
      <c r="M25" s="165">
        <v>16</v>
      </c>
      <c r="N25" s="166">
        <v>24</v>
      </c>
      <c r="O25" s="337">
        <f t="shared" si="3"/>
        <v>8</v>
      </c>
      <c r="P25" s="165">
        <v>16</v>
      </c>
      <c r="Q25" s="166">
        <v>24</v>
      </c>
      <c r="R25" s="337">
        <f t="shared" si="4"/>
        <v>8</v>
      </c>
      <c r="S25" s="165">
        <v>18</v>
      </c>
      <c r="T25" s="166">
        <v>24</v>
      </c>
      <c r="U25" s="337">
        <f t="shared" si="5"/>
        <v>6</v>
      </c>
      <c r="V25" s="165">
        <v>20</v>
      </c>
      <c r="W25" s="166">
        <v>24</v>
      </c>
      <c r="X25" s="337">
        <f t="shared" si="6"/>
        <v>4</v>
      </c>
      <c r="Y25" s="190"/>
    </row>
    <row r="26" spans="1:33" ht="15" customHeight="1">
      <c r="A26" s="223">
        <v>23</v>
      </c>
      <c r="B26" s="223" t="s">
        <v>550</v>
      </c>
      <c r="C26" s="383" t="s">
        <v>324</v>
      </c>
      <c r="D26" s="21">
        <v>13</v>
      </c>
      <c r="E26" s="31">
        <v>21</v>
      </c>
      <c r="F26" s="337">
        <v>0</v>
      </c>
      <c r="G26" s="59">
        <v>13</v>
      </c>
      <c r="H26" s="157">
        <v>21</v>
      </c>
      <c r="I26" s="337">
        <v>0</v>
      </c>
      <c r="J26" s="13"/>
      <c r="K26" s="25"/>
      <c r="L26" s="337">
        <f t="shared" si="2"/>
        <v>0</v>
      </c>
      <c r="M26" s="136">
        <v>7</v>
      </c>
      <c r="N26" s="179">
        <v>16</v>
      </c>
      <c r="O26" s="337">
        <v>0</v>
      </c>
      <c r="P26" s="136">
        <v>7</v>
      </c>
      <c r="Q26" s="179">
        <v>16</v>
      </c>
      <c r="R26" s="337">
        <v>0</v>
      </c>
      <c r="S26" s="10"/>
      <c r="T26" s="25"/>
      <c r="U26" s="337">
        <f t="shared" si="5"/>
        <v>0</v>
      </c>
      <c r="V26" s="13"/>
      <c r="W26" s="54"/>
      <c r="X26" s="337">
        <f t="shared" si="6"/>
        <v>0</v>
      </c>
      <c r="Y26" s="79"/>
    </row>
    <row r="27" spans="1:33" ht="15" customHeight="1">
      <c r="A27" s="223">
        <v>24</v>
      </c>
      <c r="B27" s="223"/>
      <c r="C27" s="385" t="s">
        <v>565</v>
      </c>
      <c r="D27" s="137">
        <v>7</v>
      </c>
      <c r="E27" s="135">
        <v>16</v>
      </c>
      <c r="F27" s="337">
        <f t="shared" si="1"/>
        <v>9</v>
      </c>
      <c r="G27" s="217">
        <v>7</v>
      </c>
      <c r="H27" s="218">
        <v>16</v>
      </c>
      <c r="I27" s="337">
        <f t="shared" si="0"/>
        <v>9</v>
      </c>
      <c r="J27" s="195"/>
      <c r="K27" s="55"/>
      <c r="L27" s="337">
        <f t="shared" si="2"/>
        <v>0</v>
      </c>
      <c r="M27" s="387">
        <v>11</v>
      </c>
      <c r="N27" s="60">
        <v>21</v>
      </c>
      <c r="O27" s="337">
        <f t="shared" si="3"/>
        <v>10</v>
      </c>
      <c r="P27" s="387">
        <v>11</v>
      </c>
      <c r="Q27" s="60">
        <v>21</v>
      </c>
      <c r="R27" s="337">
        <f t="shared" si="4"/>
        <v>10</v>
      </c>
      <c r="S27" s="264"/>
      <c r="T27" s="55"/>
      <c r="U27" s="337">
        <f t="shared" si="5"/>
        <v>0</v>
      </c>
      <c r="V27" s="217">
        <v>7</v>
      </c>
      <c r="W27" s="218">
        <v>16</v>
      </c>
      <c r="X27" s="337">
        <f t="shared" si="6"/>
        <v>9</v>
      </c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354"/>
      <c r="E29" s="354"/>
      <c r="F29" s="355">
        <f>SUM(F4:F27)</f>
        <v>64</v>
      </c>
      <c r="G29" s="354"/>
      <c r="H29" s="354"/>
      <c r="I29" s="355">
        <f>SUM(I4:I27)</f>
        <v>69</v>
      </c>
      <c r="J29" s="354"/>
      <c r="K29" s="354"/>
      <c r="L29" s="355">
        <f>SUM(L4:L27)</f>
        <v>64</v>
      </c>
      <c r="M29" s="354"/>
      <c r="N29" s="354"/>
      <c r="O29" s="355">
        <f>SUM(O4:O27)</f>
        <v>69</v>
      </c>
      <c r="P29" s="354"/>
      <c r="Q29" s="354"/>
      <c r="R29" s="355">
        <f>SUM(R4:R27)</f>
        <v>71</v>
      </c>
      <c r="S29" s="354"/>
      <c r="T29" s="354"/>
      <c r="U29" s="355">
        <f>SUM(F4,F4:F27)</f>
        <v>72</v>
      </c>
      <c r="V29" s="354"/>
      <c r="W29" s="354"/>
      <c r="X29" s="355">
        <f>SUM(X4:X27)</f>
        <v>89</v>
      </c>
      <c r="Y29" s="84"/>
      <c r="Z29" s="1249" t="s">
        <v>467</v>
      </c>
      <c r="AA29" s="1250"/>
      <c r="AB29" s="1251"/>
      <c r="AC29" s="80">
        <v>2980</v>
      </c>
      <c r="AE29" s="82">
        <v>3090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498</v>
      </c>
      <c r="Y30" s="79"/>
      <c r="Z30" s="1249" t="s">
        <v>470</v>
      </c>
      <c r="AA30" s="1250"/>
      <c r="AB30" s="1251"/>
      <c r="AC30" s="87">
        <v>1859000</v>
      </c>
      <c r="AE30" s="84">
        <f>AC30</f>
        <v>1859000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623.82550335570465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79.830016137708455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86.686879898952071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279"/>
      <c r="N35" s="1280"/>
      <c r="O35" s="1281"/>
      <c r="P35" s="1279"/>
      <c r="Q35" s="1280"/>
      <c r="R35" s="1281"/>
      <c r="S35" s="1279"/>
      <c r="T35" s="1280"/>
      <c r="U35" s="1281"/>
      <c r="V35" s="1279"/>
      <c r="W35" s="1280"/>
      <c r="X35" s="1281"/>
      <c r="Y35" s="98"/>
      <c r="Z35" s="1249" t="s">
        <v>476</v>
      </c>
      <c r="AA35" s="1250"/>
      <c r="AB35" s="1251"/>
      <c r="AC35" s="97">
        <f>AC33/AC29</f>
        <v>1227.4060402684563</v>
      </c>
      <c r="AE35" s="97">
        <f>AE33/AE29</f>
        <v>1183.7119741100323</v>
      </c>
      <c r="AG35" s="97"/>
    </row>
    <row r="36" spans="1:33" ht="30" customHeight="1">
      <c r="A36" s="105">
        <v>1</v>
      </c>
      <c r="B36" s="105"/>
      <c r="C36" s="106" t="s">
        <v>95</v>
      </c>
      <c r="D36" s="1239" t="s">
        <v>560</v>
      </c>
      <c r="E36" s="1240"/>
      <c r="F36" s="1241"/>
      <c r="G36" s="1227"/>
      <c r="H36" s="1228"/>
      <c r="I36" s="1229"/>
      <c r="J36" s="1246" t="s">
        <v>74</v>
      </c>
      <c r="K36" s="1247"/>
      <c r="L36" s="1248"/>
      <c r="M36" s="1239" t="s">
        <v>69</v>
      </c>
      <c r="N36" s="1240"/>
      <c r="O36" s="1241"/>
      <c r="P36" s="1239" t="s">
        <v>69</v>
      </c>
      <c r="Q36" s="1240"/>
      <c r="R36" s="1241"/>
      <c r="S36" s="1246" t="s">
        <v>74</v>
      </c>
      <c r="T36" s="1247"/>
      <c r="U36" s="1248"/>
      <c r="V36" s="1227"/>
      <c r="W36" s="1228"/>
      <c r="X36" s="1229"/>
      <c r="Y36" s="98"/>
      <c r="AC36" s="103">
        <f>(AC34/AC35)*100</f>
        <v>86.686879898952071</v>
      </c>
      <c r="AE36" s="104">
        <f>(AE34/AE35)*100</f>
        <v>89.886731170389893</v>
      </c>
      <c r="AG36" s="201"/>
    </row>
    <row r="37" spans="1:33" ht="31.5" customHeight="1">
      <c r="A37" s="105">
        <v>3</v>
      </c>
      <c r="B37" s="105"/>
      <c r="C37" s="105" t="s">
        <v>504</v>
      </c>
      <c r="D37" s="1342" t="s">
        <v>560</v>
      </c>
      <c r="E37" s="1343"/>
      <c r="F37" s="1344"/>
      <c r="G37" s="1342" t="s">
        <v>69</v>
      </c>
      <c r="H37" s="1343"/>
      <c r="I37" s="1344"/>
      <c r="J37" s="1239" t="s">
        <v>69</v>
      </c>
      <c r="K37" s="1240"/>
      <c r="L37" s="1241"/>
      <c r="M37" s="1279"/>
      <c r="N37" s="1280"/>
      <c r="O37" s="1281"/>
      <c r="P37" s="1239" t="s">
        <v>560</v>
      </c>
      <c r="Q37" s="1240"/>
      <c r="R37" s="1241"/>
      <c r="S37" s="1239" t="s">
        <v>560</v>
      </c>
      <c r="T37" s="1240"/>
      <c r="U37" s="1241"/>
      <c r="V37" s="1279"/>
      <c r="W37" s="1280"/>
      <c r="X37" s="1281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27"/>
      <c r="E38" s="1228"/>
      <c r="F38" s="1229"/>
      <c r="G38" s="1279"/>
      <c r="H38" s="1280"/>
      <c r="I38" s="1281"/>
      <c r="J38" s="1279"/>
      <c r="K38" s="1280"/>
      <c r="L38" s="1281"/>
      <c r="M38" s="1279"/>
      <c r="N38" s="1280"/>
      <c r="O38" s="1281"/>
      <c r="P38" s="1279"/>
      <c r="Q38" s="1280"/>
      <c r="R38" s="1281"/>
      <c r="S38" s="1279"/>
      <c r="T38" s="1280"/>
      <c r="U38" s="1281"/>
      <c r="V38" s="1227"/>
      <c r="W38" s="1228"/>
      <c r="X38" s="1229"/>
      <c r="Y38" s="98"/>
    </row>
    <row r="39" spans="1:33" ht="30.75" customHeight="1">
      <c r="A39" s="105">
        <v>5</v>
      </c>
      <c r="B39" s="105"/>
      <c r="C39" s="106" t="s">
        <v>22</v>
      </c>
      <c r="D39" s="1279"/>
      <c r="E39" s="1280"/>
      <c r="F39" s="1281"/>
      <c r="G39" s="1239" t="s">
        <v>560</v>
      </c>
      <c r="H39" s="1240"/>
      <c r="I39" s="1241"/>
      <c r="J39" s="1239" t="s">
        <v>560</v>
      </c>
      <c r="K39" s="1240"/>
      <c r="L39" s="1241"/>
      <c r="M39" s="1239" t="s">
        <v>560</v>
      </c>
      <c r="N39" s="1240"/>
      <c r="O39" s="1241"/>
      <c r="P39" s="1227"/>
      <c r="Q39" s="1228"/>
      <c r="R39" s="1229"/>
      <c r="S39" s="1246" t="s">
        <v>69</v>
      </c>
      <c r="T39" s="1247"/>
      <c r="U39" s="1248"/>
      <c r="V39" s="1246" t="s">
        <v>560</v>
      </c>
      <c r="W39" s="1247"/>
      <c r="X39" s="1248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pageSetup paperSize="9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G40"/>
  <sheetViews>
    <sheetView zoomScale="80" zoomScaleNormal="80" workbookViewId="0">
      <selection activeCell="S27" sqref="S27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45964</v>
      </c>
      <c r="E1" s="1372"/>
      <c r="F1" s="1373"/>
      <c r="G1" s="1371">
        <v>45965</v>
      </c>
      <c r="H1" s="1372"/>
      <c r="I1" s="1373"/>
      <c r="J1" s="1371">
        <v>45966</v>
      </c>
      <c r="K1" s="1372"/>
      <c r="L1" s="1373"/>
      <c r="M1" s="1371">
        <v>45967</v>
      </c>
      <c r="N1" s="1372"/>
      <c r="O1" s="1373"/>
      <c r="P1" s="1371">
        <v>45968</v>
      </c>
      <c r="Q1" s="1372"/>
      <c r="R1" s="1373"/>
      <c r="S1" s="1371">
        <v>45969</v>
      </c>
      <c r="T1" s="1372"/>
      <c r="U1" s="1373"/>
      <c r="V1" s="1371">
        <v>45970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83" t="s">
        <v>256</v>
      </c>
      <c r="D4" s="10"/>
      <c r="E4" s="11"/>
      <c r="F4" s="337">
        <f>E4-D4</f>
        <v>0</v>
      </c>
      <c r="G4" s="19">
        <v>7</v>
      </c>
      <c r="H4" s="20">
        <v>15</v>
      </c>
      <c r="I4" s="337">
        <f t="shared" ref="I4:I27" si="0">H4-G4</f>
        <v>8</v>
      </c>
      <c r="J4" s="19">
        <v>12</v>
      </c>
      <c r="K4" s="20">
        <v>18</v>
      </c>
      <c r="L4" s="337">
        <f>K4-J4</f>
        <v>6</v>
      </c>
      <c r="M4" s="19">
        <v>7</v>
      </c>
      <c r="N4" s="20">
        <v>15</v>
      </c>
      <c r="O4" s="337">
        <f>N4-M4</f>
        <v>8</v>
      </c>
      <c r="P4" s="21">
        <v>7</v>
      </c>
      <c r="Q4" s="22">
        <v>15</v>
      </c>
      <c r="R4" s="337">
        <f>Q4-P4</f>
        <v>8</v>
      </c>
      <c r="S4" s="10"/>
      <c r="T4" s="11"/>
      <c r="U4" s="337">
        <f>T4-S4</f>
        <v>0</v>
      </c>
      <c r="V4" s="19">
        <v>7</v>
      </c>
      <c r="W4" s="26">
        <v>14</v>
      </c>
      <c r="X4" s="337">
        <f>W4-V4</f>
        <v>7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21">
        <v>8</v>
      </c>
      <c r="E5" s="22">
        <v>15</v>
      </c>
      <c r="F5" s="337">
        <f t="shared" ref="F5:F27" si="1">E5-D5</f>
        <v>7</v>
      </c>
      <c r="G5" s="21">
        <v>12</v>
      </c>
      <c r="H5" s="22">
        <v>17</v>
      </c>
      <c r="I5" s="337">
        <f t="shared" si="0"/>
        <v>5</v>
      </c>
      <c r="J5" s="13"/>
      <c r="K5" s="14"/>
      <c r="L5" s="337">
        <f t="shared" ref="L5:L27" si="2">K5-J5</f>
        <v>0</v>
      </c>
      <c r="M5" s="21">
        <v>7</v>
      </c>
      <c r="N5" s="22">
        <v>15</v>
      </c>
      <c r="O5" s="337">
        <f t="shared" ref="O5:O27" si="3">N5-M5</f>
        <v>8</v>
      </c>
      <c r="P5" s="10"/>
      <c r="Q5" s="11"/>
      <c r="R5" s="337">
        <f t="shared" ref="R5:R27" si="4">Q5-P5</f>
        <v>0</v>
      </c>
      <c r="S5" s="10"/>
      <c r="T5" s="11"/>
      <c r="U5" s="337">
        <f t="shared" ref="U5:U27" si="5">T5-S5</f>
        <v>0</v>
      </c>
      <c r="V5" s="19">
        <v>12</v>
      </c>
      <c r="W5" s="20">
        <v>18</v>
      </c>
      <c r="X5" s="337">
        <f t="shared" ref="X5:X27" si="6">W5-V5</f>
        <v>6</v>
      </c>
      <c r="Y5" s="79"/>
    </row>
    <row r="6" spans="1:28" ht="18.75" customHeight="1">
      <c r="A6" s="223">
        <v>3</v>
      </c>
      <c r="B6" s="223" t="s">
        <v>436</v>
      </c>
      <c r="C6" s="376" t="s">
        <v>208</v>
      </c>
      <c r="D6" s="10"/>
      <c r="E6" s="25"/>
      <c r="F6" s="337">
        <f t="shared" si="1"/>
        <v>0</v>
      </c>
      <c r="G6" s="19">
        <v>14</v>
      </c>
      <c r="H6" s="26">
        <v>21</v>
      </c>
      <c r="I6" s="337">
        <f t="shared" si="0"/>
        <v>7</v>
      </c>
      <c r="J6" s="19">
        <v>16</v>
      </c>
      <c r="K6" s="26">
        <v>24</v>
      </c>
      <c r="L6" s="337">
        <f t="shared" si="2"/>
        <v>8</v>
      </c>
      <c r="M6" s="10"/>
      <c r="N6" s="25"/>
      <c r="O6" s="337">
        <f t="shared" si="3"/>
        <v>0</v>
      </c>
      <c r="P6" s="15">
        <v>10</v>
      </c>
      <c r="Q6" s="17">
        <v>15</v>
      </c>
      <c r="R6" s="337">
        <f t="shared" si="4"/>
        <v>5</v>
      </c>
      <c r="S6" s="19">
        <v>15</v>
      </c>
      <c r="T6" s="26">
        <v>24</v>
      </c>
      <c r="U6" s="337">
        <f t="shared" si="5"/>
        <v>9</v>
      </c>
      <c r="V6" s="19">
        <v>16</v>
      </c>
      <c r="W6" s="26">
        <v>24</v>
      </c>
      <c r="X6" s="337">
        <f t="shared" si="6"/>
        <v>8</v>
      </c>
      <c r="Y6" s="188"/>
    </row>
    <row r="7" spans="1:28" ht="15.75" customHeight="1">
      <c r="A7" s="223">
        <v>4</v>
      </c>
      <c r="B7" s="223" t="s">
        <v>435</v>
      </c>
      <c r="C7" s="47" t="s">
        <v>361</v>
      </c>
      <c r="D7" s="10"/>
      <c r="E7" s="11"/>
      <c r="F7" s="337">
        <f t="shared" si="1"/>
        <v>0</v>
      </c>
      <c r="G7" s="19">
        <v>18</v>
      </c>
      <c r="H7" s="20">
        <v>24</v>
      </c>
      <c r="I7" s="337">
        <f t="shared" si="0"/>
        <v>6</v>
      </c>
      <c r="J7" s="13"/>
      <c r="K7" s="13"/>
      <c r="L7" s="337">
        <f t="shared" si="2"/>
        <v>0</v>
      </c>
      <c r="M7" s="10"/>
      <c r="N7" s="11"/>
      <c r="O7" s="337">
        <f t="shared" si="3"/>
        <v>0</v>
      </c>
      <c r="P7" s="19">
        <v>15</v>
      </c>
      <c r="Q7" s="20">
        <v>24</v>
      </c>
      <c r="R7" s="337">
        <f t="shared" si="4"/>
        <v>9</v>
      </c>
      <c r="S7" s="10"/>
      <c r="T7" s="11"/>
      <c r="U7" s="337">
        <f t="shared" si="5"/>
        <v>0</v>
      </c>
      <c r="V7" s="165">
        <v>16</v>
      </c>
      <c r="W7" s="158">
        <v>24</v>
      </c>
      <c r="X7" s="337">
        <f t="shared" si="6"/>
        <v>8</v>
      </c>
      <c r="Y7" s="190"/>
    </row>
    <row r="8" spans="1:28" ht="15.75" customHeight="1">
      <c r="A8" s="223">
        <v>5</v>
      </c>
      <c r="B8" s="232" t="s">
        <v>499</v>
      </c>
      <c r="C8" s="366" t="s">
        <v>442</v>
      </c>
      <c r="D8" s="19">
        <v>19</v>
      </c>
      <c r="E8" s="26">
        <v>23</v>
      </c>
      <c r="F8" s="337">
        <f t="shared" si="1"/>
        <v>4</v>
      </c>
      <c r="G8" s="10"/>
      <c r="H8" s="25"/>
      <c r="I8" s="337">
        <f t="shared" si="0"/>
        <v>0</v>
      </c>
      <c r="J8" s="13"/>
      <c r="K8" s="54"/>
      <c r="L8" s="337">
        <f t="shared" si="2"/>
        <v>0</v>
      </c>
      <c r="M8" s="19">
        <v>17</v>
      </c>
      <c r="N8" s="26">
        <v>24</v>
      </c>
      <c r="O8" s="337">
        <f t="shared" si="3"/>
        <v>7</v>
      </c>
      <c r="P8" s="10"/>
      <c r="Q8" s="25"/>
      <c r="R8" s="337">
        <f t="shared" si="4"/>
        <v>0</v>
      </c>
      <c r="S8" s="10"/>
      <c r="T8" s="25"/>
      <c r="U8" s="337">
        <f t="shared" si="5"/>
        <v>0</v>
      </c>
      <c r="V8" s="19">
        <v>15</v>
      </c>
      <c r="W8" s="26">
        <v>21</v>
      </c>
      <c r="X8" s="337">
        <f t="shared" si="6"/>
        <v>6</v>
      </c>
      <c r="Y8" s="79"/>
    </row>
    <row r="9" spans="1:28" ht="15.75" customHeight="1">
      <c r="A9" s="223">
        <v>6</v>
      </c>
      <c r="B9" s="223" t="s">
        <v>445</v>
      </c>
      <c r="C9" s="38" t="s">
        <v>304</v>
      </c>
      <c r="D9" s="10"/>
      <c r="E9" s="25"/>
      <c r="F9" s="337">
        <f t="shared" si="1"/>
        <v>0</v>
      </c>
      <c r="G9" s="21">
        <v>8</v>
      </c>
      <c r="H9" s="31">
        <v>18</v>
      </c>
      <c r="I9" s="337">
        <f t="shared" si="0"/>
        <v>10</v>
      </c>
      <c r="J9" s="21">
        <v>8</v>
      </c>
      <c r="K9" s="31">
        <v>18</v>
      </c>
      <c r="L9" s="337">
        <f t="shared" si="2"/>
        <v>10</v>
      </c>
      <c r="M9" s="10"/>
      <c r="N9" s="25"/>
      <c r="O9" s="337">
        <f t="shared" si="3"/>
        <v>0</v>
      </c>
      <c r="P9" s="10"/>
      <c r="Q9" s="25"/>
      <c r="R9" s="337">
        <f t="shared" si="4"/>
        <v>0</v>
      </c>
      <c r="S9" s="21">
        <v>8</v>
      </c>
      <c r="T9" s="31">
        <v>18</v>
      </c>
      <c r="U9" s="337">
        <f t="shared" si="5"/>
        <v>10</v>
      </c>
      <c r="V9" s="21">
        <v>8</v>
      </c>
      <c r="W9" s="31">
        <v>18</v>
      </c>
      <c r="X9" s="337">
        <f t="shared" si="6"/>
        <v>10</v>
      </c>
      <c r="Y9" s="190"/>
    </row>
    <row r="10" spans="1:28" ht="15.75" customHeight="1">
      <c r="A10" s="223">
        <v>7</v>
      </c>
      <c r="B10" s="232" t="s">
        <v>510</v>
      </c>
      <c r="C10" s="34" t="s">
        <v>188</v>
      </c>
      <c r="D10" s="19">
        <v>15</v>
      </c>
      <c r="E10" s="20">
        <v>22</v>
      </c>
      <c r="F10" s="337">
        <f t="shared" si="1"/>
        <v>7</v>
      </c>
      <c r="G10" s="21">
        <v>15</v>
      </c>
      <c r="H10" s="22">
        <v>22</v>
      </c>
      <c r="I10" s="337">
        <f t="shared" si="0"/>
        <v>7</v>
      </c>
      <c r="J10" s="199"/>
      <c r="K10" s="200"/>
      <c r="L10" s="337">
        <f t="shared" si="2"/>
        <v>0</v>
      </c>
      <c r="M10" s="10"/>
      <c r="N10" s="11"/>
      <c r="O10" s="337">
        <f t="shared" si="3"/>
        <v>0</v>
      </c>
      <c r="P10" s="21">
        <v>17</v>
      </c>
      <c r="Q10" s="22">
        <v>21</v>
      </c>
      <c r="R10" s="337">
        <f t="shared" si="4"/>
        <v>4</v>
      </c>
      <c r="S10" s="10"/>
      <c r="T10" s="11"/>
      <c r="U10" s="337">
        <f t="shared" si="5"/>
        <v>0</v>
      </c>
      <c r="V10" s="21">
        <v>12</v>
      </c>
      <c r="W10" s="22">
        <v>18</v>
      </c>
      <c r="X10" s="337">
        <f t="shared" si="6"/>
        <v>6</v>
      </c>
      <c r="Y10" s="79"/>
    </row>
    <row r="11" spans="1:28" ht="15.75" customHeight="1">
      <c r="A11" s="223">
        <v>8</v>
      </c>
      <c r="B11" s="232" t="s">
        <v>444</v>
      </c>
      <c r="C11" s="34" t="s">
        <v>501</v>
      </c>
      <c r="D11" s="21">
        <v>19</v>
      </c>
      <c r="E11" s="22">
        <v>24</v>
      </c>
      <c r="F11" s="337">
        <f t="shared" si="1"/>
        <v>5</v>
      </c>
      <c r="G11" s="10"/>
      <c r="H11" s="11"/>
      <c r="I11" s="337">
        <f t="shared" si="0"/>
        <v>0</v>
      </c>
      <c r="J11" s="45"/>
      <c r="K11" s="46"/>
      <c r="L11" s="337">
        <f t="shared" si="2"/>
        <v>0</v>
      </c>
      <c r="M11" s="10"/>
      <c r="N11" s="11"/>
      <c r="O11" s="337">
        <f t="shared" si="3"/>
        <v>0</v>
      </c>
      <c r="P11" s="35">
        <v>15</v>
      </c>
      <c r="Q11" s="36">
        <v>21</v>
      </c>
      <c r="R11" s="337">
        <f t="shared" si="4"/>
        <v>6</v>
      </c>
      <c r="S11" s="35">
        <v>17</v>
      </c>
      <c r="T11" s="36">
        <v>21</v>
      </c>
      <c r="U11" s="337">
        <f t="shared" si="5"/>
        <v>4</v>
      </c>
      <c r="V11" s="21">
        <v>16</v>
      </c>
      <c r="W11" s="31">
        <v>20</v>
      </c>
      <c r="X11" s="337">
        <f t="shared" si="6"/>
        <v>4</v>
      </c>
      <c r="Y11" s="79"/>
    </row>
    <row r="12" spans="1:28" ht="15.75" customHeight="1">
      <c r="A12" s="223">
        <v>9</v>
      </c>
      <c r="B12" s="232" t="s">
        <v>444</v>
      </c>
      <c r="C12" s="34" t="s">
        <v>564</v>
      </c>
      <c r="D12" s="21">
        <v>8</v>
      </c>
      <c r="E12" s="22">
        <v>14</v>
      </c>
      <c r="F12" s="337">
        <f t="shared" si="1"/>
        <v>6</v>
      </c>
      <c r="G12" s="10"/>
      <c r="H12" s="11"/>
      <c r="I12" s="337">
        <f t="shared" si="0"/>
        <v>0</v>
      </c>
      <c r="J12" s="45"/>
      <c r="K12" s="46"/>
      <c r="L12" s="337">
        <f t="shared" si="2"/>
        <v>0</v>
      </c>
      <c r="M12" s="45"/>
      <c r="N12" s="46"/>
      <c r="O12" s="337">
        <f t="shared" si="3"/>
        <v>0</v>
      </c>
      <c r="P12" s="45"/>
      <c r="Q12" s="46"/>
      <c r="R12" s="337">
        <f t="shared" si="4"/>
        <v>0</v>
      </c>
      <c r="S12" s="45"/>
      <c r="T12" s="46"/>
      <c r="U12" s="337">
        <f t="shared" si="5"/>
        <v>0</v>
      </c>
      <c r="V12" s="45"/>
      <c r="W12" s="46"/>
      <c r="X12" s="337">
        <f t="shared" si="6"/>
        <v>0</v>
      </c>
      <c r="Y12" s="79"/>
    </row>
    <row r="13" spans="1:28" ht="15.75" customHeight="1">
      <c r="A13" s="223">
        <v>10</v>
      </c>
      <c r="B13" s="232" t="s">
        <v>444</v>
      </c>
      <c r="C13" s="34" t="s">
        <v>561</v>
      </c>
      <c r="D13" s="10"/>
      <c r="E13" s="11"/>
      <c r="F13" s="337">
        <f t="shared" si="1"/>
        <v>0</v>
      </c>
      <c r="G13" s="10"/>
      <c r="H13" s="11"/>
      <c r="I13" s="337">
        <f t="shared" si="0"/>
        <v>0</v>
      </c>
      <c r="J13" s="45"/>
      <c r="K13" s="46"/>
      <c r="L13" s="337">
        <f t="shared" si="2"/>
        <v>0</v>
      </c>
      <c r="M13" s="35">
        <v>18</v>
      </c>
      <c r="N13" s="36">
        <v>24</v>
      </c>
      <c r="O13" s="337">
        <f t="shared" si="3"/>
        <v>6</v>
      </c>
      <c r="P13" s="35">
        <v>18</v>
      </c>
      <c r="Q13" s="36">
        <v>24</v>
      </c>
      <c r="R13" s="337">
        <f t="shared" si="4"/>
        <v>6</v>
      </c>
      <c r="S13" s="45"/>
      <c r="T13" s="46"/>
      <c r="U13" s="337">
        <f t="shared" si="5"/>
        <v>0</v>
      </c>
      <c r="V13" s="35">
        <v>18</v>
      </c>
      <c r="W13" s="36">
        <v>24</v>
      </c>
      <c r="X13" s="337">
        <f t="shared" si="6"/>
        <v>6</v>
      </c>
      <c r="Y13" s="79"/>
    </row>
    <row r="14" spans="1:28" ht="16.5" customHeight="1">
      <c r="A14" s="223">
        <v>11</v>
      </c>
      <c r="B14" s="232" t="s">
        <v>444</v>
      </c>
      <c r="C14" s="38" t="s">
        <v>296</v>
      </c>
      <c r="D14" s="21">
        <v>18</v>
      </c>
      <c r="E14" s="22">
        <v>22</v>
      </c>
      <c r="F14" s="337">
        <f t="shared" si="1"/>
        <v>4</v>
      </c>
      <c r="G14" s="10"/>
      <c r="H14" s="11"/>
      <c r="I14" s="337">
        <f t="shared" si="0"/>
        <v>0</v>
      </c>
      <c r="J14" s="35">
        <v>18</v>
      </c>
      <c r="K14" s="36">
        <v>24</v>
      </c>
      <c r="L14" s="337">
        <f t="shared" si="2"/>
        <v>6</v>
      </c>
      <c r="M14" s="45"/>
      <c r="N14" s="46"/>
      <c r="O14" s="337">
        <f t="shared" si="3"/>
        <v>0</v>
      </c>
      <c r="P14" s="45"/>
      <c r="Q14" s="46"/>
      <c r="R14" s="337">
        <f t="shared" si="4"/>
        <v>0</v>
      </c>
      <c r="S14" s="35">
        <v>18</v>
      </c>
      <c r="T14" s="36">
        <v>24</v>
      </c>
      <c r="U14" s="337">
        <f t="shared" si="5"/>
        <v>6</v>
      </c>
      <c r="V14" s="10"/>
      <c r="W14" s="25"/>
      <c r="X14" s="337">
        <f t="shared" si="6"/>
        <v>0</v>
      </c>
      <c r="Y14" s="79"/>
      <c r="AB14" s="189"/>
    </row>
    <row r="15" spans="1:28" ht="16.5" customHeight="1">
      <c r="A15" s="223">
        <v>12</v>
      </c>
      <c r="B15" s="232"/>
      <c r="C15" s="38" t="s">
        <v>290</v>
      </c>
      <c r="D15" s="10"/>
      <c r="E15" s="11"/>
      <c r="F15" s="337">
        <f t="shared" si="1"/>
        <v>0</v>
      </c>
      <c r="G15" s="10"/>
      <c r="H15" s="11"/>
      <c r="I15" s="337">
        <f t="shared" si="0"/>
        <v>0</v>
      </c>
      <c r="J15" s="45"/>
      <c r="K15" s="46"/>
      <c r="L15" s="337">
        <f t="shared" si="2"/>
        <v>0</v>
      </c>
      <c r="M15" s="45"/>
      <c r="N15" s="46"/>
      <c r="O15" s="337">
        <f t="shared" si="3"/>
        <v>0</v>
      </c>
      <c r="P15" s="45"/>
      <c r="Q15" s="46"/>
      <c r="R15" s="337">
        <f t="shared" si="4"/>
        <v>0</v>
      </c>
      <c r="S15" s="45"/>
      <c r="T15" s="46"/>
      <c r="U15" s="337">
        <f t="shared" si="5"/>
        <v>0</v>
      </c>
      <c r="V15" s="10"/>
      <c r="W15" s="25"/>
      <c r="X15" s="337">
        <f t="shared" si="6"/>
        <v>0</v>
      </c>
      <c r="Y15" s="79"/>
      <c r="AB15" s="189"/>
    </row>
    <row r="16" spans="1:28" ht="16.5" customHeight="1">
      <c r="A16" s="223">
        <v>13</v>
      </c>
      <c r="B16" s="223" t="s">
        <v>452</v>
      </c>
      <c r="C16" s="38" t="s">
        <v>371</v>
      </c>
      <c r="D16" s="10"/>
      <c r="E16" s="11"/>
      <c r="F16" s="337">
        <f t="shared" si="1"/>
        <v>0</v>
      </c>
      <c r="G16" s="10"/>
      <c r="H16" s="11"/>
      <c r="I16" s="337">
        <f t="shared" si="0"/>
        <v>0</v>
      </c>
      <c r="J16" s="10"/>
      <c r="K16" s="11"/>
      <c r="L16" s="337">
        <f t="shared" si="2"/>
        <v>0</v>
      </c>
      <c r="M16" s="10"/>
      <c r="N16" s="11"/>
      <c r="O16" s="337">
        <f t="shared" si="3"/>
        <v>0</v>
      </c>
      <c r="P16" s="10"/>
      <c r="Q16" s="11"/>
      <c r="R16" s="337">
        <f t="shared" si="4"/>
        <v>0</v>
      </c>
      <c r="S16" s="19">
        <v>16</v>
      </c>
      <c r="T16" s="20">
        <v>21</v>
      </c>
      <c r="U16" s="337">
        <f t="shared" si="5"/>
        <v>5</v>
      </c>
      <c r="V16" s="10"/>
      <c r="W16" s="25"/>
      <c r="X16" s="337">
        <f t="shared" si="6"/>
        <v>0</v>
      </c>
      <c r="Y16" s="79"/>
      <c r="AB16" s="233"/>
    </row>
    <row r="17" spans="1:33" ht="16.5" customHeight="1">
      <c r="A17" s="223">
        <v>14</v>
      </c>
      <c r="B17" s="232" t="s">
        <v>542</v>
      </c>
      <c r="C17" s="38" t="s">
        <v>543</v>
      </c>
      <c r="D17" s="19">
        <v>7</v>
      </c>
      <c r="E17" s="20">
        <v>17</v>
      </c>
      <c r="F17" s="337">
        <f t="shared" si="1"/>
        <v>10</v>
      </c>
      <c r="G17" s="10"/>
      <c r="H17" s="11"/>
      <c r="I17" s="337">
        <f t="shared" si="0"/>
        <v>0</v>
      </c>
      <c r="J17" s="41">
        <v>7</v>
      </c>
      <c r="K17" s="42">
        <v>17</v>
      </c>
      <c r="L17" s="337">
        <f t="shared" si="2"/>
        <v>10</v>
      </c>
      <c r="M17" s="45"/>
      <c r="N17" s="46"/>
      <c r="O17" s="337">
        <f t="shared" si="3"/>
        <v>0</v>
      </c>
      <c r="P17" s="41">
        <v>15</v>
      </c>
      <c r="Q17" s="42">
        <v>20</v>
      </c>
      <c r="R17" s="337">
        <f t="shared" si="4"/>
        <v>5</v>
      </c>
      <c r="S17" s="41">
        <v>7</v>
      </c>
      <c r="T17" s="42">
        <v>15</v>
      </c>
      <c r="U17" s="337">
        <f t="shared" si="5"/>
        <v>8</v>
      </c>
      <c r="V17" s="10"/>
      <c r="W17" s="25"/>
      <c r="X17" s="337">
        <f t="shared" si="6"/>
        <v>0</v>
      </c>
      <c r="Y17" s="79"/>
      <c r="AB17" s="233"/>
    </row>
    <row r="18" spans="1:33" ht="16.5" customHeight="1">
      <c r="A18" s="223">
        <v>15</v>
      </c>
      <c r="B18" s="232" t="s">
        <v>544</v>
      </c>
      <c r="C18" s="38" t="s">
        <v>545</v>
      </c>
      <c r="D18" s="10"/>
      <c r="E18" s="11"/>
      <c r="F18" s="337">
        <f t="shared" si="1"/>
        <v>0</v>
      </c>
      <c r="G18" s="10"/>
      <c r="H18" s="11"/>
      <c r="I18" s="337">
        <f t="shared" si="0"/>
        <v>0</v>
      </c>
      <c r="J18" s="45"/>
      <c r="K18" s="46"/>
      <c r="L18" s="337">
        <f t="shared" si="2"/>
        <v>0</v>
      </c>
      <c r="M18" s="45"/>
      <c r="N18" s="46"/>
      <c r="O18" s="337">
        <f t="shared" si="3"/>
        <v>0</v>
      </c>
      <c r="P18" s="35">
        <v>17</v>
      </c>
      <c r="Q18" s="36">
        <v>21</v>
      </c>
      <c r="R18" s="337">
        <f t="shared" si="4"/>
        <v>4</v>
      </c>
      <c r="S18" s="35">
        <v>12</v>
      </c>
      <c r="T18" s="36">
        <v>18</v>
      </c>
      <c r="U18" s="337">
        <f t="shared" si="5"/>
        <v>6</v>
      </c>
      <c r="V18" s="10"/>
      <c r="W18" s="25"/>
      <c r="X18" s="337">
        <f t="shared" si="6"/>
        <v>0</v>
      </c>
      <c r="Y18" s="79"/>
      <c r="AB18" s="189"/>
    </row>
    <row r="19" spans="1:33" ht="16.5" customHeight="1">
      <c r="A19" s="223">
        <v>17</v>
      </c>
      <c r="B19" s="232" t="s">
        <v>562</v>
      </c>
      <c r="C19" s="38" t="s">
        <v>549</v>
      </c>
      <c r="D19" s="19">
        <v>15</v>
      </c>
      <c r="E19" s="20">
        <v>19</v>
      </c>
      <c r="F19" s="337">
        <f t="shared" si="1"/>
        <v>4</v>
      </c>
      <c r="G19" s="10"/>
      <c r="H19" s="11"/>
      <c r="I19" s="337">
        <f t="shared" si="0"/>
        <v>0</v>
      </c>
      <c r="J19" s="45"/>
      <c r="K19" s="46"/>
      <c r="L19" s="337">
        <f t="shared" si="2"/>
        <v>0</v>
      </c>
      <c r="M19" s="41">
        <v>14</v>
      </c>
      <c r="N19" s="42">
        <v>20</v>
      </c>
      <c r="O19" s="337">
        <f t="shared" si="3"/>
        <v>6</v>
      </c>
      <c r="P19" s="45"/>
      <c r="Q19" s="46"/>
      <c r="R19" s="337">
        <f t="shared" si="4"/>
        <v>0</v>
      </c>
      <c r="S19" s="41">
        <v>20</v>
      </c>
      <c r="T19" s="42">
        <v>23</v>
      </c>
      <c r="U19" s="337">
        <f t="shared" si="5"/>
        <v>3</v>
      </c>
      <c r="V19" s="10"/>
      <c r="W19" s="25"/>
      <c r="X19" s="337">
        <f t="shared" si="6"/>
        <v>0</v>
      </c>
      <c r="Y19" s="79"/>
      <c r="AB19" s="189"/>
    </row>
    <row r="20" spans="1:33" ht="15.75" customHeight="1">
      <c r="A20" s="223">
        <v>18</v>
      </c>
      <c r="B20" s="223" t="s">
        <v>447</v>
      </c>
      <c r="C20" s="47" t="s">
        <v>344</v>
      </c>
      <c r="D20" s="10"/>
      <c r="E20" s="11"/>
      <c r="F20" s="337">
        <f t="shared" si="1"/>
        <v>0</v>
      </c>
      <c r="G20" s="165">
        <v>7</v>
      </c>
      <c r="H20" s="386">
        <v>15</v>
      </c>
      <c r="I20" s="337">
        <f t="shared" si="0"/>
        <v>8</v>
      </c>
      <c r="J20" s="10"/>
      <c r="K20" s="11"/>
      <c r="L20" s="337">
        <f t="shared" si="2"/>
        <v>0</v>
      </c>
      <c r="M20" s="10"/>
      <c r="N20" s="11"/>
      <c r="O20" s="337">
        <f t="shared" si="3"/>
        <v>0</v>
      </c>
      <c r="P20" s="10"/>
      <c r="Q20" s="11"/>
      <c r="R20" s="337">
        <f t="shared" si="4"/>
        <v>0</v>
      </c>
      <c r="S20" s="165">
        <v>13</v>
      </c>
      <c r="T20" s="158">
        <v>21</v>
      </c>
      <c r="U20" s="337">
        <f t="shared" si="5"/>
        <v>8</v>
      </c>
      <c r="V20" s="10"/>
      <c r="W20" s="25"/>
      <c r="X20" s="337">
        <f t="shared" si="6"/>
        <v>0</v>
      </c>
      <c r="Y20" s="190"/>
    </row>
    <row r="21" spans="1:33" ht="15.75" customHeight="1">
      <c r="A21" s="223">
        <v>19</v>
      </c>
      <c r="B21" s="223" t="s">
        <v>447</v>
      </c>
      <c r="C21" s="47" t="s">
        <v>183</v>
      </c>
      <c r="D21" s="165">
        <v>7</v>
      </c>
      <c r="E21" s="166">
        <v>18</v>
      </c>
      <c r="F21" s="337">
        <f t="shared" si="1"/>
        <v>11</v>
      </c>
      <c r="G21" s="10"/>
      <c r="H21" s="25"/>
      <c r="I21" s="337">
        <f t="shared" si="0"/>
        <v>0</v>
      </c>
      <c r="J21" s="165">
        <v>7</v>
      </c>
      <c r="K21" s="166">
        <v>19</v>
      </c>
      <c r="L21" s="337">
        <f t="shared" si="2"/>
        <v>12</v>
      </c>
      <c r="M21" s="159">
        <v>7</v>
      </c>
      <c r="N21" s="167">
        <v>16</v>
      </c>
      <c r="O21" s="337">
        <f t="shared" si="3"/>
        <v>9</v>
      </c>
      <c r="P21" s="10"/>
      <c r="Q21" s="25"/>
      <c r="R21" s="337">
        <f t="shared" si="4"/>
        <v>0</v>
      </c>
      <c r="S21" s="159">
        <v>7</v>
      </c>
      <c r="T21" s="167">
        <v>15</v>
      </c>
      <c r="U21" s="337">
        <f t="shared" si="5"/>
        <v>8</v>
      </c>
      <c r="V21" s="10"/>
      <c r="W21" s="25"/>
      <c r="X21" s="337">
        <f t="shared" si="6"/>
        <v>0</v>
      </c>
      <c r="Y21" s="190"/>
      <c r="Z21" s="191"/>
    </row>
    <row r="22" spans="1:33" ht="15.75" customHeight="1">
      <c r="A22" s="223">
        <v>20</v>
      </c>
      <c r="B22" s="223" t="s">
        <v>447</v>
      </c>
      <c r="C22" s="47" t="s">
        <v>358</v>
      </c>
      <c r="D22" s="10"/>
      <c r="E22" s="25"/>
      <c r="F22" s="337">
        <f t="shared" si="1"/>
        <v>0</v>
      </c>
      <c r="G22" s="10"/>
      <c r="H22" s="25"/>
      <c r="I22" s="337">
        <f t="shared" si="0"/>
        <v>0</v>
      </c>
      <c r="J22" s="10"/>
      <c r="K22" s="25"/>
      <c r="L22" s="337">
        <f t="shared" si="2"/>
        <v>0</v>
      </c>
      <c r="M22" s="13"/>
      <c r="N22" s="54"/>
      <c r="O22" s="337">
        <f t="shared" si="3"/>
        <v>0</v>
      </c>
      <c r="P22" s="10"/>
      <c r="Q22" s="25"/>
      <c r="R22" s="337">
        <f t="shared" si="4"/>
        <v>0</v>
      </c>
      <c r="S22" s="13"/>
      <c r="T22" s="54"/>
      <c r="U22" s="337">
        <f t="shared" si="5"/>
        <v>0</v>
      </c>
      <c r="V22" s="10"/>
      <c r="W22" s="25"/>
      <c r="X22" s="337">
        <f t="shared" si="6"/>
        <v>0</v>
      </c>
      <c r="Y22" s="190"/>
      <c r="Z22" s="191"/>
    </row>
    <row r="23" spans="1:33" ht="15.75" customHeight="1">
      <c r="A23" s="223">
        <v>21</v>
      </c>
      <c r="B23" s="223" t="s">
        <v>447</v>
      </c>
      <c r="C23" s="47" t="s">
        <v>277</v>
      </c>
      <c r="D23" s="10"/>
      <c r="E23" s="25"/>
      <c r="F23" s="337">
        <f t="shared" si="1"/>
        <v>0</v>
      </c>
      <c r="G23" s="10"/>
      <c r="H23" s="25"/>
      <c r="I23" s="337">
        <f t="shared" si="0"/>
        <v>0</v>
      </c>
      <c r="J23" s="10"/>
      <c r="K23" s="25"/>
      <c r="L23" s="337">
        <f t="shared" si="2"/>
        <v>0</v>
      </c>
      <c r="M23" s="13"/>
      <c r="N23" s="54"/>
      <c r="O23" s="337">
        <f t="shared" si="3"/>
        <v>0</v>
      </c>
      <c r="P23" s="10"/>
      <c r="Q23" s="25"/>
      <c r="R23" s="337">
        <f t="shared" si="4"/>
        <v>0</v>
      </c>
      <c r="S23" s="13"/>
      <c r="T23" s="54"/>
      <c r="U23" s="337">
        <f t="shared" si="5"/>
        <v>0</v>
      </c>
      <c r="V23" s="165">
        <v>7</v>
      </c>
      <c r="W23" s="166">
        <v>17</v>
      </c>
      <c r="X23" s="337">
        <f t="shared" si="6"/>
        <v>10</v>
      </c>
      <c r="Y23" s="190"/>
    </row>
    <row r="24" spans="1:33" ht="15.75" customHeight="1">
      <c r="A24" s="223"/>
      <c r="B24" s="223" t="s">
        <v>447</v>
      </c>
      <c r="C24" s="47" t="s">
        <v>566</v>
      </c>
      <c r="D24" s="10"/>
      <c r="E24" s="25"/>
      <c r="F24" s="337">
        <f t="shared" si="1"/>
        <v>0</v>
      </c>
      <c r="G24" s="45"/>
      <c r="H24" s="56"/>
      <c r="I24" s="337">
        <f t="shared" si="0"/>
        <v>0</v>
      </c>
      <c r="J24" s="165">
        <v>18</v>
      </c>
      <c r="K24" s="166">
        <v>24</v>
      </c>
      <c r="L24" s="337">
        <f t="shared" si="2"/>
        <v>6</v>
      </c>
      <c r="M24" s="13"/>
      <c r="N24" s="54"/>
      <c r="O24" s="337">
        <f t="shared" si="3"/>
        <v>0</v>
      </c>
      <c r="P24" s="10"/>
      <c r="Q24" s="25"/>
      <c r="R24" s="337">
        <f t="shared" si="4"/>
        <v>0</v>
      </c>
      <c r="S24" s="159">
        <v>18</v>
      </c>
      <c r="T24" s="167">
        <v>24</v>
      </c>
      <c r="U24" s="337">
        <f t="shared" si="5"/>
        <v>6</v>
      </c>
      <c r="V24" s="10"/>
      <c r="W24" s="25"/>
      <c r="X24" s="337">
        <f t="shared" si="6"/>
        <v>0</v>
      </c>
      <c r="Y24" s="381"/>
    </row>
    <row r="25" spans="1:33" ht="15.75" customHeight="1">
      <c r="A25" s="223">
        <v>22</v>
      </c>
      <c r="B25" s="223" t="s">
        <v>447</v>
      </c>
      <c r="C25" s="382" t="s">
        <v>530</v>
      </c>
      <c r="D25" s="165">
        <v>16</v>
      </c>
      <c r="E25" s="166">
        <v>24</v>
      </c>
      <c r="F25" s="337">
        <f t="shared" si="1"/>
        <v>8</v>
      </c>
      <c r="G25" s="192">
        <v>15</v>
      </c>
      <c r="H25" s="193">
        <v>24</v>
      </c>
      <c r="I25" s="337">
        <f t="shared" si="0"/>
        <v>9</v>
      </c>
      <c r="J25" s="10"/>
      <c r="K25" s="25"/>
      <c r="L25" s="337">
        <f t="shared" si="2"/>
        <v>0</v>
      </c>
      <c r="M25" s="165">
        <v>16</v>
      </c>
      <c r="N25" s="166">
        <v>24</v>
      </c>
      <c r="O25" s="337">
        <f t="shared" si="3"/>
        <v>8</v>
      </c>
      <c r="P25" s="165">
        <v>16</v>
      </c>
      <c r="Q25" s="166">
        <v>24</v>
      </c>
      <c r="R25" s="337">
        <f t="shared" si="4"/>
        <v>8</v>
      </c>
      <c r="S25" s="10"/>
      <c r="T25" s="25"/>
      <c r="U25" s="337">
        <f t="shared" si="5"/>
        <v>0</v>
      </c>
      <c r="V25" s="10"/>
      <c r="W25" s="25"/>
      <c r="X25" s="337">
        <f t="shared" si="6"/>
        <v>0</v>
      </c>
      <c r="Y25" s="190"/>
    </row>
    <row r="26" spans="1:33" ht="15" customHeight="1">
      <c r="A26" s="223">
        <v>23</v>
      </c>
      <c r="B26" s="223" t="s">
        <v>550</v>
      </c>
      <c r="C26" s="383" t="s">
        <v>324</v>
      </c>
      <c r="D26" s="10"/>
      <c r="E26" s="25"/>
      <c r="F26" s="337">
        <f t="shared" si="1"/>
        <v>0</v>
      </c>
      <c r="G26" s="305">
        <v>15</v>
      </c>
      <c r="H26" s="157">
        <v>24</v>
      </c>
      <c r="I26" s="337">
        <f t="shared" si="0"/>
        <v>9</v>
      </c>
      <c r="J26" s="59">
        <v>13</v>
      </c>
      <c r="K26" s="31">
        <v>21</v>
      </c>
      <c r="L26" s="337">
        <f t="shared" si="2"/>
        <v>8</v>
      </c>
      <c r="M26" s="59">
        <v>13</v>
      </c>
      <c r="N26" s="157">
        <v>21</v>
      </c>
      <c r="O26" s="337">
        <v>0</v>
      </c>
      <c r="P26" s="15">
        <v>7</v>
      </c>
      <c r="Q26" s="179">
        <v>16</v>
      </c>
      <c r="R26" s="337">
        <f t="shared" si="4"/>
        <v>9</v>
      </c>
      <c r="S26" s="10"/>
      <c r="T26" s="25"/>
      <c r="U26" s="337">
        <f t="shared" si="5"/>
        <v>0</v>
      </c>
      <c r="V26" s="59">
        <v>13</v>
      </c>
      <c r="W26" s="157">
        <v>21</v>
      </c>
      <c r="X26" s="337">
        <f t="shared" si="6"/>
        <v>8</v>
      </c>
      <c r="Y26" s="79"/>
    </row>
    <row r="27" spans="1:33" ht="15" customHeight="1">
      <c r="A27" s="223">
        <v>24</v>
      </c>
      <c r="B27" s="223"/>
      <c r="C27" s="385" t="s">
        <v>565</v>
      </c>
      <c r="D27" s="137">
        <v>7</v>
      </c>
      <c r="E27" s="135">
        <v>17</v>
      </c>
      <c r="F27" s="337">
        <f t="shared" si="1"/>
        <v>10</v>
      </c>
      <c r="G27" s="387">
        <v>13</v>
      </c>
      <c r="H27" s="60">
        <v>21</v>
      </c>
      <c r="I27" s="337">
        <f t="shared" si="0"/>
        <v>8</v>
      </c>
      <c r="J27" s="373">
        <v>7</v>
      </c>
      <c r="K27" s="245">
        <v>17</v>
      </c>
      <c r="L27" s="337">
        <f t="shared" si="2"/>
        <v>10</v>
      </c>
      <c r="M27" s="217">
        <v>7</v>
      </c>
      <c r="N27" s="218">
        <v>16</v>
      </c>
      <c r="O27" s="337">
        <f t="shared" si="3"/>
        <v>9</v>
      </c>
      <c r="P27" s="264"/>
      <c r="Q27" s="55"/>
      <c r="R27" s="337">
        <f t="shared" si="4"/>
        <v>0</v>
      </c>
      <c r="S27" s="299">
        <v>7</v>
      </c>
      <c r="T27" s="245">
        <v>17</v>
      </c>
      <c r="U27" s="337">
        <f t="shared" si="5"/>
        <v>10</v>
      </c>
      <c r="V27" s="217">
        <v>7</v>
      </c>
      <c r="W27" s="218">
        <v>16</v>
      </c>
      <c r="X27" s="337">
        <f t="shared" si="6"/>
        <v>9</v>
      </c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354"/>
      <c r="E29" s="354"/>
      <c r="F29" s="355">
        <f>SUM(F4:F27)</f>
        <v>76</v>
      </c>
      <c r="G29" s="354"/>
      <c r="H29" s="354"/>
      <c r="I29" s="355">
        <f>SUM(I4:I27)</f>
        <v>77</v>
      </c>
      <c r="J29" s="354"/>
      <c r="K29" s="354"/>
      <c r="L29" s="355">
        <f>SUM(L4:L27)</f>
        <v>76</v>
      </c>
      <c r="M29" s="354"/>
      <c r="N29" s="354"/>
      <c r="O29" s="355">
        <f>SUM(O4:O27)</f>
        <v>61</v>
      </c>
      <c r="P29" s="354"/>
      <c r="Q29" s="354"/>
      <c r="R29" s="355">
        <f>SUM(R4:R27)</f>
        <v>64</v>
      </c>
      <c r="S29" s="354"/>
      <c r="T29" s="354"/>
      <c r="U29" s="355">
        <f>SUM(U4:U28)</f>
        <v>83</v>
      </c>
      <c r="V29" s="354"/>
      <c r="W29" s="354"/>
      <c r="X29" s="355">
        <f>SUM(X4:X27)</f>
        <v>88</v>
      </c>
      <c r="Y29" s="84"/>
      <c r="Z29" s="1249" t="s">
        <v>467</v>
      </c>
      <c r="AA29" s="1250"/>
      <c r="AB29" s="1251"/>
      <c r="AC29" s="80">
        <v>3100</v>
      </c>
      <c r="AE29" s="82">
        <v>3100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525</v>
      </c>
      <c r="Y30" s="79"/>
      <c r="Z30" s="1249" t="s">
        <v>470</v>
      </c>
      <c r="AA30" s="1250"/>
      <c r="AB30" s="1251"/>
      <c r="AC30" s="87">
        <v>1500000</v>
      </c>
      <c r="AE30" s="84">
        <f>AC30</f>
        <v>1500000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483.87096774193549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108.5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90.177626740520594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279"/>
      <c r="N35" s="1280"/>
      <c r="O35" s="1281"/>
      <c r="P35" s="1279"/>
      <c r="Q35" s="1280"/>
      <c r="R35" s="1281"/>
      <c r="S35" s="1279"/>
      <c r="T35" s="1280"/>
      <c r="U35" s="1281"/>
      <c r="V35" s="1279"/>
      <c r="W35" s="1280"/>
      <c r="X35" s="1281"/>
      <c r="Y35" s="98"/>
      <c r="Z35" s="1249" t="s">
        <v>476</v>
      </c>
      <c r="AA35" s="1250"/>
      <c r="AB35" s="1251"/>
      <c r="AC35" s="97">
        <f>AC33/AC29</f>
        <v>1179.8935483870969</v>
      </c>
      <c r="AE35" s="97">
        <f>AE33/AE29</f>
        <v>1179.8935483870969</v>
      </c>
      <c r="AG35" s="97"/>
    </row>
    <row r="36" spans="1:33" ht="30" customHeight="1">
      <c r="A36" s="105">
        <v>1</v>
      </c>
      <c r="B36" s="105"/>
      <c r="C36" s="106" t="s">
        <v>95</v>
      </c>
      <c r="D36" s="1239" t="s">
        <v>117</v>
      </c>
      <c r="E36" s="1240"/>
      <c r="F36" s="1241"/>
      <c r="G36" s="1246" t="s">
        <v>104</v>
      </c>
      <c r="H36" s="1247"/>
      <c r="I36" s="1248"/>
      <c r="J36" s="1227"/>
      <c r="K36" s="1228"/>
      <c r="L36" s="1229"/>
      <c r="M36" s="1239" t="s">
        <v>567</v>
      </c>
      <c r="N36" s="1240"/>
      <c r="O36" s="1241"/>
      <c r="P36" s="1239" t="s">
        <v>74</v>
      </c>
      <c r="Q36" s="1240"/>
      <c r="R36" s="1241"/>
      <c r="S36" s="1246" t="s">
        <v>74</v>
      </c>
      <c r="T36" s="1247"/>
      <c r="U36" s="1248"/>
      <c r="V36" s="1227"/>
      <c r="W36" s="1228"/>
      <c r="X36" s="1229"/>
      <c r="Y36" s="98"/>
      <c r="AC36" s="103">
        <f>(AC34/AC35)*100</f>
        <v>90.177626740520594</v>
      </c>
      <c r="AE36" s="104">
        <f>(AE34/AE35)*100</f>
        <v>90.177626740520594</v>
      </c>
      <c r="AG36" s="201"/>
    </row>
    <row r="37" spans="1:33" ht="31.5" customHeight="1">
      <c r="A37" s="105">
        <v>3</v>
      </c>
      <c r="B37" s="105"/>
      <c r="C37" s="105" t="s">
        <v>504</v>
      </c>
      <c r="D37" s="1239" t="s">
        <v>525</v>
      </c>
      <c r="E37" s="1240"/>
      <c r="F37" s="1241"/>
      <c r="G37" s="1239" t="s">
        <v>117</v>
      </c>
      <c r="H37" s="1240"/>
      <c r="I37" s="1241"/>
      <c r="J37" s="1239" t="s">
        <v>525</v>
      </c>
      <c r="K37" s="1240"/>
      <c r="L37" s="1241"/>
      <c r="M37" s="1279"/>
      <c r="N37" s="1280"/>
      <c r="O37" s="1281"/>
      <c r="P37" s="1334" t="s">
        <v>69</v>
      </c>
      <c r="Q37" s="1335"/>
      <c r="R37" s="1336"/>
      <c r="S37" s="1227"/>
      <c r="T37" s="1228"/>
      <c r="U37" s="1229"/>
      <c r="V37" s="1239" t="s">
        <v>525</v>
      </c>
      <c r="W37" s="1240"/>
      <c r="X37" s="1241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27"/>
      <c r="E38" s="1228"/>
      <c r="F38" s="1229"/>
      <c r="G38" s="1279"/>
      <c r="H38" s="1280"/>
      <c r="I38" s="1281"/>
      <c r="J38" s="1279"/>
      <c r="K38" s="1280"/>
      <c r="L38" s="1281"/>
      <c r="M38" s="1279"/>
      <c r="N38" s="1280"/>
      <c r="O38" s="1281"/>
      <c r="P38" s="1279"/>
      <c r="Q38" s="1280"/>
      <c r="R38" s="1281"/>
      <c r="S38" s="1279"/>
      <c r="T38" s="1280"/>
      <c r="U38" s="1281"/>
      <c r="V38" s="1279"/>
      <c r="W38" s="1280"/>
      <c r="X38" s="1281"/>
      <c r="Y38" s="98"/>
    </row>
    <row r="39" spans="1:33" ht="30.75" customHeight="1">
      <c r="A39" s="105">
        <v>5</v>
      </c>
      <c r="B39" s="105"/>
      <c r="C39" s="106" t="s">
        <v>22</v>
      </c>
      <c r="D39" s="1287" t="s">
        <v>74</v>
      </c>
      <c r="E39" s="1288"/>
      <c r="F39" s="1289"/>
      <c r="G39" s="1239" t="s">
        <v>560</v>
      </c>
      <c r="H39" s="1240"/>
      <c r="I39" s="1241"/>
      <c r="J39" s="1279"/>
      <c r="K39" s="1280"/>
      <c r="L39" s="1281"/>
      <c r="M39" s="1239" t="s">
        <v>525</v>
      </c>
      <c r="N39" s="1240"/>
      <c r="O39" s="1241"/>
      <c r="P39" s="1239" t="s">
        <v>525</v>
      </c>
      <c r="Q39" s="1240"/>
      <c r="R39" s="1241"/>
      <c r="S39" s="1239" t="s">
        <v>525</v>
      </c>
      <c r="T39" s="1240"/>
      <c r="U39" s="1241"/>
      <c r="V39" s="1279"/>
      <c r="W39" s="1280"/>
      <c r="X39" s="1281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pageSetup paperSize="9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G40"/>
  <sheetViews>
    <sheetView zoomScale="85" zoomScaleNormal="85" workbookViewId="0">
      <selection activeCell="S18" sqref="A1:XFD104857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45971</v>
      </c>
      <c r="E1" s="1372"/>
      <c r="F1" s="1373"/>
      <c r="G1" s="1371">
        <v>45972</v>
      </c>
      <c r="H1" s="1372"/>
      <c r="I1" s="1373"/>
      <c r="J1" s="1371">
        <v>45973</v>
      </c>
      <c r="K1" s="1372"/>
      <c r="L1" s="1373"/>
      <c r="M1" s="1371">
        <v>45974</v>
      </c>
      <c r="N1" s="1372"/>
      <c r="O1" s="1373"/>
      <c r="P1" s="1371">
        <v>45975</v>
      </c>
      <c r="Q1" s="1372"/>
      <c r="R1" s="1373"/>
      <c r="S1" s="1371">
        <v>45976</v>
      </c>
      <c r="T1" s="1372"/>
      <c r="U1" s="1373"/>
      <c r="V1" s="1371">
        <v>45977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43" t="s">
        <v>256</v>
      </c>
      <c r="D4" s="10"/>
      <c r="E4" s="11"/>
      <c r="F4" s="337">
        <f>E4-D4</f>
        <v>0</v>
      </c>
      <c r="G4" s="21">
        <v>12</v>
      </c>
      <c r="H4" s="22">
        <v>17</v>
      </c>
      <c r="I4" s="337">
        <f t="shared" ref="I4:I27" si="0">H4-G4</f>
        <v>5</v>
      </c>
      <c r="J4" s="19">
        <v>7</v>
      </c>
      <c r="K4" s="20">
        <v>15</v>
      </c>
      <c r="L4" s="337">
        <f>K4-J4</f>
        <v>8</v>
      </c>
      <c r="M4" s="10"/>
      <c r="N4" s="11"/>
      <c r="O4" s="337">
        <f>N4-M4</f>
        <v>0</v>
      </c>
      <c r="P4" s="10"/>
      <c r="Q4" s="11"/>
      <c r="R4" s="337">
        <f>Q4-P4</f>
        <v>0</v>
      </c>
      <c r="S4" s="10"/>
      <c r="T4" s="11"/>
      <c r="U4" s="337">
        <f>T4-S4</f>
        <v>0</v>
      </c>
      <c r="V4" s="21">
        <v>7</v>
      </c>
      <c r="W4" s="31">
        <v>15</v>
      </c>
      <c r="X4" s="337">
        <f>W4-V4</f>
        <v>8</v>
      </c>
      <c r="Y4" s="190"/>
    </row>
    <row r="5" spans="1:28" ht="15.75" customHeight="1">
      <c r="A5" s="223">
        <v>2</v>
      </c>
      <c r="B5" s="224" t="s">
        <v>436</v>
      </c>
      <c r="C5" s="375" t="s">
        <v>458</v>
      </c>
      <c r="D5" s="21">
        <v>7</v>
      </c>
      <c r="E5" s="22">
        <v>15</v>
      </c>
      <c r="F5" s="337">
        <f t="shared" ref="F5:F27" si="1">E5-D5</f>
        <v>8</v>
      </c>
      <c r="G5" s="21">
        <v>8</v>
      </c>
      <c r="H5" s="22">
        <v>13</v>
      </c>
      <c r="I5" s="337">
        <f t="shared" si="0"/>
        <v>5</v>
      </c>
      <c r="J5" s="13"/>
      <c r="K5" s="14"/>
      <c r="L5" s="337">
        <f t="shared" ref="L5:L27" si="2">K5-J5</f>
        <v>0</v>
      </c>
      <c r="M5" s="19">
        <v>7</v>
      </c>
      <c r="N5" s="20">
        <v>15</v>
      </c>
      <c r="O5" s="337">
        <f t="shared" ref="O5:O27" si="3">N5-M5</f>
        <v>8</v>
      </c>
      <c r="P5" s="21">
        <v>7</v>
      </c>
      <c r="Q5" s="22">
        <v>17</v>
      </c>
      <c r="R5" s="337">
        <f t="shared" ref="R5:R27" si="4">Q5-P5</f>
        <v>10</v>
      </c>
      <c r="S5" s="10"/>
      <c r="T5" s="11"/>
      <c r="U5" s="337">
        <f t="shared" ref="U5:U27" si="5">T5-S5</f>
        <v>0</v>
      </c>
      <c r="V5" s="10"/>
      <c r="W5" s="11"/>
      <c r="X5" s="337">
        <f t="shared" ref="X5:X27" si="6">W5-V5</f>
        <v>0</v>
      </c>
      <c r="Y5" s="79"/>
    </row>
    <row r="6" spans="1:28" ht="18.75" customHeight="1">
      <c r="A6" s="223">
        <v>3</v>
      </c>
      <c r="B6" s="223" t="s">
        <v>436</v>
      </c>
      <c r="C6" s="376" t="s">
        <v>208</v>
      </c>
      <c r="D6" s="19">
        <v>22</v>
      </c>
      <c r="E6" s="26">
        <v>23</v>
      </c>
      <c r="F6" s="337">
        <f t="shared" si="1"/>
        <v>1</v>
      </c>
      <c r="G6" s="10"/>
      <c r="H6" s="25"/>
      <c r="I6" s="337">
        <f t="shared" si="0"/>
        <v>0</v>
      </c>
      <c r="J6" s="15">
        <v>16</v>
      </c>
      <c r="K6" s="15">
        <v>24</v>
      </c>
      <c r="L6" s="337">
        <f t="shared" si="2"/>
        <v>8</v>
      </c>
      <c r="M6" s="19">
        <v>15</v>
      </c>
      <c r="N6" s="20">
        <v>21</v>
      </c>
      <c r="O6" s="337">
        <f t="shared" si="3"/>
        <v>6</v>
      </c>
      <c r="P6" s="13"/>
      <c r="Q6" s="54"/>
      <c r="R6" s="337">
        <f t="shared" si="4"/>
        <v>0</v>
      </c>
      <c r="S6" s="10"/>
      <c r="T6" s="25"/>
      <c r="U6" s="337">
        <f t="shared" si="5"/>
        <v>0</v>
      </c>
      <c r="V6" s="10"/>
      <c r="W6" s="11"/>
      <c r="X6" s="337">
        <f t="shared" si="6"/>
        <v>0</v>
      </c>
      <c r="Y6" s="188"/>
    </row>
    <row r="7" spans="1:28" ht="15.75" customHeight="1">
      <c r="A7" s="223">
        <v>4</v>
      </c>
      <c r="B7" s="223" t="s">
        <v>435</v>
      </c>
      <c r="C7" s="344" t="s">
        <v>361</v>
      </c>
      <c r="D7" s="10"/>
      <c r="E7" s="11"/>
      <c r="F7" s="337">
        <f t="shared" si="1"/>
        <v>0</v>
      </c>
      <c r="G7" s="10"/>
      <c r="H7" s="11"/>
      <c r="I7" s="337">
        <f t="shared" si="0"/>
        <v>0</v>
      </c>
      <c r="J7" s="13"/>
      <c r="K7" s="13"/>
      <c r="L7" s="337">
        <f t="shared" si="2"/>
        <v>0</v>
      </c>
      <c r="M7" s="10"/>
      <c r="N7" s="11"/>
      <c r="O7" s="337">
        <f t="shared" si="3"/>
        <v>0</v>
      </c>
      <c r="P7" s="19">
        <v>16</v>
      </c>
      <c r="Q7" s="20">
        <v>23</v>
      </c>
      <c r="R7" s="337">
        <f t="shared" si="4"/>
        <v>7</v>
      </c>
      <c r="S7" s="19">
        <v>16</v>
      </c>
      <c r="T7" s="20">
        <v>23</v>
      </c>
      <c r="U7" s="337">
        <f t="shared" si="5"/>
        <v>7</v>
      </c>
      <c r="V7" s="165">
        <v>20</v>
      </c>
      <c r="W7" s="158">
        <v>23</v>
      </c>
      <c r="X7" s="337">
        <f t="shared" si="6"/>
        <v>3</v>
      </c>
      <c r="Y7" s="190"/>
    </row>
    <row r="8" spans="1:28" ht="15.75" customHeight="1">
      <c r="A8" s="223">
        <v>5</v>
      </c>
      <c r="B8" s="232" t="s">
        <v>499</v>
      </c>
      <c r="C8" s="377" t="s">
        <v>442</v>
      </c>
      <c r="D8" s="10"/>
      <c r="E8" s="25"/>
      <c r="F8" s="337">
        <f t="shared" si="1"/>
        <v>0</v>
      </c>
      <c r="G8" s="19">
        <v>19</v>
      </c>
      <c r="H8" s="26">
        <v>23</v>
      </c>
      <c r="I8" s="337">
        <f t="shared" si="0"/>
        <v>4</v>
      </c>
      <c r="J8" s="13"/>
      <c r="K8" s="54"/>
      <c r="L8" s="337">
        <f t="shared" si="2"/>
        <v>0</v>
      </c>
      <c r="M8" s="19">
        <v>19</v>
      </c>
      <c r="N8" s="26">
        <v>23</v>
      </c>
      <c r="O8" s="337">
        <f t="shared" si="3"/>
        <v>4</v>
      </c>
      <c r="P8" s="10"/>
      <c r="Q8" s="25"/>
      <c r="R8" s="337">
        <f t="shared" si="4"/>
        <v>0</v>
      </c>
      <c r="S8" s="10"/>
      <c r="T8" s="25"/>
      <c r="U8" s="337">
        <f t="shared" si="5"/>
        <v>0</v>
      </c>
      <c r="V8" s="270"/>
      <c r="W8" s="282"/>
      <c r="X8" s="337">
        <f t="shared" si="6"/>
        <v>0</v>
      </c>
      <c r="Y8" s="79"/>
    </row>
    <row r="9" spans="1:28" ht="15.75" customHeight="1">
      <c r="A9" s="223">
        <v>6</v>
      </c>
      <c r="B9" s="223" t="s">
        <v>445</v>
      </c>
      <c r="C9" s="38" t="s">
        <v>304</v>
      </c>
      <c r="D9" s="10"/>
      <c r="E9" s="25"/>
      <c r="F9" s="337">
        <f t="shared" si="1"/>
        <v>0</v>
      </c>
      <c r="G9" s="10"/>
      <c r="H9" s="25"/>
      <c r="I9" s="337">
        <f t="shared" si="0"/>
        <v>0</v>
      </c>
      <c r="J9" s="21">
        <v>7</v>
      </c>
      <c r="K9" s="31">
        <v>18</v>
      </c>
      <c r="L9" s="337">
        <f t="shared" si="2"/>
        <v>11</v>
      </c>
      <c r="M9" s="21">
        <v>7</v>
      </c>
      <c r="N9" s="31">
        <v>18</v>
      </c>
      <c r="O9" s="337">
        <f t="shared" si="3"/>
        <v>11</v>
      </c>
      <c r="P9" s="10"/>
      <c r="Q9" s="25"/>
      <c r="R9" s="337">
        <f t="shared" si="4"/>
        <v>0</v>
      </c>
      <c r="S9" s="10"/>
      <c r="T9" s="25"/>
      <c r="U9" s="337">
        <f t="shared" si="5"/>
        <v>0</v>
      </c>
      <c r="V9" s="10"/>
      <c r="W9" s="25"/>
      <c r="X9" s="337">
        <f t="shared" si="6"/>
        <v>0</v>
      </c>
      <c r="Y9" s="190"/>
    </row>
    <row r="10" spans="1:28" ht="15.75" customHeight="1">
      <c r="A10" s="223">
        <v>7</v>
      </c>
      <c r="B10" s="232" t="s">
        <v>510</v>
      </c>
      <c r="C10" s="378" t="s">
        <v>188</v>
      </c>
      <c r="D10" s="10"/>
      <c r="E10" s="11"/>
      <c r="F10" s="337">
        <f t="shared" si="1"/>
        <v>0</v>
      </c>
      <c r="G10" s="10"/>
      <c r="H10" s="11"/>
      <c r="I10" s="337">
        <f t="shared" si="0"/>
        <v>0</v>
      </c>
      <c r="J10" s="199"/>
      <c r="K10" s="200"/>
      <c r="L10" s="337">
        <f t="shared" si="2"/>
        <v>0</v>
      </c>
      <c r="M10" s="10"/>
      <c r="N10" s="11"/>
      <c r="O10" s="337">
        <f t="shared" si="3"/>
        <v>0</v>
      </c>
      <c r="P10" s="19">
        <v>17</v>
      </c>
      <c r="Q10" s="20">
        <v>22</v>
      </c>
      <c r="R10" s="337">
        <f t="shared" si="4"/>
        <v>5</v>
      </c>
      <c r="S10" s="10"/>
      <c r="T10" s="11"/>
      <c r="U10" s="337">
        <f t="shared" si="5"/>
        <v>0</v>
      </c>
      <c r="V10" s="19">
        <v>12</v>
      </c>
      <c r="W10" s="20">
        <v>20</v>
      </c>
      <c r="X10" s="337">
        <f t="shared" si="6"/>
        <v>8</v>
      </c>
      <c r="Y10" s="79"/>
    </row>
    <row r="11" spans="1:28" ht="15.75" customHeight="1">
      <c r="A11" s="223">
        <v>8</v>
      </c>
      <c r="B11" s="232" t="s">
        <v>444</v>
      </c>
      <c r="C11" s="378" t="s">
        <v>501</v>
      </c>
      <c r="D11" s="21">
        <v>15</v>
      </c>
      <c r="E11" s="22">
        <v>21</v>
      </c>
      <c r="F11" s="337">
        <f t="shared" si="1"/>
        <v>6</v>
      </c>
      <c r="G11" s="21">
        <v>17</v>
      </c>
      <c r="H11" s="22">
        <v>21</v>
      </c>
      <c r="I11" s="337">
        <f t="shared" si="0"/>
        <v>4</v>
      </c>
      <c r="J11" s="45"/>
      <c r="K11" s="46"/>
      <c r="L11" s="337">
        <f t="shared" si="2"/>
        <v>0</v>
      </c>
      <c r="M11" s="10"/>
      <c r="N11" s="11"/>
      <c r="O11" s="337">
        <f t="shared" si="3"/>
        <v>0</v>
      </c>
      <c r="P11" s="35">
        <v>17</v>
      </c>
      <c r="Q11" s="36">
        <v>21</v>
      </c>
      <c r="R11" s="337">
        <f t="shared" si="4"/>
        <v>4</v>
      </c>
      <c r="S11" s="35">
        <v>15</v>
      </c>
      <c r="T11" s="36">
        <v>21</v>
      </c>
      <c r="U11" s="337">
        <f t="shared" si="5"/>
        <v>6</v>
      </c>
      <c r="V11" s="10"/>
      <c r="W11" s="25"/>
      <c r="X11" s="337">
        <f t="shared" si="6"/>
        <v>0</v>
      </c>
      <c r="Y11" s="79"/>
    </row>
    <row r="12" spans="1:28" ht="15.75" customHeight="1">
      <c r="A12" s="223">
        <v>9</v>
      </c>
      <c r="B12" s="232" t="s">
        <v>444</v>
      </c>
      <c r="C12" s="378" t="s">
        <v>564</v>
      </c>
      <c r="D12" s="10"/>
      <c r="E12" s="11"/>
      <c r="F12" s="337">
        <f t="shared" si="1"/>
        <v>0</v>
      </c>
      <c r="G12" s="10"/>
      <c r="H12" s="11"/>
      <c r="I12" s="337">
        <f t="shared" si="0"/>
        <v>0</v>
      </c>
      <c r="J12" s="45"/>
      <c r="K12" s="46"/>
      <c r="L12" s="337">
        <f t="shared" si="2"/>
        <v>0</v>
      </c>
      <c r="M12" s="45"/>
      <c r="N12" s="46"/>
      <c r="O12" s="337">
        <f t="shared" si="3"/>
        <v>0</v>
      </c>
      <c r="P12" s="45"/>
      <c r="Q12" s="46"/>
      <c r="R12" s="337">
        <f t="shared" si="4"/>
        <v>0</v>
      </c>
      <c r="S12" s="35">
        <v>8</v>
      </c>
      <c r="T12" s="36">
        <v>16</v>
      </c>
      <c r="U12" s="337">
        <f t="shared" si="5"/>
        <v>8</v>
      </c>
      <c r="V12" s="35">
        <v>10</v>
      </c>
      <c r="W12" s="36">
        <v>17</v>
      </c>
      <c r="X12" s="337">
        <f t="shared" si="6"/>
        <v>7</v>
      </c>
      <c r="Y12" s="79"/>
    </row>
    <row r="13" spans="1:28" ht="15.75" customHeight="1">
      <c r="A13" s="223">
        <v>10</v>
      </c>
      <c r="B13" s="232" t="s">
        <v>444</v>
      </c>
      <c r="C13" s="34" t="s">
        <v>561</v>
      </c>
      <c r="D13" s="10"/>
      <c r="E13" s="11"/>
      <c r="F13" s="337">
        <f t="shared" si="1"/>
        <v>0</v>
      </c>
      <c r="G13" s="21">
        <v>19</v>
      </c>
      <c r="H13" s="22">
        <v>23</v>
      </c>
      <c r="I13" s="337">
        <f t="shared" si="0"/>
        <v>4</v>
      </c>
      <c r="J13" s="45"/>
      <c r="K13" s="46"/>
      <c r="L13" s="337">
        <f t="shared" si="2"/>
        <v>0</v>
      </c>
      <c r="M13" s="35">
        <v>18</v>
      </c>
      <c r="N13" s="36">
        <v>23</v>
      </c>
      <c r="O13" s="337">
        <f t="shared" si="3"/>
        <v>5</v>
      </c>
      <c r="P13" s="35">
        <v>18</v>
      </c>
      <c r="Q13" s="36">
        <v>23</v>
      </c>
      <c r="R13" s="337">
        <f t="shared" si="4"/>
        <v>5</v>
      </c>
      <c r="S13" s="45"/>
      <c r="T13" s="46"/>
      <c r="U13" s="337">
        <f t="shared" si="5"/>
        <v>0</v>
      </c>
      <c r="V13" s="35">
        <v>18</v>
      </c>
      <c r="W13" s="36">
        <v>23</v>
      </c>
      <c r="X13" s="337">
        <f t="shared" si="6"/>
        <v>5</v>
      </c>
      <c r="Y13" s="79"/>
    </row>
    <row r="14" spans="1:28" ht="16.5" customHeight="1">
      <c r="A14" s="223">
        <v>11</v>
      </c>
      <c r="B14" s="232" t="s">
        <v>444</v>
      </c>
      <c r="C14" s="379" t="s">
        <v>296</v>
      </c>
      <c r="D14" s="21">
        <v>18</v>
      </c>
      <c r="E14" s="22">
        <v>23</v>
      </c>
      <c r="F14" s="337">
        <f t="shared" si="1"/>
        <v>5</v>
      </c>
      <c r="G14" s="10"/>
      <c r="H14" s="11"/>
      <c r="I14" s="337">
        <f t="shared" si="0"/>
        <v>0</v>
      </c>
      <c r="J14" s="35">
        <v>18</v>
      </c>
      <c r="K14" s="36">
        <v>23</v>
      </c>
      <c r="L14" s="337">
        <f t="shared" si="2"/>
        <v>5</v>
      </c>
      <c r="M14" s="45"/>
      <c r="N14" s="46"/>
      <c r="O14" s="337">
        <f t="shared" si="3"/>
        <v>0</v>
      </c>
      <c r="P14" s="45"/>
      <c r="Q14" s="46"/>
      <c r="R14" s="337">
        <f t="shared" si="4"/>
        <v>0</v>
      </c>
      <c r="S14" s="35">
        <v>18</v>
      </c>
      <c r="T14" s="36">
        <v>23</v>
      </c>
      <c r="U14" s="337">
        <f t="shared" si="5"/>
        <v>5</v>
      </c>
      <c r="V14" s="10"/>
      <c r="W14" s="25"/>
      <c r="X14" s="337">
        <f t="shared" si="6"/>
        <v>0</v>
      </c>
      <c r="Y14" s="79"/>
      <c r="AB14" s="189"/>
    </row>
    <row r="15" spans="1:28" ht="16.5" customHeight="1">
      <c r="A15" s="223">
        <v>12</v>
      </c>
      <c r="B15" s="232" t="s">
        <v>444</v>
      </c>
      <c r="C15" s="38" t="s">
        <v>290</v>
      </c>
      <c r="D15" s="10"/>
      <c r="E15" s="11"/>
      <c r="F15" s="337">
        <f t="shared" si="1"/>
        <v>0</v>
      </c>
      <c r="G15" s="10"/>
      <c r="H15" s="11"/>
      <c r="I15" s="337">
        <f t="shared" si="0"/>
        <v>0</v>
      </c>
      <c r="J15" s="45"/>
      <c r="K15" s="46"/>
      <c r="L15" s="337">
        <f t="shared" si="2"/>
        <v>0</v>
      </c>
      <c r="M15" s="45"/>
      <c r="N15" s="46"/>
      <c r="O15" s="337">
        <f t="shared" si="3"/>
        <v>0</v>
      </c>
      <c r="P15" s="45"/>
      <c r="Q15" s="46"/>
      <c r="R15" s="337">
        <f t="shared" si="4"/>
        <v>0</v>
      </c>
      <c r="S15" s="45"/>
      <c r="T15" s="46"/>
      <c r="U15" s="337">
        <f t="shared" si="5"/>
        <v>0</v>
      </c>
      <c r="V15" s="10"/>
      <c r="W15" s="25"/>
      <c r="X15" s="337">
        <f t="shared" si="6"/>
        <v>0</v>
      </c>
      <c r="Y15" s="79"/>
      <c r="AB15" s="189"/>
    </row>
    <row r="16" spans="1:28" ht="16.5" customHeight="1">
      <c r="A16" s="223">
        <v>13</v>
      </c>
      <c r="B16" s="223" t="s">
        <v>452</v>
      </c>
      <c r="C16" s="379" t="s">
        <v>371</v>
      </c>
      <c r="D16" s="10"/>
      <c r="E16" s="11"/>
      <c r="F16" s="337">
        <f t="shared" si="1"/>
        <v>0</v>
      </c>
      <c r="G16" s="10"/>
      <c r="H16" s="11"/>
      <c r="I16" s="337">
        <f t="shared" si="0"/>
        <v>0</v>
      </c>
      <c r="J16" s="10"/>
      <c r="K16" s="11"/>
      <c r="L16" s="337">
        <f t="shared" si="2"/>
        <v>0</v>
      </c>
      <c r="M16" s="10"/>
      <c r="N16" s="11"/>
      <c r="O16" s="337">
        <f t="shared" si="3"/>
        <v>0</v>
      </c>
      <c r="P16" s="10"/>
      <c r="Q16" s="11"/>
      <c r="R16" s="337">
        <f t="shared" si="4"/>
        <v>0</v>
      </c>
      <c r="S16" s="19">
        <v>16</v>
      </c>
      <c r="T16" s="20">
        <v>21</v>
      </c>
      <c r="U16" s="337">
        <f t="shared" si="5"/>
        <v>5</v>
      </c>
      <c r="V16" s="10"/>
      <c r="W16" s="25"/>
      <c r="X16" s="337">
        <f t="shared" si="6"/>
        <v>0</v>
      </c>
      <c r="Y16" s="79"/>
      <c r="AB16" s="233"/>
    </row>
    <row r="17" spans="1:33" ht="16.5" customHeight="1">
      <c r="A17" s="223">
        <v>14</v>
      </c>
      <c r="B17" s="232" t="s">
        <v>436</v>
      </c>
      <c r="C17" s="38" t="s">
        <v>543</v>
      </c>
      <c r="D17" s="19">
        <v>7</v>
      </c>
      <c r="E17" s="20">
        <v>19</v>
      </c>
      <c r="F17" s="337">
        <f t="shared" si="1"/>
        <v>12</v>
      </c>
      <c r="G17" s="10"/>
      <c r="H17" s="11"/>
      <c r="I17" s="337">
        <f t="shared" si="0"/>
        <v>0</v>
      </c>
      <c r="J17" s="41">
        <v>14</v>
      </c>
      <c r="K17" s="42">
        <v>21</v>
      </c>
      <c r="L17" s="337">
        <f t="shared" si="2"/>
        <v>7</v>
      </c>
      <c r="M17" s="45"/>
      <c r="N17" s="46"/>
      <c r="O17" s="337">
        <f t="shared" si="3"/>
        <v>0</v>
      </c>
      <c r="P17" s="45"/>
      <c r="Q17" s="46"/>
      <c r="R17" s="337">
        <f t="shared" si="4"/>
        <v>0</v>
      </c>
      <c r="S17" s="41">
        <v>7</v>
      </c>
      <c r="T17" s="42">
        <v>18</v>
      </c>
      <c r="U17" s="337">
        <f t="shared" si="5"/>
        <v>11</v>
      </c>
      <c r="V17" s="10"/>
      <c r="W17" s="25"/>
      <c r="X17" s="337">
        <f t="shared" si="6"/>
        <v>0</v>
      </c>
      <c r="Y17" s="79"/>
      <c r="AB17" s="233"/>
    </row>
    <row r="18" spans="1:33" ht="16.5" customHeight="1">
      <c r="A18" s="223">
        <v>15</v>
      </c>
      <c r="B18" s="232" t="s">
        <v>444</v>
      </c>
      <c r="C18" s="379" t="s">
        <v>545</v>
      </c>
      <c r="D18" s="10"/>
      <c r="E18" s="11"/>
      <c r="F18" s="337">
        <f t="shared" si="1"/>
        <v>0</v>
      </c>
      <c r="G18" s="10"/>
      <c r="H18" s="11"/>
      <c r="I18" s="337">
        <f t="shared" si="0"/>
        <v>0</v>
      </c>
      <c r="J18" s="45"/>
      <c r="K18" s="46"/>
      <c r="L18" s="337">
        <f t="shared" si="2"/>
        <v>0</v>
      </c>
      <c r="M18" s="45"/>
      <c r="N18" s="46"/>
      <c r="O18" s="337">
        <f t="shared" si="3"/>
        <v>0</v>
      </c>
      <c r="P18" s="35">
        <v>17</v>
      </c>
      <c r="Q18" s="36">
        <v>21</v>
      </c>
      <c r="R18" s="337">
        <f t="shared" si="4"/>
        <v>4</v>
      </c>
      <c r="S18" s="35">
        <v>12</v>
      </c>
      <c r="T18" s="36">
        <v>18</v>
      </c>
      <c r="U18" s="337">
        <f t="shared" si="5"/>
        <v>6</v>
      </c>
      <c r="V18" s="10"/>
      <c r="W18" s="25"/>
      <c r="X18" s="337">
        <f t="shared" si="6"/>
        <v>0</v>
      </c>
      <c r="Y18" s="79"/>
      <c r="AB18" s="189"/>
    </row>
    <row r="19" spans="1:33" ht="16.5" customHeight="1">
      <c r="A19" s="223">
        <v>17</v>
      </c>
      <c r="B19" s="232" t="s">
        <v>436</v>
      </c>
      <c r="C19" s="343" t="s">
        <v>549</v>
      </c>
      <c r="D19" s="10"/>
      <c r="E19" s="11"/>
      <c r="F19" s="337">
        <f t="shared" si="1"/>
        <v>0</v>
      </c>
      <c r="G19" s="19">
        <v>17</v>
      </c>
      <c r="H19" s="20">
        <v>23</v>
      </c>
      <c r="I19" s="337">
        <f t="shared" si="0"/>
        <v>6</v>
      </c>
      <c r="J19" s="45"/>
      <c r="K19" s="46"/>
      <c r="L19" s="337">
        <f t="shared" si="2"/>
        <v>0</v>
      </c>
      <c r="M19" s="45"/>
      <c r="N19" s="46"/>
      <c r="O19" s="337">
        <f t="shared" si="3"/>
        <v>0</v>
      </c>
      <c r="P19" s="45"/>
      <c r="Q19" s="46"/>
      <c r="R19" s="337">
        <f t="shared" si="4"/>
        <v>0</v>
      </c>
      <c r="S19" s="45"/>
      <c r="T19" s="46"/>
      <c r="U19" s="337">
        <f t="shared" si="5"/>
        <v>0</v>
      </c>
      <c r="V19" s="19">
        <v>7</v>
      </c>
      <c r="W19" s="26">
        <v>24</v>
      </c>
      <c r="X19" s="337">
        <f t="shared" si="6"/>
        <v>17</v>
      </c>
      <c r="Y19" s="79"/>
      <c r="AB19" s="189"/>
    </row>
    <row r="20" spans="1:33" ht="15.75" customHeight="1">
      <c r="A20" s="223">
        <v>18</v>
      </c>
      <c r="B20" s="223" t="s">
        <v>447</v>
      </c>
      <c r="C20" s="380" t="s">
        <v>344</v>
      </c>
      <c r="D20" s="10"/>
      <c r="E20" s="11"/>
      <c r="F20" s="337">
        <f t="shared" si="1"/>
        <v>0</v>
      </c>
      <c r="G20" s="10"/>
      <c r="H20" s="46"/>
      <c r="I20" s="337">
        <f t="shared" si="0"/>
        <v>0</v>
      </c>
      <c r="J20" s="10"/>
      <c r="K20" s="11"/>
      <c r="L20" s="337">
        <f t="shared" si="2"/>
        <v>0</v>
      </c>
      <c r="M20" s="10"/>
      <c r="N20" s="11"/>
      <c r="O20" s="337">
        <f t="shared" si="3"/>
        <v>0</v>
      </c>
      <c r="P20" s="10"/>
      <c r="Q20" s="11"/>
      <c r="R20" s="337">
        <f t="shared" si="4"/>
        <v>0</v>
      </c>
      <c r="S20" s="10"/>
      <c r="T20" s="11"/>
      <c r="U20" s="337">
        <f t="shared" si="5"/>
        <v>0</v>
      </c>
      <c r="V20" s="10"/>
      <c r="W20" s="25"/>
      <c r="X20" s="337">
        <f t="shared" si="6"/>
        <v>0</v>
      </c>
      <c r="Y20" s="190"/>
    </row>
    <row r="21" spans="1:33" ht="15.75" customHeight="1">
      <c r="A21" s="223">
        <v>19</v>
      </c>
      <c r="B21" s="223" t="s">
        <v>447</v>
      </c>
      <c r="C21" s="380" t="s">
        <v>183</v>
      </c>
      <c r="D21" s="10"/>
      <c r="E21" s="25"/>
      <c r="F21" s="337">
        <f t="shared" si="1"/>
        <v>0</v>
      </c>
      <c r="G21" s="165">
        <v>18</v>
      </c>
      <c r="H21" s="166">
        <v>23</v>
      </c>
      <c r="I21" s="337">
        <f t="shared" si="0"/>
        <v>5</v>
      </c>
      <c r="J21" s="10"/>
      <c r="K21" s="25"/>
      <c r="L21" s="337">
        <f t="shared" si="2"/>
        <v>0</v>
      </c>
      <c r="M21" s="159">
        <v>7</v>
      </c>
      <c r="N21" s="167">
        <v>16</v>
      </c>
      <c r="O21" s="337">
        <f t="shared" si="3"/>
        <v>9</v>
      </c>
      <c r="P21" s="165">
        <v>7</v>
      </c>
      <c r="Q21" s="166">
        <v>16</v>
      </c>
      <c r="R21" s="337">
        <f t="shared" si="4"/>
        <v>9</v>
      </c>
      <c r="S21" s="13"/>
      <c r="T21" s="54"/>
      <c r="U21" s="337">
        <f t="shared" si="5"/>
        <v>0</v>
      </c>
      <c r="V21" s="10"/>
      <c r="W21" s="25"/>
      <c r="X21" s="337">
        <f t="shared" si="6"/>
        <v>0</v>
      </c>
      <c r="Y21" s="190"/>
      <c r="Z21" s="191"/>
    </row>
    <row r="22" spans="1:33" ht="15.75" customHeight="1">
      <c r="A22" s="223">
        <v>20</v>
      </c>
      <c r="B22" s="223" t="s">
        <v>447</v>
      </c>
      <c r="C22" s="47" t="s">
        <v>358</v>
      </c>
      <c r="D22" s="165">
        <v>7</v>
      </c>
      <c r="E22" s="166">
        <v>18</v>
      </c>
      <c r="F22" s="337">
        <f t="shared" si="1"/>
        <v>11</v>
      </c>
      <c r="G22" s="165">
        <v>7</v>
      </c>
      <c r="H22" s="166">
        <v>18</v>
      </c>
      <c r="I22" s="337">
        <f t="shared" si="0"/>
        <v>11</v>
      </c>
      <c r="J22" s="165">
        <v>7</v>
      </c>
      <c r="K22" s="166">
        <v>18</v>
      </c>
      <c r="L22" s="337">
        <f t="shared" si="2"/>
        <v>11</v>
      </c>
      <c r="M22" s="13"/>
      <c r="N22" s="54"/>
      <c r="O22" s="337">
        <f t="shared" si="3"/>
        <v>0</v>
      </c>
      <c r="P22" s="10"/>
      <c r="Q22" s="25"/>
      <c r="R22" s="337">
        <f t="shared" si="4"/>
        <v>0</v>
      </c>
      <c r="S22" s="159">
        <v>7</v>
      </c>
      <c r="T22" s="167">
        <v>18</v>
      </c>
      <c r="U22" s="337">
        <f t="shared" si="5"/>
        <v>11</v>
      </c>
      <c r="V22" s="165">
        <v>13</v>
      </c>
      <c r="W22" s="166">
        <v>21</v>
      </c>
      <c r="X22" s="337">
        <f t="shared" si="6"/>
        <v>8</v>
      </c>
      <c r="Y22" s="190"/>
      <c r="Z22" s="191"/>
    </row>
    <row r="23" spans="1:33" ht="15.75" customHeight="1">
      <c r="A23" s="223">
        <v>21</v>
      </c>
      <c r="B23" s="223" t="s">
        <v>447</v>
      </c>
      <c r="C23" s="380" t="s">
        <v>277</v>
      </c>
      <c r="D23" s="10"/>
      <c r="E23" s="25"/>
      <c r="F23" s="337">
        <f t="shared" si="1"/>
        <v>0</v>
      </c>
      <c r="G23" s="10"/>
      <c r="H23" s="25"/>
      <c r="I23" s="337">
        <f t="shared" si="0"/>
        <v>0</v>
      </c>
      <c r="J23" s="10"/>
      <c r="K23" s="25"/>
      <c r="L23" s="337">
        <f t="shared" si="2"/>
        <v>0</v>
      </c>
      <c r="M23" s="13"/>
      <c r="N23" s="54"/>
      <c r="O23" s="337">
        <f t="shared" si="3"/>
        <v>0</v>
      </c>
      <c r="P23" s="10"/>
      <c r="Q23" s="25"/>
      <c r="R23" s="337">
        <f t="shared" si="4"/>
        <v>0</v>
      </c>
      <c r="S23" s="13"/>
      <c r="T23" s="54"/>
      <c r="U23" s="337">
        <f t="shared" si="5"/>
        <v>0</v>
      </c>
      <c r="V23" s="165">
        <v>7</v>
      </c>
      <c r="W23" s="166">
        <v>15</v>
      </c>
      <c r="X23" s="337">
        <f t="shared" si="6"/>
        <v>8</v>
      </c>
      <c r="Y23" s="190"/>
    </row>
    <row r="24" spans="1:33" ht="15.75" customHeight="1">
      <c r="A24" s="223"/>
      <c r="B24" s="223" t="s">
        <v>447</v>
      </c>
      <c r="C24" s="344" t="s">
        <v>566</v>
      </c>
      <c r="D24" s="10"/>
      <c r="E24" s="25"/>
      <c r="F24" s="337">
        <f t="shared" si="1"/>
        <v>0</v>
      </c>
      <c r="G24" s="45"/>
      <c r="H24" s="56"/>
      <c r="I24" s="337">
        <f t="shared" si="0"/>
        <v>0</v>
      </c>
      <c r="J24" s="10"/>
      <c r="K24" s="25"/>
      <c r="L24" s="337">
        <f t="shared" si="2"/>
        <v>0</v>
      </c>
      <c r="M24" s="159">
        <v>16</v>
      </c>
      <c r="N24" s="167">
        <v>23</v>
      </c>
      <c r="O24" s="337">
        <f t="shared" si="3"/>
        <v>7</v>
      </c>
      <c r="P24" s="10"/>
      <c r="Q24" s="25"/>
      <c r="R24" s="337">
        <f t="shared" si="4"/>
        <v>0</v>
      </c>
      <c r="S24" s="13"/>
      <c r="T24" s="54"/>
      <c r="U24" s="337">
        <f t="shared" si="5"/>
        <v>0</v>
      </c>
      <c r="V24" s="10"/>
      <c r="W24" s="25"/>
      <c r="X24" s="337">
        <f t="shared" si="6"/>
        <v>0</v>
      </c>
      <c r="Y24" s="381"/>
    </row>
    <row r="25" spans="1:33" ht="15.75" customHeight="1">
      <c r="A25" s="223">
        <v>22</v>
      </c>
      <c r="B25" s="223" t="s">
        <v>447</v>
      </c>
      <c r="C25" s="382" t="s">
        <v>530</v>
      </c>
      <c r="D25" s="165">
        <v>18</v>
      </c>
      <c r="E25" s="166">
        <v>23</v>
      </c>
      <c r="F25" s="337">
        <f t="shared" si="1"/>
        <v>5</v>
      </c>
      <c r="G25" s="234"/>
      <c r="H25" s="235"/>
      <c r="I25" s="337">
        <f t="shared" si="0"/>
        <v>0</v>
      </c>
      <c r="J25" s="165">
        <v>18</v>
      </c>
      <c r="K25" s="166">
        <v>23</v>
      </c>
      <c r="L25" s="337">
        <f t="shared" si="2"/>
        <v>5</v>
      </c>
      <c r="M25" s="165">
        <v>16</v>
      </c>
      <c r="N25" s="166">
        <v>23</v>
      </c>
      <c r="O25" s="337">
        <f t="shared" si="3"/>
        <v>7</v>
      </c>
      <c r="P25" s="165">
        <v>16</v>
      </c>
      <c r="Q25" s="166">
        <v>23</v>
      </c>
      <c r="R25" s="337">
        <f t="shared" si="4"/>
        <v>7</v>
      </c>
      <c r="S25" s="165">
        <v>16</v>
      </c>
      <c r="T25" s="166">
        <v>23</v>
      </c>
      <c r="U25" s="337">
        <f t="shared" si="5"/>
        <v>7</v>
      </c>
      <c r="V25" s="10"/>
      <c r="W25" s="25"/>
      <c r="X25" s="337">
        <f t="shared" si="6"/>
        <v>0</v>
      </c>
      <c r="Y25" s="190"/>
    </row>
    <row r="26" spans="1:33" ht="15" customHeight="1">
      <c r="A26" s="223">
        <v>23</v>
      </c>
      <c r="B26" s="223" t="s">
        <v>550</v>
      </c>
      <c r="C26" s="383" t="s">
        <v>324</v>
      </c>
      <c r="D26" s="21">
        <v>13</v>
      </c>
      <c r="E26" s="26">
        <v>21</v>
      </c>
      <c r="F26" s="337">
        <f t="shared" si="1"/>
        <v>8</v>
      </c>
      <c r="G26" s="15">
        <v>7</v>
      </c>
      <c r="H26" s="17">
        <v>15</v>
      </c>
      <c r="I26" s="337">
        <f t="shared" si="0"/>
        <v>8</v>
      </c>
      <c r="J26" s="136">
        <v>7</v>
      </c>
      <c r="K26" s="137">
        <v>15</v>
      </c>
      <c r="L26" s="337">
        <f t="shared" si="2"/>
        <v>8</v>
      </c>
      <c r="M26" s="13"/>
      <c r="N26" s="54"/>
      <c r="O26" s="337">
        <v>0</v>
      </c>
      <c r="P26" s="15">
        <v>7</v>
      </c>
      <c r="Q26" s="17">
        <v>16</v>
      </c>
      <c r="R26" s="337">
        <f t="shared" si="4"/>
        <v>9</v>
      </c>
      <c r="S26" s="384">
        <v>7</v>
      </c>
      <c r="T26" s="236">
        <v>15</v>
      </c>
      <c r="U26" s="337">
        <f t="shared" si="5"/>
        <v>8</v>
      </c>
      <c r="V26" s="13"/>
      <c r="W26" s="54"/>
      <c r="X26" s="337">
        <f t="shared" si="6"/>
        <v>0</v>
      </c>
      <c r="Y26" s="79"/>
    </row>
    <row r="27" spans="1:33" ht="15" customHeight="1">
      <c r="A27" s="223">
        <v>24</v>
      </c>
      <c r="B27" s="223" t="s">
        <v>550</v>
      </c>
      <c r="C27" s="385" t="s">
        <v>565</v>
      </c>
      <c r="D27" s="137">
        <v>7</v>
      </c>
      <c r="E27" s="135">
        <v>17</v>
      </c>
      <c r="F27" s="337">
        <f t="shared" si="1"/>
        <v>10</v>
      </c>
      <c r="G27" s="195"/>
      <c r="H27" s="57"/>
      <c r="I27" s="337">
        <f t="shared" si="0"/>
        <v>0</v>
      </c>
      <c r="J27" s="195"/>
      <c r="K27" s="55"/>
      <c r="L27" s="337">
        <f t="shared" si="2"/>
        <v>0</v>
      </c>
      <c r="M27" s="195"/>
      <c r="N27" s="57"/>
      <c r="O27" s="337">
        <f t="shared" si="3"/>
        <v>0</v>
      </c>
      <c r="P27" s="264"/>
      <c r="Q27" s="55"/>
      <c r="R27" s="337">
        <f t="shared" si="4"/>
        <v>0</v>
      </c>
      <c r="S27" s="264"/>
      <c r="T27" s="55"/>
      <c r="U27" s="337">
        <f t="shared" si="5"/>
        <v>0</v>
      </c>
      <c r="V27" s="217">
        <v>7</v>
      </c>
      <c r="W27" s="218">
        <v>16</v>
      </c>
      <c r="X27" s="337">
        <f t="shared" si="6"/>
        <v>9</v>
      </c>
      <c r="Y27" s="79"/>
    </row>
    <row r="28" spans="1:33">
      <c r="A28" s="84"/>
      <c r="B28" s="84"/>
      <c r="C28" s="84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3"/>
      <c r="W28" s="353"/>
      <c r="X28" s="352"/>
      <c r="Y28" s="84"/>
    </row>
    <row r="29" spans="1:33">
      <c r="A29" s="80"/>
      <c r="B29" s="80"/>
      <c r="C29" s="80" t="s">
        <v>466</v>
      </c>
      <c r="D29" s="354"/>
      <c r="E29" s="354"/>
      <c r="F29" s="355">
        <f>SUM(F4:F27)</f>
        <v>66</v>
      </c>
      <c r="G29" s="354"/>
      <c r="H29" s="354"/>
      <c r="I29" s="355">
        <f>SUM(I4:I27)</f>
        <v>52</v>
      </c>
      <c r="J29" s="354"/>
      <c r="K29" s="354"/>
      <c r="L29" s="355">
        <f>SUM(L4:L27)</f>
        <v>63</v>
      </c>
      <c r="M29" s="354"/>
      <c r="N29" s="354"/>
      <c r="O29" s="355">
        <f>SUM(O4:O27)</f>
        <v>57</v>
      </c>
      <c r="P29" s="354"/>
      <c r="Q29" s="354"/>
      <c r="R29" s="355">
        <f>SUM(R4:R27)</f>
        <v>60</v>
      </c>
      <c r="S29" s="354"/>
      <c r="T29" s="354"/>
      <c r="U29" s="355">
        <f>SUM(U4:U28)</f>
        <v>74</v>
      </c>
      <c r="V29" s="354"/>
      <c r="W29" s="354"/>
      <c r="X29" s="355">
        <f>SUM(X4:X27)</f>
        <v>73</v>
      </c>
      <c r="Y29" s="84"/>
      <c r="Z29" s="1249" t="s">
        <v>467</v>
      </c>
      <c r="AA29" s="1250"/>
      <c r="AB29" s="1251"/>
      <c r="AC29" s="80">
        <v>3100</v>
      </c>
      <c r="AE29" s="82">
        <v>3100</v>
      </c>
      <c r="AG29" s="83"/>
    </row>
    <row r="30" spans="1:33">
      <c r="A30" s="1262"/>
      <c r="B30" s="1263"/>
      <c r="C30" s="89" t="s">
        <v>468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62" t="s">
        <v>469</v>
      </c>
      <c r="U30" s="1264"/>
      <c r="V30" s="1264"/>
      <c r="W30" s="1263"/>
      <c r="X30" s="90">
        <f>X29+U29+R29+O29+L29+I29+F29</f>
        <v>445</v>
      </c>
      <c r="Y30" s="79"/>
      <c r="Z30" s="1249" t="s">
        <v>470</v>
      </c>
      <c r="AA30" s="1250"/>
      <c r="AB30" s="1251"/>
      <c r="AC30" s="87">
        <v>1500000</v>
      </c>
      <c r="AE30" s="84">
        <f>AC30</f>
        <v>1500000</v>
      </c>
      <c r="AG30" s="84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 t="s">
        <v>128</v>
      </c>
      <c r="S31" s="93"/>
      <c r="T31" s="1265" t="s">
        <v>471</v>
      </c>
      <c r="U31" s="1266"/>
      <c r="V31" s="1266"/>
      <c r="W31" s="1267"/>
      <c r="X31" s="94">
        <f>AC30/AC29</f>
        <v>483.87096774193549</v>
      </c>
      <c r="Y31" s="79"/>
    </row>
    <row r="32" spans="1:33" ht="15" hidden="1" customHeight="1">
      <c r="A32" s="91"/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5"/>
      <c r="Y32" s="79"/>
    </row>
    <row r="33" spans="1:33">
      <c r="A33" s="91"/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1252" t="s">
        <v>472</v>
      </c>
      <c r="U33" s="1253"/>
      <c r="V33" s="1253"/>
      <c r="W33" s="1254"/>
      <c r="X33" s="96">
        <f>(X30/X31)*100</f>
        <v>91.966666666666669</v>
      </c>
      <c r="Y33" s="79"/>
      <c r="Z33" s="1249" t="s">
        <v>473</v>
      </c>
      <c r="AA33" s="1250"/>
      <c r="AB33" s="1251"/>
      <c r="AC33" s="84">
        <v>3657670</v>
      </c>
      <c r="AE33" s="84">
        <f>AC33</f>
        <v>3657670</v>
      </c>
      <c r="AG33" s="84"/>
    </row>
    <row r="34" spans="1:33">
      <c r="A34" s="98"/>
      <c r="B34" s="98"/>
      <c r="C34" s="197" t="s">
        <v>124</v>
      </c>
      <c r="D34" s="1256"/>
      <c r="E34" s="1257"/>
      <c r="F34" s="1257"/>
      <c r="G34" s="1257"/>
      <c r="H34" s="1257"/>
      <c r="I34" s="1257"/>
      <c r="J34" s="1257"/>
      <c r="K34" s="1257"/>
      <c r="L34" s="1257"/>
      <c r="M34" s="1257"/>
      <c r="N34" s="1257"/>
      <c r="O34" s="1257"/>
      <c r="P34" s="1257"/>
      <c r="Q34" s="1257"/>
      <c r="R34" s="1257"/>
      <c r="S34" s="1258"/>
      <c r="T34" s="1259" t="s">
        <v>474</v>
      </c>
      <c r="U34" s="1260"/>
      <c r="V34" s="1260"/>
      <c r="W34" s="1261"/>
      <c r="X34" s="197">
        <f>(AC34/AC35)*100</f>
        <v>90.177626740520594</v>
      </c>
      <c r="Y34" s="188"/>
      <c r="Z34" s="1249" t="s">
        <v>475</v>
      </c>
      <c r="AA34" s="1250"/>
      <c r="AB34" s="1251"/>
      <c r="AC34" s="84">
        <v>1064</v>
      </c>
      <c r="AE34" s="84">
        <f>AC34</f>
        <v>1064</v>
      </c>
      <c r="AG34" s="84"/>
    </row>
    <row r="35" spans="1:33" ht="18.75" customHeight="1">
      <c r="A35" s="105"/>
      <c r="B35" s="105"/>
      <c r="C35" s="106" t="s">
        <v>517</v>
      </c>
      <c r="D35" s="1279"/>
      <c r="E35" s="1280"/>
      <c r="F35" s="1281"/>
      <c r="G35" s="1279"/>
      <c r="H35" s="1280"/>
      <c r="I35" s="1281"/>
      <c r="J35" s="1279"/>
      <c r="K35" s="1280"/>
      <c r="L35" s="1281"/>
      <c r="M35" s="1279"/>
      <c r="N35" s="1280"/>
      <c r="O35" s="1281"/>
      <c r="P35" s="1279"/>
      <c r="Q35" s="1280"/>
      <c r="R35" s="1281"/>
      <c r="S35" s="1279"/>
      <c r="T35" s="1280"/>
      <c r="U35" s="1281"/>
      <c r="V35" s="1279"/>
      <c r="W35" s="1280"/>
      <c r="X35" s="1281"/>
      <c r="Y35" s="98"/>
      <c r="Z35" s="1249" t="s">
        <v>476</v>
      </c>
      <c r="AA35" s="1250"/>
      <c r="AB35" s="1251"/>
      <c r="AC35" s="97">
        <f>AC33/AC29</f>
        <v>1179.8935483870969</v>
      </c>
      <c r="AE35" s="97">
        <f>AE33/AE29</f>
        <v>1179.8935483870969</v>
      </c>
      <c r="AG35" s="97"/>
    </row>
    <row r="36" spans="1:33" ht="30" customHeight="1">
      <c r="A36" s="105">
        <v>1</v>
      </c>
      <c r="B36" s="105"/>
      <c r="C36" s="106" t="s">
        <v>95</v>
      </c>
      <c r="D36" s="1239" t="s">
        <v>117</v>
      </c>
      <c r="E36" s="1240"/>
      <c r="F36" s="1241"/>
      <c r="G36" s="1239" t="s">
        <v>104</v>
      </c>
      <c r="H36" s="1240"/>
      <c r="I36" s="1241"/>
      <c r="J36" s="1227"/>
      <c r="K36" s="1228"/>
      <c r="L36" s="1229"/>
      <c r="M36" s="1227"/>
      <c r="N36" s="1228"/>
      <c r="O36" s="1229"/>
      <c r="P36" s="1239" t="s">
        <v>69</v>
      </c>
      <c r="Q36" s="1240"/>
      <c r="R36" s="1241"/>
      <c r="S36" s="1239" t="s">
        <v>69</v>
      </c>
      <c r="T36" s="1240"/>
      <c r="U36" s="1241"/>
      <c r="V36" s="1227"/>
      <c r="W36" s="1228"/>
      <c r="X36" s="1229"/>
      <c r="Y36" s="98"/>
      <c r="AC36" s="103">
        <f>(AC34/AC35)*100</f>
        <v>90.177626740520594</v>
      </c>
      <c r="AE36" s="104">
        <f>(AE34/AE35)*100</f>
        <v>90.177626740520594</v>
      </c>
      <c r="AG36" s="201"/>
    </row>
    <row r="37" spans="1:33" ht="31.5" customHeight="1">
      <c r="A37" s="105">
        <v>3</v>
      </c>
      <c r="B37" s="105"/>
      <c r="C37" s="105" t="s">
        <v>504</v>
      </c>
      <c r="D37" s="1239" t="s">
        <v>525</v>
      </c>
      <c r="E37" s="1240"/>
      <c r="F37" s="1241"/>
      <c r="G37" s="1310"/>
      <c r="H37" s="1311"/>
      <c r="I37" s="1312"/>
      <c r="J37" s="1239" t="s">
        <v>525</v>
      </c>
      <c r="K37" s="1240"/>
      <c r="L37" s="1241"/>
      <c r="M37" s="1239" t="s">
        <v>525</v>
      </c>
      <c r="N37" s="1240"/>
      <c r="O37" s="1241"/>
      <c r="P37" s="1239" t="s">
        <v>525</v>
      </c>
      <c r="Q37" s="1240"/>
      <c r="R37" s="1241"/>
      <c r="S37" s="1227"/>
      <c r="T37" s="1228"/>
      <c r="U37" s="1229"/>
      <c r="V37" s="1287" t="s">
        <v>525</v>
      </c>
      <c r="W37" s="1288"/>
      <c r="X37" s="1289"/>
      <c r="Y37" s="202"/>
      <c r="AB37" s="203" t="s">
        <v>531</v>
      </c>
    </row>
    <row r="38" spans="1:33" ht="30.75" customHeight="1">
      <c r="A38" s="105">
        <v>5</v>
      </c>
      <c r="B38" s="105"/>
      <c r="C38" s="106" t="s">
        <v>480</v>
      </c>
      <c r="D38" s="1227"/>
      <c r="E38" s="1228"/>
      <c r="F38" s="1229"/>
      <c r="G38" s="1294" t="s">
        <v>525</v>
      </c>
      <c r="H38" s="1295"/>
      <c r="I38" s="1296"/>
      <c r="J38" s="1239" t="s">
        <v>74</v>
      </c>
      <c r="K38" s="1240"/>
      <c r="L38" s="1241"/>
      <c r="M38" s="1239" t="s">
        <v>69</v>
      </c>
      <c r="N38" s="1240"/>
      <c r="O38" s="1241"/>
      <c r="P38" s="1279"/>
      <c r="Q38" s="1280"/>
      <c r="R38" s="1281"/>
      <c r="S38" s="1239" t="s">
        <v>525</v>
      </c>
      <c r="T38" s="1240"/>
      <c r="U38" s="1241"/>
      <c r="V38" s="1239" t="s">
        <v>525</v>
      </c>
      <c r="W38" s="1240"/>
      <c r="X38" s="1241"/>
      <c r="Y38" s="98"/>
    </row>
    <row r="39" spans="1:33" ht="30.75" customHeight="1">
      <c r="A39" s="105">
        <v>5</v>
      </c>
      <c r="B39" s="105"/>
      <c r="C39" s="106" t="s">
        <v>22</v>
      </c>
      <c r="D39" s="1227"/>
      <c r="E39" s="1228"/>
      <c r="F39" s="1229"/>
      <c r="G39" s="1239" t="s">
        <v>560</v>
      </c>
      <c r="H39" s="1240"/>
      <c r="I39" s="1241"/>
      <c r="J39" s="1279"/>
      <c r="K39" s="1280"/>
      <c r="L39" s="1281"/>
      <c r="M39" s="1239" t="s">
        <v>525</v>
      </c>
      <c r="N39" s="1240"/>
      <c r="O39" s="1241"/>
      <c r="P39" s="1239" t="s">
        <v>525</v>
      </c>
      <c r="Q39" s="1240"/>
      <c r="R39" s="1241"/>
      <c r="S39" s="1239" t="s">
        <v>74</v>
      </c>
      <c r="T39" s="1240"/>
      <c r="U39" s="1241"/>
      <c r="V39" s="1239" t="s">
        <v>74</v>
      </c>
      <c r="W39" s="1240"/>
      <c r="X39" s="1241"/>
      <c r="Y39" s="98"/>
    </row>
    <row r="40" spans="1:33"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9:AB29"/>
    <mergeCell ref="A30:B30"/>
    <mergeCell ref="T30:W30"/>
    <mergeCell ref="Z30:AB30"/>
    <mergeCell ref="T31:W31"/>
    <mergeCell ref="T33:W33"/>
    <mergeCell ref="Z33:AB33"/>
    <mergeCell ref="D34:S34"/>
    <mergeCell ref="T34:W34"/>
    <mergeCell ref="Z34:AB34"/>
    <mergeCell ref="S35:U35"/>
    <mergeCell ref="V35:X35"/>
    <mergeCell ref="Z35:AB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V38:X38"/>
    <mergeCell ref="D37:F37"/>
    <mergeCell ref="G37:I37"/>
    <mergeCell ref="J37:L37"/>
    <mergeCell ref="M37:O37"/>
    <mergeCell ref="P37:R37"/>
    <mergeCell ref="S39:U39"/>
    <mergeCell ref="V39:X39"/>
    <mergeCell ref="C1:C2"/>
    <mergeCell ref="D39:F39"/>
    <mergeCell ref="G39:I39"/>
    <mergeCell ref="J39:L39"/>
    <mergeCell ref="M39:O39"/>
    <mergeCell ref="P39:R39"/>
    <mergeCell ref="S37:U37"/>
    <mergeCell ref="V37:X37"/>
    <mergeCell ref="D38:F38"/>
    <mergeCell ref="G38:I38"/>
    <mergeCell ref="J38:L38"/>
    <mergeCell ref="M38:O38"/>
    <mergeCell ref="P38:R38"/>
    <mergeCell ref="S38:U38"/>
  </mergeCells>
  <pageMargins left="0.7" right="0.7" top="0.75" bottom="0.75" header="0.3" footer="0.3"/>
  <pageSetup paperSize="9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G38"/>
  <sheetViews>
    <sheetView zoomScale="70" zoomScaleNormal="70" workbookViewId="0">
      <selection activeCell="V16" sqref="V1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45978</v>
      </c>
      <c r="E1" s="1372"/>
      <c r="F1" s="1373"/>
      <c r="G1" s="1371">
        <v>45979</v>
      </c>
      <c r="H1" s="1372"/>
      <c r="I1" s="1373"/>
      <c r="J1" s="1371">
        <v>45980</v>
      </c>
      <c r="K1" s="1372"/>
      <c r="L1" s="1373"/>
      <c r="M1" s="1371">
        <v>45981</v>
      </c>
      <c r="N1" s="1372"/>
      <c r="O1" s="1373"/>
      <c r="P1" s="1371">
        <v>45982</v>
      </c>
      <c r="Q1" s="1372"/>
      <c r="R1" s="1373"/>
      <c r="S1" s="1371">
        <v>45983</v>
      </c>
      <c r="T1" s="1372"/>
      <c r="U1" s="1373"/>
      <c r="V1" s="1371">
        <v>45984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3" t="s">
        <v>435</v>
      </c>
      <c r="C4" s="356" t="s">
        <v>256</v>
      </c>
      <c r="D4" s="242">
        <v>7</v>
      </c>
      <c r="E4" s="244">
        <v>15</v>
      </c>
      <c r="F4" s="337">
        <f>E4-D4</f>
        <v>8</v>
      </c>
      <c r="G4" s="290">
        <v>7</v>
      </c>
      <c r="H4" s="292">
        <v>15</v>
      </c>
      <c r="I4" s="337">
        <f t="shared" ref="I4:I25" si="0">H4-G4</f>
        <v>8</v>
      </c>
      <c r="J4" s="10"/>
      <c r="K4" s="11"/>
      <c r="L4" s="337">
        <f>K4-J4</f>
        <v>0</v>
      </c>
      <c r="M4" s="10"/>
      <c r="N4" s="11"/>
      <c r="O4" s="337">
        <f>N4-M4</f>
        <v>0</v>
      </c>
      <c r="P4" s="10"/>
      <c r="Q4" s="11"/>
      <c r="R4" s="337">
        <f>Q4-P4</f>
        <v>0</v>
      </c>
      <c r="S4" s="10"/>
      <c r="T4" s="11"/>
      <c r="U4" s="337">
        <f>T4-S4</f>
        <v>0</v>
      </c>
      <c r="V4" s="290">
        <v>7</v>
      </c>
      <c r="W4" s="291">
        <v>15</v>
      </c>
      <c r="X4" s="337">
        <f>W4-V4</f>
        <v>8</v>
      </c>
      <c r="Y4" s="190"/>
    </row>
    <row r="5" spans="1:28" ht="15.75" customHeight="1">
      <c r="A5" s="223">
        <v>2</v>
      </c>
      <c r="B5" s="224" t="s">
        <v>436</v>
      </c>
      <c r="C5" s="357" t="s">
        <v>458</v>
      </c>
      <c r="D5" s="10"/>
      <c r="E5" s="11"/>
      <c r="F5" s="337">
        <f t="shared" ref="F5:F25" si="1">E5-D5</f>
        <v>0</v>
      </c>
      <c r="G5" s="242">
        <v>7</v>
      </c>
      <c r="H5" s="244">
        <v>18</v>
      </c>
      <c r="I5" s="337">
        <f t="shared" si="0"/>
        <v>11</v>
      </c>
      <c r="J5" s="297">
        <v>7</v>
      </c>
      <c r="K5" s="358">
        <v>18</v>
      </c>
      <c r="L5" s="337">
        <f t="shared" ref="L5:L25" si="2">K5-J5</f>
        <v>11</v>
      </c>
      <c r="M5" s="242">
        <v>7</v>
      </c>
      <c r="N5" s="244">
        <v>18</v>
      </c>
      <c r="O5" s="337">
        <f t="shared" ref="O5:O25" si="3">N5-M5</f>
        <v>11</v>
      </c>
      <c r="P5" s="10"/>
      <c r="Q5" s="11"/>
      <c r="R5" s="337">
        <f t="shared" ref="R5:R25" si="4">Q5-P5</f>
        <v>0</v>
      </c>
      <c r="S5" s="290">
        <v>7</v>
      </c>
      <c r="T5" s="292">
        <v>18</v>
      </c>
      <c r="U5" s="337">
        <f t="shared" ref="U5:U25" si="5">T5-S5</f>
        <v>11</v>
      </c>
      <c r="V5" s="242">
        <v>7</v>
      </c>
      <c r="W5" s="244">
        <v>18</v>
      </c>
      <c r="X5" s="337">
        <f t="shared" ref="X5:X25" si="6">W5-V5</f>
        <v>11</v>
      </c>
      <c r="Y5" s="79"/>
    </row>
    <row r="6" spans="1:28" ht="18.75" customHeight="1">
      <c r="A6" s="223">
        <v>3</v>
      </c>
      <c r="B6" s="223" t="s">
        <v>436</v>
      </c>
      <c r="C6" s="359" t="s">
        <v>208</v>
      </c>
      <c r="D6" s="360"/>
      <c r="E6" s="361"/>
      <c r="F6" s="362">
        <f t="shared" si="1"/>
        <v>0</v>
      </c>
      <c r="G6" s="360"/>
      <c r="H6" s="361"/>
      <c r="I6" s="362">
        <f t="shared" si="0"/>
        <v>0</v>
      </c>
      <c r="J6" s="363"/>
      <c r="K6" s="363"/>
      <c r="L6" s="362">
        <f t="shared" si="2"/>
        <v>0</v>
      </c>
      <c r="M6" s="360"/>
      <c r="N6" s="364"/>
      <c r="O6" s="362">
        <f t="shared" si="3"/>
        <v>0</v>
      </c>
      <c r="P6" s="363"/>
      <c r="Q6" s="365"/>
      <c r="R6" s="362">
        <f t="shared" si="4"/>
        <v>0</v>
      </c>
      <c r="S6" s="360"/>
      <c r="T6" s="361"/>
      <c r="U6" s="362">
        <f t="shared" si="5"/>
        <v>0</v>
      </c>
      <c r="V6" s="360"/>
      <c r="W6" s="364"/>
      <c r="X6" s="337">
        <f t="shared" si="6"/>
        <v>0</v>
      </c>
      <c r="Y6" s="188"/>
    </row>
    <row r="7" spans="1:28" ht="15.75" customHeight="1">
      <c r="A7" s="223">
        <v>5</v>
      </c>
      <c r="B7" s="232" t="s">
        <v>499</v>
      </c>
      <c r="C7" s="366" t="s">
        <v>442</v>
      </c>
      <c r="D7" s="10"/>
      <c r="E7" s="25"/>
      <c r="F7" s="337">
        <f t="shared" si="1"/>
        <v>0</v>
      </c>
      <c r="G7" s="10"/>
      <c r="H7" s="25"/>
      <c r="I7" s="337">
        <f t="shared" si="0"/>
        <v>0</v>
      </c>
      <c r="J7" s="13"/>
      <c r="K7" s="54"/>
      <c r="L7" s="337">
        <f t="shared" si="2"/>
        <v>0</v>
      </c>
      <c r="M7" s="10"/>
      <c r="N7" s="25"/>
      <c r="O7" s="337">
        <f t="shared" si="3"/>
        <v>0</v>
      </c>
      <c r="P7" s="242">
        <v>19</v>
      </c>
      <c r="Q7" s="243">
        <v>24</v>
      </c>
      <c r="R7" s="337">
        <f t="shared" si="4"/>
        <v>5</v>
      </c>
      <c r="S7" s="242">
        <v>15</v>
      </c>
      <c r="T7" s="243">
        <v>24</v>
      </c>
      <c r="U7" s="337">
        <f t="shared" si="5"/>
        <v>9</v>
      </c>
      <c r="V7" s="270"/>
      <c r="W7" s="282"/>
      <c r="X7" s="337">
        <f t="shared" si="6"/>
        <v>0</v>
      </c>
      <c r="Y7" s="79"/>
    </row>
    <row r="8" spans="1:28" ht="15.75" customHeight="1">
      <c r="A8" s="223">
        <v>6</v>
      </c>
      <c r="B8" s="223" t="s">
        <v>445</v>
      </c>
      <c r="C8" s="356" t="s">
        <v>304</v>
      </c>
      <c r="D8" s="290">
        <v>7</v>
      </c>
      <c r="E8" s="291">
        <v>18</v>
      </c>
      <c r="F8" s="337">
        <f t="shared" si="1"/>
        <v>11</v>
      </c>
      <c r="G8" s="10"/>
      <c r="H8" s="25"/>
      <c r="I8" s="337">
        <f t="shared" si="0"/>
        <v>0</v>
      </c>
      <c r="J8" s="10"/>
      <c r="K8" s="25"/>
      <c r="L8" s="337">
        <f t="shared" si="2"/>
        <v>0</v>
      </c>
      <c r="M8" s="290">
        <v>7</v>
      </c>
      <c r="N8" s="291">
        <v>18</v>
      </c>
      <c r="O8" s="337">
        <f t="shared" si="3"/>
        <v>11</v>
      </c>
      <c r="P8" s="290">
        <v>7</v>
      </c>
      <c r="Q8" s="291">
        <v>18</v>
      </c>
      <c r="R8" s="337">
        <f t="shared" si="4"/>
        <v>11</v>
      </c>
      <c r="S8" s="10"/>
      <c r="T8" s="25"/>
      <c r="U8" s="337">
        <f t="shared" si="5"/>
        <v>0</v>
      </c>
      <c r="V8" s="10"/>
      <c r="W8" s="25"/>
      <c r="X8" s="337">
        <f t="shared" si="6"/>
        <v>0</v>
      </c>
      <c r="Y8" s="190"/>
    </row>
    <row r="9" spans="1:28" ht="15.75" customHeight="1">
      <c r="A9" s="223">
        <v>7</v>
      </c>
      <c r="B9" s="232" t="s">
        <v>510</v>
      </c>
      <c r="C9" s="367" t="s">
        <v>188</v>
      </c>
      <c r="D9" s="10"/>
      <c r="E9" s="11"/>
      <c r="F9" s="337">
        <f t="shared" si="1"/>
        <v>0</v>
      </c>
      <c r="G9" s="10"/>
      <c r="H9" s="11"/>
      <c r="I9" s="337">
        <f t="shared" si="0"/>
        <v>0</v>
      </c>
      <c r="J9" s="341">
        <v>17</v>
      </c>
      <c r="K9" s="342">
        <v>24</v>
      </c>
      <c r="L9" s="337">
        <f t="shared" si="2"/>
        <v>7</v>
      </c>
      <c r="M9" s="10"/>
      <c r="N9" s="11"/>
      <c r="O9" s="337">
        <f t="shared" si="3"/>
        <v>0</v>
      </c>
      <c r="P9" s="10"/>
      <c r="Q9" s="11"/>
      <c r="R9" s="337">
        <f t="shared" si="4"/>
        <v>0</v>
      </c>
      <c r="S9" s="10"/>
      <c r="T9" s="11"/>
      <c r="U9" s="337">
        <f t="shared" si="5"/>
        <v>0</v>
      </c>
      <c r="V9" s="10"/>
      <c r="W9" s="11"/>
      <c r="X9" s="337">
        <f t="shared" si="6"/>
        <v>0</v>
      </c>
      <c r="Y9" s="79"/>
    </row>
    <row r="10" spans="1:28" ht="15.75" customHeight="1">
      <c r="A10" s="223">
        <v>8</v>
      </c>
      <c r="B10" s="232" t="s">
        <v>444</v>
      </c>
      <c r="C10" s="367" t="s">
        <v>501</v>
      </c>
      <c r="D10" s="10"/>
      <c r="E10" s="11"/>
      <c r="F10" s="337">
        <f t="shared" si="1"/>
        <v>0</v>
      </c>
      <c r="G10" s="290">
        <v>15</v>
      </c>
      <c r="H10" s="292">
        <v>24</v>
      </c>
      <c r="I10" s="337">
        <f t="shared" si="0"/>
        <v>9</v>
      </c>
      <c r="J10" s="293">
        <v>15</v>
      </c>
      <c r="K10" s="294">
        <v>21</v>
      </c>
      <c r="L10" s="337">
        <f t="shared" si="2"/>
        <v>6</v>
      </c>
      <c r="M10" s="290">
        <v>15</v>
      </c>
      <c r="N10" s="292">
        <v>21</v>
      </c>
      <c r="O10" s="337">
        <f t="shared" si="3"/>
        <v>6</v>
      </c>
      <c r="P10" s="45"/>
      <c r="Q10" s="46"/>
      <c r="R10" s="337">
        <f t="shared" si="4"/>
        <v>0</v>
      </c>
      <c r="S10" s="293">
        <v>19</v>
      </c>
      <c r="T10" s="294">
        <v>22</v>
      </c>
      <c r="U10" s="337">
        <f t="shared" si="5"/>
        <v>3</v>
      </c>
      <c r="V10" s="290">
        <v>15</v>
      </c>
      <c r="W10" s="291">
        <v>21</v>
      </c>
      <c r="X10" s="337">
        <f t="shared" si="6"/>
        <v>6</v>
      </c>
      <c r="Y10" s="79"/>
    </row>
    <row r="11" spans="1:28" ht="15.75" customHeight="1">
      <c r="A11" s="223">
        <v>9</v>
      </c>
      <c r="B11" s="232" t="s">
        <v>444</v>
      </c>
      <c r="C11" s="367" t="s">
        <v>564</v>
      </c>
      <c r="D11" s="10"/>
      <c r="E11" s="11"/>
      <c r="F11" s="337">
        <f t="shared" si="1"/>
        <v>0</v>
      </c>
      <c r="G11" s="10"/>
      <c r="H11" s="11"/>
      <c r="I11" s="337">
        <f t="shared" si="0"/>
        <v>0</v>
      </c>
      <c r="J11" s="45"/>
      <c r="K11" s="46"/>
      <c r="L11" s="337">
        <f t="shared" si="2"/>
        <v>0</v>
      </c>
      <c r="M11" s="45"/>
      <c r="N11" s="46"/>
      <c r="O11" s="337">
        <f t="shared" si="3"/>
        <v>0</v>
      </c>
      <c r="P11" s="45"/>
      <c r="Q11" s="46"/>
      <c r="R11" s="337">
        <f t="shared" si="4"/>
        <v>0</v>
      </c>
      <c r="S11" s="45"/>
      <c r="T11" s="46"/>
      <c r="U11" s="337">
        <f t="shared" si="5"/>
        <v>0</v>
      </c>
      <c r="V11" s="45"/>
      <c r="W11" s="46"/>
      <c r="X11" s="337">
        <f t="shared" si="6"/>
        <v>0</v>
      </c>
      <c r="Y11" s="79"/>
    </row>
    <row r="12" spans="1:28" ht="15.75" customHeight="1">
      <c r="A12" s="223">
        <v>10</v>
      </c>
      <c r="B12" s="232" t="s">
        <v>444</v>
      </c>
      <c r="C12" s="367" t="s">
        <v>561</v>
      </c>
      <c r="D12" s="10"/>
      <c r="E12" s="11"/>
      <c r="F12" s="337">
        <f t="shared" si="1"/>
        <v>0</v>
      </c>
      <c r="G12" s="10"/>
      <c r="H12" s="11"/>
      <c r="I12" s="337">
        <f t="shared" si="0"/>
        <v>0</v>
      </c>
      <c r="J12" s="293">
        <v>18</v>
      </c>
      <c r="K12" s="294">
        <v>24</v>
      </c>
      <c r="L12" s="337">
        <f t="shared" si="2"/>
        <v>6</v>
      </c>
      <c r="M12" s="293">
        <v>18</v>
      </c>
      <c r="N12" s="294">
        <v>24</v>
      </c>
      <c r="O12" s="337">
        <f t="shared" si="3"/>
        <v>6</v>
      </c>
      <c r="P12" s="293">
        <v>21</v>
      </c>
      <c r="Q12" s="294">
        <v>24</v>
      </c>
      <c r="R12" s="337">
        <f t="shared" si="4"/>
        <v>3</v>
      </c>
      <c r="S12" s="45"/>
      <c r="T12" s="46"/>
      <c r="U12" s="337">
        <f t="shared" si="5"/>
        <v>0</v>
      </c>
      <c r="V12" s="293">
        <v>19</v>
      </c>
      <c r="W12" s="294">
        <v>24</v>
      </c>
      <c r="X12" s="337">
        <f t="shared" si="6"/>
        <v>5</v>
      </c>
      <c r="Y12" s="79"/>
    </row>
    <row r="13" spans="1:28" ht="16.5" customHeight="1">
      <c r="A13" s="223">
        <v>11</v>
      </c>
      <c r="B13" s="232" t="s">
        <v>444</v>
      </c>
      <c r="C13" s="356" t="s">
        <v>296</v>
      </c>
      <c r="D13" s="290">
        <v>18</v>
      </c>
      <c r="E13" s="292">
        <v>24</v>
      </c>
      <c r="F13" s="337">
        <f t="shared" si="1"/>
        <v>6</v>
      </c>
      <c r="G13" s="10"/>
      <c r="H13" s="11"/>
      <c r="I13" s="337">
        <f t="shared" si="0"/>
        <v>0</v>
      </c>
      <c r="J13" s="45"/>
      <c r="K13" s="46"/>
      <c r="L13" s="337">
        <f t="shared" si="2"/>
        <v>0</v>
      </c>
      <c r="M13" s="295">
        <v>18</v>
      </c>
      <c r="N13" s="296">
        <v>24</v>
      </c>
      <c r="O13" s="337">
        <f t="shared" si="3"/>
        <v>6</v>
      </c>
      <c r="P13" s="45"/>
      <c r="Q13" s="46"/>
      <c r="R13" s="337">
        <f t="shared" si="4"/>
        <v>0</v>
      </c>
      <c r="S13" s="293">
        <v>19</v>
      </c>
      <c r="T13" s="294">
        <v>24</v>
      </c>
      <c r="U13" s="337">
        <f t="shared" si="5"/>
        <v>5</v>
      </c>
      <c r="V13" s="10"/>
      <c r="W13" s="25"/>
      <c r="X13" s="337">
        <f t="shared" si="6"/>
        <v>0</v>
      </c>
      <c r="Y13" s="79"/>
      <c r="AB13" s="189"/>
    </row>
    <row r="14" spans="1:28" ht="16.5" customHeight="1">
      <c r="A14" s="223">
        <v>12</v>
      </c>
      <c r="B14" s="232" t="s">
        <v>444</v>
      </c>
      <c r="C14" s="356" t="s">
        <v>290</v>
      </c>
      <c r="D14" s="10"/>
      <c r="E14" s="11"/>
      <c r="F14" s="337">
        <f t="shared" si="1"/>
        <v>0</v>
      </c>
      <c r="G14" s="10"/>
      <c r="H14" s="11"/>
      <c r="I14" s="337">
        <f t="shared" si="0"/>
        <v>0</v>
      </c>
      <c r="J14" s="295">
        <v>15</v>
      </c>
      <c r="K14" s="296">
        <v>21</v>
      </c>
      <c r="L14" s="337">
        <f t="shared" si="2"/>
        <v>6</v>
      </c>
      <c r="M14" s="45"/>
      <c r="N14" s="46"/>
      <c r="O14" s="337">
        <f t="shared" si="3"/>
        <v>0</v>
      </c>
      <c r="P14" s="293">
        <v>15</v>
      </c>
      <c r="Q14" s="294">
        <v>21</v>
      </c>
      <c r="R14" s="337">
        <f t="shared" si="4"/>
        <v>6</v>
      </c>
      <c r="S14" s="293">
        <v>15</v>
      </c>
      <c r="T14" s="294">
        <v>21</v>
      </c>
      <c r="U14" s="337">
        <f t="shared" si="5"/>
        <v>6</v>
      </c>
      <c r="V14" s="242">
        <v>13</v>
      </c>
      <c r="W14" s="243">
        <v>21</v>
      </c>
      <c r="X14" s="337">
        <f t="shared" si="6"/>
        <v>8</v>
      </c>
      <c r="Y14" s="79"/>
      <c r="AB14" s="189"/>
    </row>
    <row r="15" spans="1:28" ht="16.5" customHeight="1">
      <c r="A15" s="223">
        <v>13</v>
      </c>
      <c r="B15" s="223" t="s">
        <v>452</v>
      </c>
      <c r="C15" s="356" t="s">
        <v>371</v>
      </c>
      <c r="D15" s="10"/>
      <c r="E15" s="11"/>
      <c r="F15" s="337">
        <f t="shared" si="1"/>
        <v>0</v>
      </c>
      <c r="G15" s="10"/>
      <c r="H15" s="11"/>
      <c r="I15" s="337">
        <f t="shared" si="0"/>
        <v>0</v>
      </c>
      <c r="J15" s="10"/>
      <c r="K15" s="11"/>
      <c r="L15" s="337">
        <f t="shared" si="2"/>
        <v>0</v>
      </c>
      <c r="M15" s="10"/>
      <c r="N15" s="11"/>
      <c r="O15" s="337">
        <f t="shared" si="3"/>
        <v>0</v>
      </c>
      <c r="P15" s="10"/>
      <c r="Q15" s="11"/>
      <c r="R15" s="337">
        <f t="shared" si="4"/>
        <v>0</v>
      </c>
      <c r="S15" s="242">
        <v>16</v>
      </c>
      <c r="T15" s="244">
        <v>21</v>
      </c>
      <c r="U15" s="337">
        <f t="shared" si="5"/>
        <v>5</v>
      </c>
      <c r="V15" s="10"/>
      <c r="W15" s="25"/>
      <c r="X15" s="337">
        <f t="shared" si="6"/>
        <v>0</v>
      </c>
      <c r="Y15" s="79"/>
      <c r="AB15" s="233"/>
    </row>
    <row r="16" spans="1:28" ht="16.5" customHeight="1">
      <c r="A16" s="223">
        <v>14</v>
      </c>
      <c r="B16" s="232" t="s">
        <v>436</v>
      </c>
      <c r="C16" s="356" t="s">
        <v>543</v>
      </c>
      <c r="D16" s="10"/>
      <c r="E16" s="11"/>
      <c r="F16" s="337">
        <f t="shared" si="1"/>
        <v>0</v>
      </c>
      <c r="G16" s="242">
        <v>18</v>
      </c>
      <c r="H16" s="244">
        <v>24</v>
      </c>
      <c r="I16" s="337">
        <f t="shared" si="0"/>
        <v>6</v>
      </c>
      <c r="J16" s="45"/>
      <c r="K16" s="46"/>
      <c r="L16" s="337">
        <f t="shared" si="2"/>
        <v>0</v>
      </c>
      <c r="M16" s="295">
        <v>15</v>
      </c>
      <c r="N16" s="296">
        <v>21</v>
      </c>
      <c r="O16" s="337">
        <f t="shared" si="3"/>
        <v>6</v>
      </c>
      <c r="P16" s="295">
        <v>7</v>
      </c>
      <c r="Q16" s="296">
        <v>17</v>
      </c>
      <c r="R16" s="337">
        <f t="shared" si="4"/>
        <v>10</v>
      </c>
      <c r="S16" s="295">
        <v>7</v>
      </c>
      <c r="T16" s="296">
        <v>15</v>
      </c>
      <c r="U16" s="337">
        <f t="shared" si="5"/>
        <v>8</v>
      </c>
      <c r="V16" s="10"/>
      <c r="W16" s="25"/>
      <c r="X16" s="337">
        <f t="shared" si="6"/>
        <v>0</v>
      </c>
      <c r="Y16" s="79"/>
      <c r="AB16" s="233"/>
    </row>
    <row r="17" spans="1:33" ht="16.5" customHeight="1">
      <c r="A17" s="223">
        <v>15</v>
      </c>
      <c r="B17" s="232" t="s">
        <v>444</v>
      </c>
      <c r="C17" s="356" t="s">
        <v>545</v>
      </c>
      <c r="D17" s="10"/>
      <c r="E17" s="11"/>
      <c r="F17" s="337">
        <f t="shared" si="1"/>
        <v>0</v>
      </c>
      <c r="G17" s="10"/>
      <c r="H17" s="11"/>
      <c r="I17" s="337">
        <f t="shared" si="0"/>
        <v>0</v>
      </c>
      <c r="J17" s="45"/>
      <c r="K17" s="46"/>
      <c r="L17" s="337">
        <f t="shared" si="2"/>
        <v>0</v>
      </c>
      <c r="M17" s="45"/>
      <c r="N17" s="46"/>
      <c r="O17" s="337">
        <f t="shared" si="3"/>
        <v>0</v>
      </c>
      <c r="P17" s="293">
        <v>16</v>
      </c>
      <c r="Q17" s="294">
        <v>20</v>
      </c>
      <c r="R17" s="337">
        <f t="shared" si="4"/>
        <v>4</v>
      </c>
      <c r="S17" s="293">
        <v>13</v>
      </c>
      <c r="T17" s="294">
        <v>19</v>
      </c>
      <c r="U17" s="337">
        <f t="shared" si="5"/>
        <v>6</v>
      </c>
      <c r="V17" s="10"/>
      <c r="W17" s="25"/>
      <c r="X17" s="337">
        <f t="shared" si="6"/>
        <v>0</v>
      </c>
      <c r="Y17" s="79"/>
      <c r="AB17" s="189"/>
    </row>
    <row r="18" spans="1:33" ht="16.5" customHeight="1">
      <c r="A18" s="223">
        <v>17</v>
      </c>
      <c r="B18" s="232" t="s">
        <v>436</v>
      </c>
      <c r="C18" s="356" t="s">
        <v>549</v>
      </c>
      <c r="D18" s="242">
        <v>15</v>
      </c>
      <c r="E18" s="244">
        <v>24</v>
      </c>
      <c r="F18" s="337">
        <f t="shared" si="1"/>
        <v>9</v>
      </c>
      <c r="G18" s="10"/>
      <c r="H18" s="11"/>
      <c r="I18" s="337">
        <f t="shared" si="0"/>
        <v>0</v>
      </c>
      <c r="J18" s="295">
        <v>7</v>
      </c>
      <c r="K18" s="296">
        <v>15</v>
      </c>
      <c r="L18" s="337">
        <f t="shared" si="2"/>
        <v>8</v>
      </c>
      <c r="M18" s="45"/>
      <c r="N18" s="46"/>
      <c r="O18" s="337">
        <f t="shared" si="3"/>
        <v>0</v>
      </c>
      <c r="P18" s="295">
        <v>15</v>
      </c>
      <c r="Q18" s="296">
        <v>24</v>
      </c>
      <c r="R18" s="337">
        <f t="shared" si="4"/>
        <v>9</v>
      </c>
      <c r="S18" s="45"/>
      <c r="T18" s="46"/>
      <c r="U18" s="337">
        <f t="shared" si="5"/>
        <v>0</v>
      </c>
      <c r="V18" s="10"/>
      <c r="W18" s="25"/>
      <c r="X18" s="337">
        <f t="shared" si="6"/>
        <v>0</v>
      </c>
      <c r="Y18" s="79"/>
      <c r="AB18" s="189"/>
    </row>
    <row r="19" spans="1:33" ht="15.75" customHeight="1">
      <c r="A19" s="223">
        <v>18</v>
      </c>
      <c r="B19" s="223" t="s">
        <v>447</v>
      </c>
      <c r="C19" s="368" t="s">
        <v>344</v>
      </c>
      <c r="D19" s="317">
        <v>7</v>
      </c>
      <c r="E19" s="369">
        <v>15</v>
      </c>
      <c r="F19" s="337">
        <f t="shared" si="1"/>
        <v>8</v>
      </c>
      <c r="G19" s="10"/>
      <c r="H19" s="46"/>
      <c r="I19" s="337">
        <f t="shared" si="0"/>
        <v>0</v>
      </c>
      <c r="J19" s="10"/>
      <c r="K19" s="11"/>
      <c r="L19" s="337">
        <f t="shared" si="2"/>
        <v>0</v>
      </c>
      <c r="M19" s="10"/>
      <c r="N19" s="11"/>
      <c r="O19" s="337">
        <f t="shared" si="3"/>
        <v>0</v>
      </c>
      <c r="P19" s="10"/>
      <c r="Q19" s="11"/>
      <c r="R19" s="337">
        <f t="shared" si="4"/>
        <v>0</v>
      </c>
      <c r="S19" s="10"/>
      <c r="T19" s="11"/>
      <c r="U19" s="337">
        <f t="shared" si="5"/>
        <v>0</v>
      </c>
      <c r="V19" s="10"/>
      <c r="W19" s="25"/>
      <c r="X19" s="337">
        <f t="shared" si="6"/>
        <v>0</v>
      </c>
      <c r="Y19" s="190"/>
    </row>
    <row r="20" spans="1:33" ht="15.75" customHeight="1">
      <c r="A20" s="223">
        <v>19</v>
      </c>
      <c r="B20" s="223" t="s">
        <v>447</v>
      </c>
      <c r="C20" s="368" t="s">
        <v>183</v>
      </c>
      <c r="D20" s="360"/>
      <c r="E20" s="361"/>
      <c r="F20" s="362">
        <f t="shared" si="1"/>
        <v>0</v>
      </c>
      <c r="G20" s="360"/>
      <c r="H20" s="361"/>
      <c r="I20" s="362">
        <f t="shared" si="0"/>
        <v>0</v>
      </c>
      <c r="J20" s="360"/>
      <c r="K20" s="361"/>
      <c r="L20" s="362">
        <f t="shared" si="2"/>
        <v>0</v>
      </c>
      <c r="M20" s="363"/>
      <c r="N20" s="365"/>
      <c r="O20" s="362">
        <f t="shared" si="3"/>
        <v>0</v>
      </c>
      <c r="P20" s="360"/>
      <c r="Q20" s="361"/>
      <c r="R20" s="362">
        <f t="shared" si="4"/>
        <v>0</v>
      </c>
      <c r="S20" s="363"/>
      <c r="T20" s="365"/>
      <c r="U20" s="362">
        <f t="shared" si="5"/>
        <v>0</v>
      </c>
      <c r="V20" s="360"/>
      <c r="W20" s="361"/>
      <c r="X20" s="337">
        <f t="shared" si="6"/>
        <v>0</v>
      </c>
      <c r="Y20" s="190"/>
      <c r="Z20" s="191"/>
    </row>
    <row r="21" spans="1:33" ht="15.75" customHeight="1">
      <c r="A21" s="223">
        <v>20</v>
      </c>
      <c r="B21" s="223" t="s">
        <v>447</v>
      </c>
      <c r="C21" s="368" t="s">
        <v>358</v>
      </c>
      <c r="D21" s="10"/>
      <c r="E21" s="25"/>
      <c r="F21" s="337">
        <f t="shared" si="1"/>
        <v>0</v>
      </c>
      <c r="G21" s="317">
        <v>7</v>
      </c>
      <c r="H21" s="319">
        <v>18</v>
      </c>
      <c r="I21" s="337">
        <f t="shared" si="0"/>
        <v>11</v>
      </c>
      <c r="J21" s="317">
        <v>7</v>
      </c>
      <c r="K21" s="319">
        <v>18</v>
      </c>
      <c r="L21" s="337">
        <f t="shared" si="2"/>
        <v>11</v>
      </c>
      <c r="M21" s="317">
        <v>7</v>
      </c>
      <c r="N21" s="319">
        <v>18</v>
      </c>
      <c r="O21" s="337">
        <f t="shared" si="3"/>
        <v>11</v>
      </c>
      <c r="P21" s="317">
        <v>7</v>
      </c>
      <c r="Q21" s="319">
        <v>18</v>
      </c>
      <c r="R21" s="337">
        <f t="shared" si="4"/>
        <v>11</v>
      </c>
      <c r="S21" s="320">
        <v>7</v>
      </c>
      <c r="T21" s="321">
        <v>18</v>
      </c>
      <c r="U21" s="337">
        <f t="shared" si="5"/>
        <v>11</v>
      </c>
      <c r="V21" s="10"/>
      <c r="W21" s="25"/>
      <c r="X21" s="337">
        <f t="shared" si="6"/>
        <v>0</v>
      </c>
      <c r="Y21" s="190"/>
      <c r="Z21" s="191"/>
    </row>
    <row r="22" spans="1:33" ht="15.75" customHeight="1">
      <c r="A22" s="223">
        <v>21</v>
      </c>
      <c r="B22" s="223" t="s">
        <v>447</v>
      </c>
      <c r="C22" s="368" t="s">
        <v>277</v>
      </c>
      <c r="D22" s="10"/>
      <c r="E22" s="25"/>
      <c r="F22" s="337">
        <f t="shared" si="1"/>
        <v>0</v>
      </c>
      <c r="G22" s="10"/>
      <c r="H22" s="25"/>
      <c r="I22" s="337">
        <f t="shared" si="0"/>
        <v>0</v>
      </c>
      <c r="J22" s="10"/>
      <c r="K22" s="25"/>
      <c r="L22" s="337">
        <f t="shared" si="2"/>
        <v>0</v>
      </c>
      <c r="M22" s="13"/>
      <c r="N22" s="54"/>
      <c r="O22" s="337">
        <f t="shared" si="3"/>
        <v>0</v>
      </c>
      <c r="P22" s="10"/>
      <c r="Q22" s="25"/>
      <c r="R22" s="337">
        <f t="shared" si="4"/>
        <v>0</v>
      </c>
      <c r="S22" s="13"/>
      <c r="T22" s="54"/>
      <c r="U22" s="337">
        <f t="shared" si="5"/>
        <v>0</v>
      </c>
      <c r="V22" s="317">
        <v>7</v>
      </c>
      <c r="W22" s="319">
        <v>18</v>
      </c>
      <c r="X22" s="337">
        <f t="shared" si="6"/>
        <v>11</v>
      </c>
      <c r="Y22" s="190"/>
    </row>
    <row r="23" spans="1:33" ht="15.75" customHeight="1">
      <c r="A23" s="223">
        <v>22</v>
      </c>
      <c r="B23" s="223" t="s">
        <v>447</v>
      </c>
      <c r="C23" s="368" t="s">
        <v>530</v>
      </c>
      <c r="D23" s="317">
        <v>15</v>
      </c>
      <c r="E23" s="319">
        <v>24</v>
      </c>
      <c r="F23" s="337">
        <f t="shared" si="1"/>
        <v>9</v>
      </c>
      <c r="G23" s="370">
        <v>21</v>
      </c>
      <c r="H23" s="371">
        <v>24</v>
      </c>
      <c r="I23" s="337">
        <f t="shared" si="0"/>
        <v>3</v>
      </c>
      <c r="J23" s="317">
        <v>18</v>
      </c>
      <c r="K23" s="319">
        <v>24</v>
      </c>
      <c r="L23" s="337">
        <f t="shared" si="2"/>
        <v>6</v>
      </c>
      <c r="M23" s="317">
        <v>18</v>
      </c>
      <c r="N23" s="319">
        <v>24</v>
      </c>
      <c r="O23" s="337">
        <f t="shared" si="3"/>
        <v>6</v>
      </c>
      <c r="P23" s="317">
        <v>18</v>
      </c>
      <c r="Q23" s="319">
        <v>24</v>
      </c>
      <c r="R23" s="337">
        <f t="shared" si="4"/>
        <v>6</v>
      </c>
      <c r="S23" s="317">
        <v>18</v>
      </c>
      <c r="T23" s="319">
        <v>24</v>
      </c>
      <c r="U23" s="337">
        <f t="shared" si="5"/>
        <v>6</v>
      </c>
      <c r="V23" s="317">
        <v>16</v>
      </c>
      <c r="W23" s="319">
        <v>24</v>
      </c>
      <c r="X23" s="337">
        <f t="shared" si="6"/>
        <v>8</v>
      </c>
      <c r="Y23" s="190"/>
    </row>
    <row r="24" spans="1:33" ht="15" customHeight="1">
      <c r="A24" s="223">
        <v>23</v>
      </c>
      <c r="B24" s="223" t="s">
        <v>550</v>
      </c>
      <c r="C24" s="372" t="s">
        <v>565</v>
      </c>
      <c r="D24" s="134">
        <v>15</v>
      </c>
      <c r="E24" s="137">
        <v>24</v>
      </c>
      <c r="F24" s="337">
        <f t="shared" si="1"/>
        <v>9</v>
      </c>
      <c r="G24" s="320">
        <v>15</v>
      </c>
      <c r="H24" s="321">
        <v>24</v>
      </c>
      <c r="I24" s="337">
        <f t="shared" si="0"/>
        <v>9</v>
      </c>
      <c r="J24" s="13"/>
      <c r="K24" s="25"/>
      <c r="L24" s="337">
        <f t="shared" si="2"/>
        <v>0</v>
      </c>
      <c r="M24" s="305">
        <v>7</v>
      </c>
      <c r="N24" s="306">
        <v>16</v>
      </c>
      <c r="O24" s="337">
        <v>0</v>
      </c>
      <c r="P24" s="305">
        <v>7</v>
      </c>
      <c r="Q24" s="306">
        <v>16</v>
      </c>
      <c r="R24" s="337">
        <f t="shared" si="4"/>
        <v>9</v>
      </c>
      <c r="S24" s="10"/>
      <c r="T24" s="25"/>
      <c r="U24" s="337">
        <f t="shared" si="5"/>
        <v>0</v>
      </c>
      <c r="V24" s="305">
        <v>7</v>
      </c>
      <c r="W24" s="306">
        <v>16</v>
      </c>
      <c r="X24" s="337">
        <f t="shared" si="6"/>
        <v>9</v>
      </c>
      <c r="Y24" s="79"/>
    </row>
    <row r="25" spans="1:33" ht="15" customHeight="1">
      <c r="A25" s="223">
        <v>24</v>
      </c>
      <c r="B25" s="223" t="s">
        <v>550</v>
      </c>
      <c r="C25" s="372" t="s">
        <v>568</v>
      </c>
      <c r="D25" s="137">
        <v>7</v>
      </c>
      <c r="E25" s="135">
        <v>16</v>
      </c>
      <c r="F25" s="337">
        <f t="shared" si="1"/>
        <v>9</v>
      </c>
      <c r="G25" s="373">
        <v>7</v>
      </c>
      <c r="H25" s="374">
        <v>16</v>
      </c>
      <c r="I25" s="337">
        <f t="shared" si="0"/>
        <v>9</v>
      </c>
      <c r="J25" s="373">
        <v>15</v>
      </c>
      <c r="K25" s="245">
        <v>24</v>
      </c>
      <c r="L25" s="337">
        <f t="shared" si="2"/>
        <v>9</v>
      </c>
      <c r="M25" s="195"/>
      <c r="N25" s="57"/>
      <c r="O25" s="337">
        <f t="shared" si="3"/>
        <v>0</v>
      </c>
      <c r="P25" s="299">
        <v>15</v>
      </c>
      <c r="Q25" s="245">
        <v>24</v>
      </c>
      <c r="R25" s="337">
        <f t="shared" si="4"/>
        <v>9</v>
      </c>
      <c r="S25" s="299">
        <v>15</v>
      </c>
      <c r="T25" s="245">
        <v>24</v>
      </c>
      <c r="U25" s="337">
        <f t="shared" si="5"/>
        <v>9</v>
      </c>
      <c r="V25" s="195"/>
      <c r="W25" s="57"/>
      <c r="X25" s="337">
        <f t="shared" si="6"/>
        <v>0</v>
      </c>
      <c r="Y25" s="79"/>
    </row>
    <row r="26" spans="1:33">
      <c r="A26" s="84"/>
      <c r="B26" s="84"/>
      <c r="C26" s="84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3"/>
      <c r="W26" s="353"/>
      <c r="X26" s="352"/>
      <c r="Y26" s="84"/>
    </row>
    <row r="27" spans="1:33">
      <c r="A27" s="80"/>
      <c r="B27" s="80"/>
      <c r="C27" s="80" t="s">
        <v>466</v>
      </c>
      <c r="D27" s="354"/>
      <c r="E27" s="354"/>
      <c r="F27" s="355">
        <f>SUM(F4:F25)</f>
        <v>69</v>
      </c>
      <c r="G27" s="354"/>
      <c r="H27" s="354"/>
      <c r="I27" s="355">
        <f>SUM(I4:I25)</f>
        <v>66</v>
      </c>
      <c r="J27" s="354"/>
      <c r="K27" s="354"/>
      <c r="L27" s="355">
        <f>SUM(L4:L25)</f>
        <v>70</v>
      </c>
      <c r="M27" s="354"/>
      <c r="N27" s="354"/>
      <c r="O27" s="355">
        <f>SUM(O4:O25)</f>
        <v>63</v>
      </c>
      <c r="P27" s="354"/>
      <c r="Q27" s="354"/>
      <c r="R27" s="355">
        <f>SUM(R4:R25)</f>
        <v>83</v>
      </c>
      <c r="S27" s="354"/>
      <c r="T27" s="354"/>
      <c r="U27" s="355">
        <f>SUM(U4:U26)</f>
        <v>79</v>
      </c>
      <c r="V27" s="354"/>
      <c r="W27" s="354"/>
      <c r="X27" s="355">
        <f>SUM(X4:X25)</f>
        <v>66</v>
      </c>
      <c r="Y27" s="84"/>
      <c r="Z27" s="1249" t="s">
        <v>467</v>
      </c>
      <c r="AA27" s="1250"/>
      <c r="AB27" s="1251"/>
      <c r="AC27" s="80">
        <v>3100</v>
      </c>
      <c r="AE27" s="82">
        <v>3100</v>
      </c>
      <c r="AG27" s="83"/>
    </row>
    <row r="28" spans="1:33">
      <c r="A28" s="1262"/>
      <c r="B28" s="1263"/>
      <c r="C28" s="89" t="s">
        <v>468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1262" t="s">
        <v>469</v>
      </c>
      <c r="U28" s="1264"/>
      <c r="V28" s="1264"/>
      <c r="W28" s="1263"/>
      <c r="X28" s="90">
        <f>X27+U27+R27+O27+L27+I27+F27</f>
        <v>496</v>
      </c>
      <c r="Y28" s="79"/>
      <c r="Z28" s="1249" t="s">
        <v>470</v>
      </c>
      <c r="AA28" s="1250"/>
      <c r="AB28" s="1251"/>
      <c r="AC28" s="87">
        <v>1500000</v>
      </c>
      <c r="AE28" s="84">
        <f>AC28</f>
        <v>1500000</v>
      </c>
      <c r="AG28" s="84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 t="s">
        <v>128</v>
      </c>
      <c r="S29" s="93"/>
      <c r="T29" s="1265" t="s">
        <v>471</v>
      </c>
      <c r="U29" s="1266"/>
      <c r="V29" s="1266"/>
      <c r="W29" s="1267"/>
      <c r="X29" s="94">
        <f>AC28/AC27</f>
        <v>483.87096774193549</v>
      </c>
      <c r="Y29" s="79"/>
    </row>
    <row r="30" spans="1:33" ht="15" hidden="1" customHeight="1">
      <c r="A30" s="91"/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79"/>
    </row>
    <row r="31" spans="1:33">
      <c r="A31" s="91"/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252" t="s">
        <v>472</v>
      </c>
      <c r="U31" s="1253"/>
      <c r="V31" s="1253"/>
      <c r="W31" s="1254"/>
      <c r="X31" s="96">
        <f>(X28/X29)*100</f>
        <v>102.50666666666666</v>
      </c>
      <c r="Y31" s="79"/>
      <c r="Z31" s="1249" t="s">
        <v>473</v>
      </c>
      <c r="AA31" s="1250"/>
      <c r="AB31" s="1251"/>
      <c r="AC31" s="84">
        <v>3657670</v>
      </c>
      <c r="AE31" s="84">
        <f>AC31</f>
        <v>3657670</v>
      </c>
      <c r="AG31" s="84"/>
    </row>
    <row r="32" spans="1:33">
      <c r="A32" s="98"/>
      <c r="B32" s="98"/>
      <c r="C32" s="197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97">
        <f>(AC32/AC33)*100</f>
        <v>90.177626740520594</v>
      </c>
      <c r="Y32" s="188"/>
      <c r="Z32" s="1249" t="s">
        <v>475</v>
      </c>
      <c r="AA32" s="1250"/>
      <c r="AB32" s="1251"/>
      <c r="AC32" s="84">
        <v>1064</v>
      </c>
      <c r="AE32" s="84">
        <f>AC32</f>
        <v>1064</v>
      </c>
      <c r="AG32" s="84"/>
    </row>
    <row r="33" spans="1:33" ht="18.75" customHeight="1">
      <c r="A33" s="105"/>
      <c r="B33" s="105"/>
      <c r="C33" s="106" t="s">
        <v>517</v>
      </c>
      <c r="D33" s="1307"/>
      <c r="E33" s="1308"/>
      <c r="F33" s="1309"/>
      <c r="G33" s="1307"/>
      <c r="H33" s="1308"/>
      <c r="I33" s="1309"/>
      <c r="J33" s="1307"/>
      <c r="K33" s="1308"/>
      <c r="L33" s="1309"/>
      <c r="M33" s="1307"/>
      <c r="N33" s="1308"/>
      <c r="O33" s="1309"/>
      <c r="P33" s="1307"/>
      <c r="Q33" s="1308"/>
      <c r="R33" s="1309"/>
      <c r="S33" s="1307"/>
      <c r="T33" s="1308"/>
      <c r="U33" s="1309"/>
      <c r="V33" s="1307"/>
      <c r="W33" s="1308"/>
      <c r="X33" s="1309"/>
      <c r="Y33" s="98"/>
      <c r="Z33" s="1249" t="s">
        <v>476</v>
      </c>
      <c r="AA33" s="1250"/>
      <c r="AB33" s="1251"/>
      <c r="AC33" s="97">
        <f>AC31/AC27</f>
        <v>1179.8935483870969</v>
      </c>
      <c r="AE33" s="97">
        <f>AE31/AE27</f>
        <v>1179.8935483870969</v>
      </c>
      <c r="AG33" s="97"/>
    </row>
    <row r="34" spans="1:33" ht="30" customHeight="1">
      <c r="A34" s="105">
        <v>1</v>
      </c>
      <c r="B34" s="105"/>
      <c r="C34" s="106" t="s">
        <v>95</v>
      </c>
      <c r="D34" s="1339" t="s">
        <v>104</v>
      </c>
      <c r="E34" s="1340"/>
      <c r="F34" s="1341"/>
      <c r="G34" s="1339" t="s">
        <v>525</v>
      </c>
      <c r="H34" s="1340"/>
      <c r="I34" s="1341"/>
      <c r="J34" s="1386" t="s">
        <v>525</v>
      </c>
      <c r="K34" s="1387"/>
      <c r="L34" s="1388"/>
      <c r="M34" s="1221"/>
      <c r="N34" s="1222"/>
      <c r="O34" s="1223"/>
      <c r="P34" s="1307"/>
      <c r="Q34" s="1308"/>
      <c r="R34" s="1309"/>
      <c r="S34" s="1307"/>
      <c r="T34" s="1308"/>
      <c r="U34" s="1309"/>
      <c r="V34" s="1386" t="s">
        <v>525</v>
      </c>
      <c r="W34" s="1387"/>
      <c r="X34" s="1388"/>
      <c r="Y34" s="98"/>
      <c r="AC34" s="103">
        <f>(AC32/AC33)*100</f>
        <v>90.177626740520594</v>
      </c>
      <c r="AE34" s="104">
        <f>(AE32/AE33)*100</f>
        <v>90.177626740520594</v>
      </c>
      <c r="AG34" s="201"/>
    </row>
    <row r="35" spans="1:33" ht="31.5" customHeight="1">
      <c r="A35" s="105">
        <v>3</v>
      </c>
      <c r="B35" s="105"/>
      <c r="C35" s="105" t="s">
        <v>504</v>
      </c>
      <c r="D35" s="1307"/>
      <c r="E35" s="1308"/>
      <c r="F35" s="1309"/>
      <c r="G35" s="1307"/>
      <c r="H35" s="1308"/>
      <c r="I35" s="1309"/>
      <c r="J35" s="1307"/>
      <c r="K35" s="1308"/>
      <c r="L35" s="1309"/>
      <c r="M35" s="1307"/>
      <c r="N35" s="1308"/>
      <c r="O35" s="1309"/>
      <c r="P35" s="1307"/>
      <c r="Q35" s="1308"/>
      <c r="R35" s="1309"/>
      <c r="S35" s="1221"/>
      <c r="T35" s="1222"/>
      <c r="U35" s="1223"/>
      <c r="V35" s="1307"/>
      <c r="W35" s="1308"/>
      <c r="X35" s="1309"/>
      <c r="Y35" s="202"/>
      <c r="AB35" s="203" t="s">
        <v>531</v>
      </c>
    </row>
    <row r="36" spans="1:33" ht="30.75" customHeight="1">
      <c r="A36" s="105">
        <v>5</v>
      </c>
      <c r="B36" s="105"/>
      <c r="C36" s="106" t="s">
        <v>480</v>
      </c>
      <c r="D36" s="1386" t="s">
        <v>525</v>
      </c>
      <c r="E36" s="1387"/>
      <c r="F36" s="1388"/>
      <c r="G36" s="1307"/>
      <c r="H36" s="1308"/>
      <c r="I36" s="1309"/>
      <c r="J36" s="1339" t="s">
        <v>69</v>
      </c>
      <c r="K36" s="1340"/>
      <c r="L36" s="1341"/>
      <c r="M36" s="1307"/>
      <c r="N36" s="1308"/>
      <c r="O36" s="1309"/>
      <c r="P36" s="1339" t="s">
        <v>525</v>
      </c>
      <c r="Q36" s="1340"/>
      <c r="R36" s="1341"/>
      <c r="S36" s="1339" t="s">
        <v>525</v>
      </c>
      <c r="T36" s="1340"/>
      <c r="U36" s="1341"/>
      <c r="V36" s="1389" t="s">
        <v>525</v>
      </c>
      <c r="W36" s="1390"/>
      <c r="X36" s="1391"/>
      <c r="Y36" s="98"/>
    </row>
    <row r="37" spans="1:33" ht="30.75" customHeight="1">
      <c r="A37" s="105">
        <v>5</v>
      </c>
      <c r="B37" s="105"/>
      <c r="C37" s="106" t="s">
        <v>22</v>
      </c>
      <c r="D37" s="1221"/>
      <c r="E37" s="1222"/>
      <c r="F37" s="1223"/>
      <c r="G37" s="1307"/>
      <c r="H37" s="1308"/>
      <c r="I37" s="1309"/>
      <c r="J37" s="1307"/>
      <c r="K37" s="1308"/>
      <c r="L37" s="1309"/>
      <c r="M37" s="1339" t="s">
        <v>525</v>
      </c>
      <c r="N37" s="1340"/>
      <c r="O37" s="1341"/>
      <c r="P37" s="1307"/>
      <c r="Q37" s="1308"/>
      <c r="R37" s="1309"/>
      <c r="S37" s="1339" t="s">
        <v>69</v>
      </c>
      <c r="T37" s="1340"/>
      <c r="U37" s="1341"/>
      <c r="V37" s="1307"/>
      <c r="W37" s="1308"/>
      <c r="X37" s="1309"/>
      <c r="Y37" s="98"/>
    </row>
    <row r="38" spans="1:33"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7:AB27"/>
    <mergeCell ref="A28:B28"/>
    <mergeCell ref="T28:W28"/>
    <mergeCell ref="Z28:AB28"/>
    <mergeCell ref="T29:W29"/>
    <mergeCell ref="T31:W31"/>
    <mergeCell ref="Z31:AB31"/>
    <mergeCell ref="D32:S32"/>
    <mergeCell ref="T32:W32"/>
    <mergeCell ref="Z32:AB32"/>
    <mergeCell ref="S33:U33"/>
    <mergeCell ref="V33:X33"/>
    <mergeCell ref="Z33:AB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V36:X36"/>
    <mergeCell ref="D35:F35"/>
    <mergeCell ref="G35:I35"/>
    <mergeCell ref="J35:L35"/>
    <mergeCell ref="M35:O35"/>
    <mergeCell ref="P35:R35"/>
    <mergeCell ref="S37:U37"/>
    <mergeCell ref="V37:X37"/>
    <mergeCell ref="C1:C2"/>
    <mergeCell ref="D37:F37"/>
    <mergeCell ref="G37:I37"/>
    <mergeCell ref="J37:L37"/>
    <mergeCell ref="M37:O37"/>
    <mergeCell ref="P37:R37"/>
    <mergeCell ref="S35:U35"/>
    <mergeCell ref="V35:X35"/>
    <mergeCell ref="D36:F36"/>
    <mergeCell ref="G36:I36"/>
    <mergeCell ref="J36:L36"/>
    <mergeCell ref="M36:O36"/>
    <mergeCell ref="P36:R36"/>
    <mergeCell ref="S36:U36"/>
  </mergeCells>
  <pageMargins left="0.7" right="0.7" top="0.75" bottom="0.75" header="0.3" footer="0.3"/>
  <pageSetup paperSize="9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G36"/>
  <sheetViews>
    <sheetView zoomScale="85" zoomScaleNormal="85" workbookViewId="0">
      <selection activeCell="V5" sqref="V5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69" t="s">
        <v>0</v>
      </c>
      <c r="D1" s="1371">
        <v>45985</v>
      </c>
      <c r="E1" s="1372"/>
      <c r="F1" s="1373"/>
      <c r="G1" s="1371">
        <v>45986</v>
      </c>
      <c r="H1" s="1372"/>
      <c r="I1" s="1373"/>
      <c r="J1" s="1371">
        <v>45987</v>
      </c>
      <c r="K1" s="1372"/>
      <c r="L1" s="1373"/>
      <c r="M1" s="1371">
        <v>45988</v>
      </c>
      <c r="N1" s="1372"/>
      <c r="O1" s="1373"/>
      <c r="P1" s="1371">
        <v>45989</v>
      </c>
      <c r="Q1" s="1372"/>
      <c r="R1" s="1373"/>
      <c r="S1" s="1371">
        <v>45990</v>
      </c>
      <c r="T1" s="1372"/>
      <c r="U1" s="1373"/>
      <c r="V1" s="1371">
        <v>45991</v>
      </c>
      <c r="W1" s="1372"/>
      <c r="X1" s="1373"/>
      <c r="Y1" s="187"/>
    </row>
    <row r="2" spans="1:28">
      <c r="A2" s="1"/>
      <c r="B2" s="1"/>
      <c r="C2" s="1370"/>
      <c r="D2" s="1374" t="s">
        <v>199</v>
      </c>
      <c r="E2" s="1375"/>
      <c r="F2" s="1376"/>
      <c r="G2" s="1374" t="s">
        <v>200</v>
      </c>
      <c r="H2" s="1375"/>
      <c r="I2" s="1376"/>
      <c r="J2" s="1374" t="s">
        <v>201</v>
      </c>
      <c r="K2" s="1375"/>
      <c r="L2" s="1376"/>
      <c r="M2" s="1374" t="s">
        <v>202</v>
      </c>
      <c r="N2" s="1375"/>
      <c r="O2" s="1376"/>
      <c r="P2" s="1374" t="s">
        <v>203</v>
      </c>
      <c r="Q2" s="1375"/>
      <c r="R2" s="1376"/>
      <c r="S2" s="1374" t="s">
        <v>204</v>
      </c>
      <c r="T2" s="1375"/>
      <c r="U2" s="1376"/>
      <c r="V2" s="1374" t="s">
        <v>205</v>
      </c>
      <c r="W2" s="1375"/>
      <c r="X2" s="1376"/>
      <c r="Y2" s="101" t="s">
        <v>8</v>
      </c>
    </row>
    <row r="3" spans="1:28">
      <c r="A3" s="1"/>
      <c r="B3" s="1"/>
      <c r="C3" s="99"/>
      <c r="D3" s="334" t="s">
        <v>459</v>
      </c>
      <c r="E3" s="335" t="s">
        <v>460</v>
      </c>
      <c r="F3" s="336" t="s">
        <v>461</v>
      </c>
      <c r="G3" s="334" t="s">
        <v>459</v>
      </c>
      <c r="H3" s="335" t="s">
        <v>460</v>
      </c>
      <c r="I3" s="336" t="s">
        <v>461</v>
      </c>
      <c r="J3" s="334" t="s">
        <v>459</v>
      </c>
      <c r="K3" s="335" t="s">
        <v>460</v>
      </c>
      <c r="L3" s="336" t="s">
        <v>461</v>
      </c>
      <c r="M3" s="334" t="s">
        <v>459</v>
      </c>
      <c r="N3" s="335" t="s">
        <v>460</v>
      </c>
      <c r="O3" s="336" t="s">
        <v>461</v>
      </c>
      <c r="P3" s="334" t="s">
        <v>459</v>
      </c>
      <c r="Q3" s="335" t="s">
        <v>460</v>
      </c>
      <c r="R3" s="336" t="s">
        <v>461</v>
      </c>
      <c r="S3" s="334" t="s">
        <v>459</v>
      </c>
      <c r="T3" s="335" t="s">
        <v>460</v>
      </c>
      <c r="U3" s="336" t="s">
        <v>461</v>
      </c>
      <c r="V3" s="334" t="s">
        <v>459</v>
      </c>
      <c r="W3" s="335" t="s">
        <v>460</v>
      </c>
      <c r="X3" s="336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337">
        <f t="shared" ref="F4:F23" si="0">E4-D4</f>
        <v>0</v>
      </c>
      <c r="G4" s="10"/>
      <c r="H4" s="11"/>
      <c r="I4" s="337">
        <f t="shared" ref="I4:I23" si="1">H4-G4</f>
        <v>0</v>
      </c>
      <c r="J4" s="286">
        <v>7</v>
      </c>
      <c r="K4" s="287">
        <v>18</v>
      </c>
      <c r="L4" s="337">
        <f t="shared" ref="L4:L23" si="2">K4-J4</f>
        <v>11</v>
      </c>
      <c r="M4" s="242">
        <v>7</v>
      </c>
      <c r="N4" s="244">
        <v>18</v>
      </c>
      <c r="O4" s="337">
        <f t="shared" ref="O4:O23" si="3">N4-M4</f>
        <v>11</v>
      </c>
      <c r="P4" s="242">
        <v>7</v>
      </c>
      <c r="Q4" s="244">
        <v>13</v>
      </c>
      <c r="R4" s="337">
        <f t="shared" ref="R4:R23" si="4">Q4-P4</f>
        <v>6</v>
      </c>
      <c r="S4" s="10"/>
      <c r="T4" s="11"/>
      <c r="U4" s="337">
        <f t="shared" ref="U4:U23" si="5">T4-S4</f>
        <v>0</v>
      </c>
      <c r="V4" s="242">
        <v>7</v>
      </c>
      <c r="W4" s="244">
        <v>12</v>
      </c>
      <c r="X4" s="337">
        <f t="shared" ref="X4:X23" si="6">W4-V4</f>
        <v>5</v>
      </c>
      <c r="Y4" s="79"/>
    </row>
    <row r="5" spans="1:28" ht="15.75" customHeight="1">
      <c r="A5" s="223"/>
      <c r="B5" s="224"/>
      <c r="C5" s="9" t="s">
        <v>256</v>
      </c>
      <c r="D5" s="242">
        <v>7</v>
      </c>
      <c r="E5" s="244">
        <v>15</v>
      </c>
      <c r="F5" s="337">
        <f t="shared" si="0"/>
        <v>8</v>
      </c>
      <c r="G5" s="242">
        <v>7</v>
      </c>
      <c r="H5" s="244">
        <v>15</v>
      </c>
      <c r="I5" s="337">
        <f t="shared" si="1"/>
        <v>8</v>
      </c>
      <c r="J5" s="297">
        <v>7</v>
      </c>
      <c r="K5" s="338">
        <v>15</v>
      </c>
      <c r="L5" s="337">
        <f t="shared" si="2"/>
        <v>8</v>
      </c>
      <c r="M5" s="290">
        <v>7</v>
      </c>
      <c r="N5" s="292">
        <v>15</v>
      </c>
      <c r="O5" s="337">
        <f t="shared" si="3"/>
        <v>8</v>
      </c>
      <c r="P5" s="10"/>
      <c r="Q5" s="11"/>
      <c r="R5" s="337">
        <f t="shared" si="4"/>
        <v>0</v>
      </c>
      <c r="S5" s="242">
        <v>7</v>
      </c>
      <c r="T5" s="244">
        <v>15</v>
      </c>
      <c r="U5" s="337">
        <f t="shared" si="5"/>
        <v>8</v>
      </c>
      <c r="V5" s="290">
        <v>7</v>
      </c>
      <c r="W5" s="292">
        <v>15</v>
      </c>
      <c r="X5" s="337">
        <f t="shared" si="6"/>
        <v>8</v>
      </c>
      <c r="Y5" s="79"/>
    </row>
    <row r="6" spans="1:28" ht="18.75" customHeight="1">
      <c r="A6" s="223">
        <v>2</v>
      </c>
      <c r="B6" s="223" t="s">
        <v>436</v>
      </c>
      <c r="C6" s="24" t="s">
        <v>208</v>
      </c>
      <c r="D6" s="10"/>
      <c r="E6" s="25"/>
      <c r="F6" s="337">
        <f t="shared" si="0"/>
        <v>0</v>
      </c>
      <c r="G6" s="10"/>
      <c r="H6" s="25"/>
      <c r="I6" s="337">
        <f t="shared" si="1"/>
        <v>0</v>
      </c>
      <c r="J6" s="13"/>
      <c r="K6" s="13"/>
      <c r="L6" s="337">
        <f t="shared" si="2"/>
        <v>0</v>
      </c>
      <c r="M6" s="10"/>
      <c r="N6" s="11"/>
      <c r="O6" s="337">
        <f t="shared" si="3"/>
        <v>0</v>
      </c>
      <c r="P6" s="286">
        <v>13</v>
      </c>
      <c r="Q6" s="288">
        <v>24</v>
      </c>
      <c r="R6" s="337">
        <f t="shared" si="4"/>
        <v>11</v>
      </c>
      <c r="S6" s="242">
        <v>15</v>
      </c>
      <c r="T6" s="243">
        <v>24</v>
      </c>
      <c r="U6" s="337">
        <f t="shared" si="5"/>
        <v>9</v>
      </c>
      <c r="V6" s="242">
        <v>12</v>
      </c>
      <c r="W6" s="244">
        <v>17</v>
      </c>
      <c r="X6" s="337">
        <f t="shared" si="6"/>
        <v>5</v>
      </c>
      <c r="Y6" s="188"/>
    </row>
    <row r="7" spans="1:28" ht="15.75" customHeight="1">
      <c r="A7" s="223">
        <v>3</v>
      </c>
      <c r="B7" s="232" t="s">
        <v>499</v>
      </c>
      <c r="C7" s="339" t="s">
        <v>442</v>
      </c>
      <c r="D7" s="10"/>
      <c r="E7" s="25"/>
      <c r="F7" s="337">
        <f t="shared" si="0"/>
        <v>0</v>
      </c>
      <c r="G7" s="10"/>
      <c r="H7" s="25"/>
      <c r="I7" s="337">
        <f t="shared" si="1"/>
        <v>0</v>
      </c>
      <c r="J7" s="13"/>
      <c r="K7" s="54"/>
      <c r="L7" s="337">
        <f t="shared" si="2"/>
        <v>0</v>
      </c>
      <c r="M7" s="242">
        <v>17</v>
      </c>
      <c r="N7" s="243">
        <v>24</v>
      </c>
      <c r="O7" s="337">
        <f t="shared" si="3"/>
        <v>7</v>
      </c>
      <c r="P7" s="10"/>
      <c r="Q7" s="25"/>
      <c r="R7" s="337">
        <f t="shared" si="4"/>
        <v>0</v>
      </c>
      <c r="S7" s="10"/>
      <c r="T7" s="25"/>
      <c r="U7" s="337">
        <f t="shared" si="5"/>
        <v>0</v>
      </c>
      <c r="V7" s="242">
        <v>17</v>
      </c>
      <c r="W7" s="243">
        <v>24</v>
      </c>
      <c r="X7" s="337">
        <f t="shared" si="6"/>
        <v>7</v>
      </c>
      <c r="Y7" s="79"/>
    </row>
    <row r="8" spans="1:28" ht="15.75" customHeight="1">
      <c r="A8" s="223">
        <v>4</v>
      </c>
      <c r="B8" s="223" t="s">
        <v>445</v>
      </c>
      <c r="C8" s="38" t="s">
        <v>304</v>
      </c>
      <c r="D8" s="290">
        <v>7</v>
      </c>
      <c r="E8" s="291">
        <v>18</v>
      </c>
      <c r="F8" s="337">
        <f t="shared" si="0"/>
        <v>11</v>
      </c>
      <c r="G8" s="290">
        <v>7</v>
      </c>
      <c r="H8" s="291">
        <v>18</v>
      </c>
      <c r="I8" s="337">
        <f t="shared" si="1"/>
        <v>11</v>
      </c>
      <c r="J8" s="10"/>
      <c r="K8" s="25"/>
      <c r="L8" s="337">
        <f t="shared" si="2"/>
        <v>0</v>
      </c>
      <c r="M8" s="10"/>
      <c r="N8" s="25"/>
      <c r="O8" s="337">
        <f t="shared" si="3"/>
        <v>0</v>
      </c>
      <c r="P8" s="290">
        <v>7</v>
      </c>
      <c r="Q8" s="291">
        <v>18</v>
      </c>
      <c r="R8" s="337">
        <f t="shared" si="4"/>
        <v>11</v>
      </c>
      <c r="S8" s="290">
        <v>7</v>
      </c>
      <c r="T8" s="291">
        <v>18</v>
      </c>
      <c r="U8" s="337">
        <f t="shared" si="5"/>
        <v>11</v>
      </c>
      <c r="V8" s="10"/>
      <c r="W8" s="25"/>
      <c r="X8" s="337">
        <f t="shared" si="6"/>
        <v>0</v>
      </c>
      <c r="Y8" s="190"/>
    </row>
    <row r="9" spans="1:28" ht="15.75" customHeight="1">
      <c r="A9" s="223">
        <v>5</v>
      </c>
      <c r="B9" s="232" t="s">
        <v>510</v>
      </c>
      <c r="C9" s="340" t="s">
        <v>188</v>
      </c>
      <c r="D9" s="10"/>
      <c r="E9" s="11"/>
      <c r="F9" s="337">
        <f t="shared" si="0"/>
        <v>0</v>
      </c>
      <c r="G9" s="10"/>
      <c r="H9" s="11"/>
      <c r="I9" s="337">
        <f t="shared" si="1"/>
        <v>0</v>
      </c>
      <c r="J9" s="341">
        <v>14</v>
      </c>
      <c r="K9" s="342">
        <v>21</v>
      </c>
      <c r="L9" s="337">
        <f t="shared" si="2"/>
        <v>7</v>
      </c>
      <c r="M9" s="10"/>
      <c r="N9" s="11"/>
      <c r="O9" s="337">
        <f t="shared" si="3"/>
        <v>0</v>
      </c>
      <c r="P9" s="10"/>
      <c r="Q9" s="11"/>
      <c r="R9" s="337">
        <f t="shared" si="4"/>
        <v>0</v>
      </c>
      <c r="S9" s="10"/>
      <c r="T9" s="11"/>
      <c r="U9" s="337">
        <f t="shared" si="5"/>
        <v>0</v>
      </c>
      <c r="V9" s="10"/>
      <c r="W9" s="11"/>
      <c r="X9" s="337">
        <f t="shared" si="6"/>
        <v>0</v>
      </c>
      <c r="Y9" s="79"/>
    </row>
    <row r="10" spans="1:28" ht="15.75" customHeight="1">
      <c r="A10" s="223">
        <v>6</v>
      </c>
      <c r="B10" s="232" t="s">
        <v>444</v>
      </c>
      <c r="C10" s="34" t="s">
        <v>501</v>
      </c>
      <c r="D10" s="10"/>
      <c r="E10" s="11"/>
      <c r="F10" s="337">
        <f t="shared" si="0"/>
        <v>0</v>
      </c>
      <c r="G10" s="10"/>
      <c r="H10" s="11"/>
      <c r="I10" s="337">
        <f t="shared" si="1"/>
        <v>0</v>
      </c>
      <c r="J10" s="45"/>
      <c r="K10" s="46"/>
      <c r="L10" s="337">
        <f t="shared" si="2"/>
        <v>0</v>
      </c>
      <c r="M10" s="10"/>
      <c r="N10" s="11"/>
      <c r="O10" s="337">
        <f t="shared" si="3"/>
        <v>0</v>
      </c>
      <c r="P10" s="293">
        <v>18</v>
      </c>
      <c r="Q10" s="294">
        <v>22</v>
      </c>
      <c r="R10" s="337">
        <f t="shared" si="4"/>
        <v>4</v>
      </c>
      <c r="S10" s="45"/>
      <c r="T10" s="46"/>
      <c r="U10" s="337">
        <f t="shared" si="5"/>
        <v>0</v>
      </c>
      <c r="V10" s="290">
        <v>15</v>
      </c>
      <c r="W10" s="291">
        <v>21</v>
      </c>
      <c r="X10" s="337">
        <f t="shared" si="6"/>
        <v>6</v>
      </c>
      <c r="Y10" s="79"/>
    </row>
    <row r="11" spans="1:28" ht="15.75" customHeight="1">
      <c r="A11" s="223">
        <v>7</v>
      </c>
      <c r="B11" s="232" t="s">
        <v>444</v>
      </c>
      <c r="C11" s="34" t="s">
        <v>564</v>
      </c>
      <c r="D11" s="10"/>
      <c r="E11" s="11"/>
      <c r="F11" s="337">
        <f t="shared" si="0"/>
        <v>0</v>
      </c>
      <c r="G11" s="10"/>
      <c r="H11" s="11"/>
      <c r="I11" s="337">
        <f t="shared" si="1"/>
        <v>0</v>
      </c>
      <c r="J11" s="45"/>
      <c r="K11" s="46"/>
      <c r="L11" s="337">
        <f t="shared" si="2"/>
        <v>0</v>
      </c>
      <c r="M11" s="45"/>
      <c r="N11" s="46"/>
      <c r="O11" s="337">
        <f t="shared" si="3"/>
        <v>0</v>
      </c>
      <c r="P11" s="45"/>
      <c r="Q11" s="46"/>
      <c r="R11" s="337">
        <f t="shared" si="4"/>
        <v>0</v>
      </c>
      <c r="S11" s="45"/>
      <c r="T11" s="46"/>
      <c r="U11" s="337">
        <f t="shared" si="5"/>
        <v>0</v>
      </c>
      <c r="V11" s="45"/>
      <c r="W11" s="46"/>
      <c r="X11" s="337">
        <f t="shared" si="6"/>
        <v>0</v>
      </c>
      <c r="Y11" s="79"/>
    </row>
    <row r="12" spans="1:28" ht="15.75" customHeight="1">
      <c r="A12" s="223">
        <v>8</v>
      </c>
      <c r="B12" s="232" t="s">
        <v>444</v>
      </c>
      <c r="C12" s="34" t="s">
        <v>561</v>
      </c>
      <c r="D12" s="10"/>
      <c r="E12" s="11"/>
      <c r="F12" s="337">
        <f t="shared" si="0"/>
        <v>0</v>
      </c>
      <c r="G12" s="290">
        <v>18</v>
      </c>
      <c r="H12" s="292">
        <v>24</v>
      </c>
      <c r="I12" s="337">
        <f t="shared" si="1"/>
        <v>6</v>
      </c>
      <c r="J12" s="293">
        <v>18</v>
      </c>
      <c r="K12" s="294">
        <v>24</v>
      </c>
      <c r="L12" s="337">
        <f t="shared" si="2"/>
        <v>6</v>
      </c>
      <c r="M12" s="45"/>
      <c r="N12" s="46"/>
      <c r="O12" s="337">
        <f t="shared" si="3"/>
        <v>0</v>
      </c>
      <c r="P12" s="45"/>
      <c r="Q12" s="46"/>
      <c r="R12" s="337">
        <f t="shared" si="4"/>
        <v>0</v>
      </c>
      <c r="S12" s="45"/>
      <c r="T12" s="46"/>
      <c r="U12" s="337">
        <f t="shared" si="5"/>
        <v>0</v>
      </c>
      <c r="V12" s="45"/>
      <c r="W12" s="46"/>
      <c r="X12" s="337">
        <f t="shared" si="6"/>
        <v>0</v>
      </c>
      <c r="Y12" s="79"/>
    </row>
    <row r="13" spans="1:28" ht="16.5" customHeight="1">
      <c r="A13" s="223">
        <v>9</v>
      </c>
      <c r="B13" s="232" t="s">
        <v>444</v>
      </c>
      <c r="C13" s="38" t="s">
        <v>296</v>
      </c>
      <c r="D13" s="290">
        <v>18</v>
      </c>
      <c r="E13" s="292">
        <v>24</v>
      </c>
      <c r="F13" s="337">
        <f t="shared" si="0"/>
        <v>6</v>
      </c>
      <c r="G13" s="10"/>
      <c r="H13" s="11"/>
      <c r="I13" s="337">
        <f t="shared" si="1"/>
        <v>0</v>
      </c>
      <c r="J13" s="295">
        <v>18</v>
      </c>
      <c r="K13" s="296">
        <v>24</v>
      </c>
      <c r="L13" s="337">
        <f t="shared" si="2"/>
        <v>6</v>
      </c>
      <c r="M13" s="293">
        <v>18</v>
      </c>
      <c r="N13" s="294">
        <v>24</v>
      </c>
      <c r="O13" s="337">
        <f t="shared" si="3"/>
        <v>6</v>
      </c>
      <c r="P13" s="45"/>
      <c r="Q13" s="46"/>
      <c r="R13" s="337">
        <f t="shared" si="4"/>
        <v>0</v>
      </c>
      <c r="S13" s="45"/>
      <c r="T13" s="46"/>
      <c r="U13" s="337">
        <f t="shared" si="5"/>
        <v>0</v>
      </c>
      <c r="V13" s="10"/>
      <c r="W13" s="25"/>
      <c r="X13" s="337">
        <f t="shared" si="6"/>
        <v>0</v>
      </c>
      <c r="Y13" s="79"/>
      <c r="AB13" s="189"/>
    </row>
    <row r="14" spans="1:28" ht="16.5" customHeight="1">
      <c r="A14" s="223">
        <v>10</v>
      </c>
      <c r="B14" s="232" t="s">
        <v>444</v>
      </c>
      <c r="C14" s="38" t="s">
        <v>290</v>
      </c>
      <c r="D14" s="10"/>
      <c r="E14" s="11"/>
      <c r="F14" s="337">
        <f t="shared" si="0"/>
        <v>0</v>
      </c>
      <c r="G14" s="290">
        <v>18</v>
      </c>
      <c r="H14" s="244">
        <v>24</v>
      </c>
      <c r="I14" s="337">
        <f t="shared" si="1"/>
        <v>6</v>
      </c>
      <c r="J14" s="45"/>
      <c r="K14" s="46"/>
      <c r="L14" s="337">
        <f t="shared" si="2"/>
        <v>0</v>
      </c>
      <c r="M14" s="45"/>
      <c r="N14" s="46"/>
      <c r="O14" s="337">
        <f t="shared" si="3"/>
        <v>0</v>
      </c>
      <c r="P14" s="45"/>
      <c r="Q14" s="46"/>
      <c r="R14" s="337">
        <f t="shared" si="4"/>
        <v>0</v>
      </c>
      <c r="S14" s="293">
        <v>18</v>
      </c>
      <c r="T14" s="294">
        <v>24</v>
      </c>
      <c r="U14" s="337">
        <f t="shared" si="5"/>
        <v>6</v>
      </c>
      <c r="V14" s="10"/>
      <c r="W14" s="25"/>
      <c r="X14" s="337">
        <f t="shared" si="6"/>
        <v>0</v>
      </c>
      <c r="Y14" s="79"/>
      <c r="AB14" s="189"/>
    </row>
    <row r="15" spans="1:28" ht="16.5" customHeight="1">
      <c r="A15" s="223">
        <v>11</v>
      </c>
      <c r="B15" s="223" t="s">
        <v>452</v>
      </c>
      <c r="C15" s="343" t="s">
        <v>371</v>
      </c>
      <c r="D15" s="10"/>
      <c r="E15" s="11"/>
      <c r="F15" s="337">
        <f t="shared" si="0"/>
        <v>0</v>
      </c>
      <c r="G15" s="10"/>
      <c r="H15" s="11"/>
      <c r="I15" s="337">
        <f t="shared" si="1"/>
        <v>0</v>
      </c>
      <c r="J15" s="10"/>
      <c r="K15" s="11"/>
      <c r="L15" s="337">
        <f t="shared" si="2"/>
        <v>0</v>
      </c>
      <c r="M15" s="10"/>
      <c r="N15" s="11"/>
      <c r="O15" s="337">
        <f t="shared" si="3"/>
        <v>0</v>
      </c>
      <c r="P15" s="10"/>
      <c r="Q15" s="11"/>
      <c r="R15" s="337">
        <f t="shared" si="4"/>
        <v>0</v>
      </c>
      <c r="S15" s="10"/>
      <c r="T15" s="11"/>
      <c r="U15" s="337">
        <f t="shared" si="5"/>
        <v>0</v>
      </c>
      <c r="V15" s="10"/>
      <c r="W15" s="25"/>
      <c r="X15" s="337">
        <f t="shared" si="6"/>
        <v>0</v>
      </c>
      <c r="Y15" s="79"/>
      <c r="AB15" s="233"/>
    </row>
    <row r="16" spans="1:28" ht="16.5" customHeight="1">
      <c r="A16" s="223">
        <v>12</v>
      </c>
      <c r="B16" s="232" t="s">
        <v>436</v>
      </c>
      <c r="C16" s="38" t="s">
        <v>543</v>
      </c>
      <c r="D16" s="242">
        <v>15</v>
      </c>
      <c r="E16" s="244">
        <v>24</v>
      </c>
      <c r="F16" s="337">
        <f t="shared" si="0"/>
        <v>9</v>
      </c>
      <c r="G16" s="242">
        <v>14</v>
      </c>
      <c r="H16" s="244">
        <v>18</v>
      </c>
      <c r="I16" s="337">
        <f t="shared" si="1"/>
        <v>4</v>
      </c>
      <c r="J16" s="45"/>
      <c r="K16" s="46"/>
      <c r="L16" s="337">
        <f t="shared" si="2"/>
        <v>0</v>
      </c>
      <c r="M16" s="45"/>
      <c r="N16" s="46"/>
      <c r="O16" s="337">
        <f t="shared" si="3"/>
        <v>0</v>
      </c>
      <c r="P16" s="45"/>
      <c r="Q16" s="46"/>
      <c r="R16" s="337">
        <f t="shared" si="4"/>
        <v>0</v>
      </c>
      <c r="S16" s="45"/>
      <c r="T16" s="46"/>
      <c r="U16" s="337">
        <f t="shared" si="5"/>
        <v>0</v>
      </c>
      <c r="V16" s="10"/>
      <c r="W16" s="25"/>
      <c r="X16" s="337">
        <f t="shared" si="6"/>
        <v>0</v>
      </c>
      <c r="Y16" s="79"/>
      <c r="AB16" s="233"/>
    </row>
    <row r="17" spans="1:33" ht="16.5" customHeight="1">
      <c r="A17" s="223">
        <v>13</v>
      </c>
      <c r="B17" s="232" t="s">
        <v>444</v>
      </c>
      <c r="C17" s="38" t="s">
        <v>545</v>
      </c>
      <c r="D17" s="10"/>
      <c r="E17" s="11"/>
      <c r="F17" s="337">
        <f t="shared" si="0"/>
        <v>0</v>
      </c>
      <c r="G17" s="10"/>
      <c r="H17" s="11"/>
      <c r="I17" s="337">
        <f t="shared" si="1"/>
        <v>0</v>
      </c>
      <c r="J17" s="45"/>
      <c r="K17" s="46"/>
      <c r="L17" s="337">
        <f t="shared" si="2"/>
        <v>0</v>
      </c>
      <c r="M17" s="45"/>
      <c r="N17" s="46"/>
      <c r="O17" s="337">
        <f t="shared" si="3"/>
        <v>0</v>
      </c>
      <c r="P17" s="45"/>
      <c r="Q17" s="46"/>
      <c r="R17" s="337">
        <f t="shared" si="4"/>
        <v>0</v>
      </c>
      <c r="S17" s="45"/>
      <c r="T17" s="46"/>
      <c r="U17" s="337">
        <f t="shared" si="5"/>
        <v>0</v>
      </c>
      <c r="V17" s="10"/>
      <c r="W17" s="25"/>
      <c r="X17" s="337">
        <f t="shared" si="6"/>
        <v>0</v>
      </c>
      <c r="Y17" s="79"/>
      <c r="AB17" s="189"/>
    </row>
    <row r="18" spans="1:33" ht="15.75" customHeight="1">
      <c r="A18" s="223">
        <v>14</v>
      </c>
      <c r="B18" s="223" t="s">
        <v>447</v>
      </c>
      <c r="C18" s="344" t="s">
        <v>344</v>
      </c>
      <c r="D18" s="10"/>
      <c r="E18" s="11"/>
      <c r="F18" s="337">
        <f t="shared" si="0"/>
        <v>0</v>
      </c>
      <c r="G18" s="10"/>
      <c r="H18" s="46"/>
      <c r="I18" s="337">
        <f t="shared" si="1"/>
        <v>0</v>
      </c>
      <c r="J18" s="10"/>
      <c r="K18" s="11"/>
      <c r="L18" s="337">
        <f t="shared" si="2"/>
        <v>0</v>
      </c>
      <c r="M18" s="10"/>
      <c r="N18" s="11"/>
      <c r="O18" s="337">
        <f t="shared" si="3"/>
        <v>0</v>
      </c>
      <c r="P18" s="345">
        <v>15</v>
      </c>
      <c r="Q18" s="346">
        <v>23</v>
      </c>
      <c r="R18" s="337">
        <f t="shared" si="4"/>
        <v>8</v>
      </c>
      <c r="S18" s="10"/>
      <c r="T18" s="11"/>
      <c r="U18" s="337">
        <f t="shared" si="5"/>
        <v>0</v>
      </c>
      <c r="V18" s="10"/>
      <c r="W18" s="25"/>
      <c r="X18" s="337">
        <f t="shared" si="6"/>
        <v>0</v>
      </c>
      <c r="Y18" s="190"/>
    </row>
    <row r="19" spans="1:33" ht="15.75" customHeight="1">
      <c r="A19" s="223">
        <v>15</v>
      </c>
      <c r="B19" s="223" t="s">
        <v>447</v>
      </c>
      <c r="C19" s="47" t="s">
        <v>183</v>
      </c>
      <c r="D19" s="10"/>
      <c r="E19" s="25"/>
      <c r="F19" s="337">
        <f t="shared" si="0"/>
        <v>0</v>
      </c>
      <c r="G19" s="10"/>
      <c r="H19" s="25"/>
      <c r="I19" s="337">
        <f t="shared" si="1"/>
        <v>0</v>
      </c>
      <c r="J19" s="10"/>
      <c r="K19" s="25"/>
      <c r="L19" s="337">
        <f t="shared" si="2"/>
        <v>0</v>
      </c>
      <c r="M19" s="13"/>
      <c r="N19" s="54"/>
      <c r="O19" s="337">
        <f t="shared" si="3"/>
        <v>0</v>
      </c>
      <c r="P19" s="10"/>
      <c r="Q19" s="25"/>
      <c r="R19" s="337">
        <f t="shared" si="4"/>
        <v>0</v>
      </c>
      <c r="S19" s="13"/>
      <c r="T19" s="54"/>
      <c r="U19" s="337">
        <f t="shared" si="5"/>
        <v>0</v>
      </c>
      <c r="V19" s="10"/>
      <c r="W19" s="25"/>
      <c r="X19" s="337">
        <f t="shared" si="6"/>
        <v>0</v>
      </c>
      <c r="Y19" s="190"/>
      <c r="Z19" s="191"/>
    </row>
    <row r="20" spans="1:33" ht="15.75" customHeight="1">
      <c r="A20" s="223">
        <v>16</v>
      </c>
      <c r="B20" s="223" t="s">
        <v>447</v>
      </c>
      <c r="C20" s="47" t="s">
        <v>358</v>
      </c>
      <c r="D20" s="10"/>
      <c r="E20" s="25"/>
      <c r="F20" s="337">
        <f t="shared" si="0"/>
        <v>0</v>
      </c>
      <c r="G20" s="317">
        <v>7</v>
      </c>
      <c r="H20" s="319">
        <v>16</v>
      </c>
      <c r="I20" s="337">
        <f t="shared" si="1"/>
        <v>9</v>
      </c>
      <c r="J20" s="345">
        <v>7</v>
      </c>
      <c r="K20" s="347">
        <v>17</v>
      </c>
      <c r="L20" s="337">
        <f t="shared" si="2"/>
        <v>10</v>
      </c>
      <c r="M20" s="320">
        <v>7</v>
      </c>
      <c r="N20" s="321">
        <v>17</v>
      </c>
      <c r="O20" s="337">
        <f t="shared" si="3"/>
        <v>10</v>
      </c>
      <c r="P20" s="317">
        <v>7</v>
      </c>
      <c r="Q20" s="319">
        <v>17</v>
      </c>
      <c r="R20" s="337">
        <f t="shared" si="4"/>
        <v>10</v>
      </c>
      <c r="S20" s="320">
        <v>7</v>
      </c>
      <c r="T20" s="321">
        <v>17</v>
      </c>
      <c r="U20" s="337">
        <f t="shared" si="5"/>
        <v>10</v>
      </c>
      <c r="V20" s="10"/>
      <c r="W20" s="25"/>
      <c r="X20" s="337">
        <f t="shared" si="6"/>
        <v>0</v>
      </c>
      <c r="Y20" s="190"/>
      <c r="Z20" s="191"/>
    </row>
    <row r="21" spans="1:33" ht="15.75" customHeight="1">
      <c r="A21" s="223">
        <v>18</v>
      </c>
      <c r="B21" s="223" t="s">
        <v>447</v>
      </c>
      <c r="C21" s="47" t="s">
        <v>530</v>
      </c>
      <c r="D21" s="317">
        <v>17</v>
      </c>
      <c r="E21" s="319">
        <v>24</v>
      </c>
      <c r="F21" s="337">
        <f t="shared" si="0"/>
        <v>7</v>
      </c>
      <c r="G21" s="234"/>
      <c r="H21" s="235"/>
      <c r="I21" s="337">
        <f t="shared" si="1"/>
        <v>0</v>
      </c>
      <c r="J21" s="317">
        <v>17</v>
      </c>
      <c r="K21" s="319">
        <v>24</v>
      </c>
      <c r="L21" s="337">
        <f t="shared" si="2"/>
        <v>7</v>
      </c>
      <c r="M21" s="317">
        <v>17</v>
      </c>
      <c r="N21" s="319">
        <v>24</v>
      </c>
      <c r="O21" s="337">
        <f t="shared" si="3"/>
        <v>7</v>
      </c>
      <c r="P21" s="10"/>
      <c r="Q21" s="25"/>
      <c r="R21" s="337">
        <f t="shared" si="4"/>
        <v>0</v>
      </c>
      <c r="S21" s="317">
        <v>17</v>
      </c>
      <c r="T21" s="319">
        <v>24</v>
      </c>
      <c r="U21" s="337">
        <f t="shared" si="5"/>
        <v>7</v>
      </c>
      <c r="V21" s="317">
        <v>17</v>
      </c>
      <c r="W21" s="319">
        <v>24</v>
      </c>
      <c r="X21" s="337">
        <f t="shared" si="6"/>
        <v>7</v>
      </c>
      <c r="Y21" s="190"/>
    </row>
    <row r="22" spans="1:33" ht="15" customHeight="1">
      <c r="A22" s="223">
        <v>23</v>
      </c>
      <c r="B22" s="223" t="s">
        <v>550</v>
      </c>
      <c r="C22" s="38" t="s">
        <v>324</v>
      </c>
      <c r="D22" s="134">
        <v>7</v>
      </c>
      <c r="E22" s="137">
        <v>16</v>
      </c>
      <c r="F22" s="337">
        <f t="shared" si="0"/>
        <v>9</v>
      </c>
      <c r="G22" s="13"/>
      <c r="H22" s="54"/>
      <c r="I22" s="337">
        <f t="shared" si="1"/>
        <v>0</v>
      </c>
      <c r="J22" s="297">
        <v>12</v>
      </c>
      <c r="K22" s="291">
        <v>21</v>
      </c>
      <c r="L22" s="337">
        <f t="shared" si="2"/>
        <v>9</v>
      </c>
      <c r="M22" s="297">
        <v>12</v>
      </c>
      <c r="N22" s="298">
        <v>21</v>
      </c>
      <c r="O22" s="337">
        <f t="shared" si="3"/>
        <v>9</v>
      </c>
      <c r="P22" s="136">
        <v>7</v>
      </c>
      <c r="Q22" s="179">
        <v>16</v>
      </c>
      <c r="R22" s="337">
        <f t="shared" si="4"/>
        <v>9</v>
      </c>
      <c r="S22" s="290">
        <v>13</v>
      </c>
      <c r="T22" s="291">
        <v>21</v>
      </c>
      <c r="U22" s="337">
        <f t="shared" si="5"/>
        <v>8</v>
      </c>
      <c r="V22" s="13"/>
      <c r="W22" s="54"/>
      <c r="X22" s="337">
        <f t="shared" si="6"/>
        <v>0</v>
      </c>
      <c r="Y22" s="79"/>
    </row>
    <row r="23" spans="1:33" ht="15" customHeight="1">
      <c r="A23" s="223">
        <v>24</v>
      </c>
      <c r="B23" s="223" t="s">
        <v>550</v>
      </c>
      <c r="C23" s="194" t="s">
        <v>565</v>
      </c>
      <c r="D23" s="319">
        <v>7</v>
      </c>
      <c r="E23" s="348">
        <v>17</v>
      </c>
      <c r="F23" s="337">
        <f t="shared" si="0"/>
        <v>10</v>
      </c>
      <c r="G23" s="349">
        <v>14</v>
      </c>
      <c r="H23" s="350">
        <v>24</v>
      </c>
      <c r="I23" s="337">
        <f t="shared" si="1"/>
        <v>10</v>
      </c>
      <c r="J23" s="195"/>
      <c r="K23" s="55"/>
      <c r="L23" s="337">
        <f t="shared" si="2"/>
        <v>0</v>
      </c>
      <c r="M23" s="217">
        <v>7</v>
      </c>
      <c r="N23" s="218">
        <v>17</v>
      </c>
      <c r="O23" s="337">
        <f t="shared" si="3"/>
        <v>10</v>
      </c>
      <c r="P23" s="351">
        <v>15</v>
      </c>
      <c r="Q23" s="64">
        <v>23</v>
      </c>
      <c r="R23" s="337">
        <f t="shared" si="4"/>
        <v>8</v>
      </c>
      <c r="S23" s="264"/>
      <c r="T23" s="55"/>
      <c r="U23" s="337">
        <f t="shared" si="5"/>
        <v>0</v>
      </c>
      <c r="V23" s="349">
        <v>7</v>
      </c>
      <c r="W23" s="350">
        <v>17</v>
      </c>
      <c r="X23" s="337">
        <f t="shared" si="6"/>
        <v>10</v>
      </c>
      <c r="Y23" s="79"/>
    </row>
    <row r="24" spans="1:33">
      <c r="A24" s="84"/>
      <c r="B24" s="84"/>
      <c r="C24" s="84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3"/>
      <c r="W24" s="353"/>
      <c r="X24" s="352"/>
      <c r="Y24" s="84"/>
    </row>
    <row r="25" spans="1:33">
      <c r="A25" s="80"/>
      <c r="B25" s="80"/>
      <c r="C25" s="80" t="s">
        <v>466</v>
      </c>
      <c r="D25" s="354"/>
      <c r="E25" s="354"/>
      <c r="F25" s="355">
        <f>SUM(F4:F23)</f>
        <v>60</v>
      </c>
      <c r="G25" s="354"/>
      <c r="H25" s="354"/>
      <c r="I25" s="355">
        <f>SUM(I4:I23)</f>
        <v>54</v>
      </c>
      <c r="J25" s="354"/>
      <c r="K25" s="354"/>
      <c r="L25" s="355">
        <f>SUM(L4:L23)</f>
        <v>64</v>
      </c>
      <c r="M25" s="354"/>
      <c r="N25" s="354"/>
      <c r="O25" s="355">
        <f>SUM(O4:O23)</f>
        <v>68</v>
      </c>
      <c r="P25" s="354"/>
      <c r="Q25" s="354"/>
      <c r="R25" s="355">
        <f>SUM(R4:R23)</f>
        <v>67</v>
      </c>
      <c r="S25" s="354"/>
      <c r="T25" s="354"/>
      <c r="U25" s="355">
        <f>SUM(U4:U24)</f>
        <v>59</v>
      </c>
      <c r="V25" s="354"/>
      <c r="W25" s="354"/>
      <c r="X25" s="355">
        <f>SUM(X4:X23)</f>
        <v>48</v>
      </c>
      <c r="Y25" s="84"/>
      <c r="Z25" s="1249" t="s">
        <v>467</v>
      </c>
      <c r="AA25" s="1250"/>
      <c r="AB25" s="1251"/>
      <c r="AC25" s="80">
        <v>3100</v>
      </c>
      <c r="AE25" s="82">
        <v>3100</v>
      </c>
      <c r="AG25" s="83"/>
    </row>
    <row r="26" spans="1:33">
      <c r="A26" s="1262"/>
      <c r="B26" s="1263"/>
      <c r="C26" s="89" t="s">
        <v>468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1262" t="s">
        <v>469</v>
      </c>
      <c r="U26" s="1264"/>
      <c r="V26" s="1264"/>
      <c r="W26" s="1263"/>
      <c r="X26" s="90">
        <f>X25+U25+R25+O25+L25+I25+F25</f>
        <v>420</v>
      </c>
      <c r="Y26" s="79"/>
      <c r="Z26" s="1249" t="s">
        <v>470</v>
      </c>
      <c r="AA26" s="1250"/>
      <c r="AB26" s="1251"/>
      <c r="AC26" s="87">
        <v>1500000</v>
      </c>
      <c r="AE26" s="84">
        <f>AC26</f>
        <v>1500000</v>
      </c>
      <c r="AG26" s="84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 t="s">
        <v>128</v>
      </c>
      <c r="S27" s="93"/>
      <c r="T27" s="1265" t="s">
        <v>471</v>
      </c>
      <c r="U27" s="1266"/>
      <c r="V27" s="1266"/>
      <c r="W27" s="1267"/>
      <c r="X27" s="94">
        <f>AC26/AC25</f>
        <v>483.87096774193549</v>
      </c>
      <c r="Y27" s="79"/>
    </row>
    <row r="28" spans="1:33" ht="15" hidden="1" customHeight="1">
      <c r="A28" s="91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5"/>
      <c r="Y28" s="79"/>
    </row>
    <row r="29" spans="1:33">
      <c r="A29" s="91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1252" t="s">
        <v>472</v>
      </c>
      <c r="U29" s="1253"/>
      <c r="V29" s="1253"/>
      <c r="W29" s="1254"/>
      <c r="X29" s="96">
        <f>(X26/X27)*100</f>
        <v>86.8</v>
      </c>
      <c r="Y29" s="79"/>
      <c r="Z29" s="1249" t="s">
        <v>473</v>
      </c>
      <c r="AA29" s="1250"/>
      <c r="AB29" s="1251"/>
      <c r="AC29" s="84">
        <v>3657670</v>
      </c>
      <c r="AE29" s="84">
        <f>AC29</f>
        <v>3657670</v>
      </c>
      <c r="AG29" s="84"/>
    </row>
    <row r="30" spans="1:33">
      <c r="A30" s="98"/>
      <c r="B30" s="98"/>
      <c r="C30" s="197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97">
        <f>(AC30/AC31)*100</f>
        <v>90.177626740520594</v>
      </c>
      <c r="Y30" s="188"/>
      <c r="Z30" s="1249" t="s">
        <v>475</v>
      </c>
      <c r="AA30" s="1250"/>
      <c r="AB30" s="1251"/>
      <c r="AC30" s="84">
        <v>1064</v>
      </c>
      <c r="AE30" s="84">
        <f>AC30</f>
        <v>1064</v>
      </c>
      <c r="AG30" s="84"/>
    </row>
    <row r="31" spans="1:33" ht="18.75" customHeight="1">
      <c r="A31" s="105"/>
      <c r="B31" s="105"/>
      <c r="C31" s="106" t="s">
        <v>517</v>
      </c>
      <c r="D31" s="1279"/>
      <c r="E31" s="1280"/>
      <c r="F31" s="1281"/>
      <c r="G31" s="1279"/>
      <c r="H31" s="1280"/>
      <c r="I31" s="1281"/>
      <c r="J31" s="1279"/>
      <c r="K31" s="1280"/>
      <c r="L31" s="1281"/>
      <c r="M31" s="1279"/>
      <c r="N31" s="1280"/>
      <c r="O31" s="1281"/>
      <c r="P31" s="1279"/>
      <c r="Q31" s="1280"/>
      <c r="R31" s="1281"/>
      <c r="S31" s="1279"/>
      <c r="T31" s="1280"/>
      <c r="U31" s="1281"/>
      <c r="V31" s="1279"/>
      <c r="W31" s="1280"/>
      <c r="X31" s="1281"/>
      <c r="Y31" s="98"/>
      <c r="Z31" s="1249" t="s">
        <v>476</v>
      </c>
      <c r="AA31" s="1250"/>
      <c r="AB31" s="1251"/>
      <c r="AC31" s="97">
        <f>AC29/AC25</f>
        <v>1179.8935483870969</v>
      </c>
      <c r="AE31" s="97">
        <f>AE29/AE25</f>
        <v>1179.8935483870969</v>
      </c>
      <c r="AG31" s="97"/>
    </row>
    <row r="32" spans="1:33" ht="30" customHeight="1">
      <c r="A32" s="105">
        <v>1</v>
      </c>
      <c r="B32" s="105"/>
      <c r="C32" s="106" t="s">
        <v>95</v>
      </c>
      <c r="D32" s="1287" t="s">
        <v>569</v>
      </c>
      <c r="E32" s="1288"/>
      <c r="F32" s="1288"/>
      <c r="G32" s="1288"/>
      <c r="H32" s="1288"/>
      <c r="I32" s="1289"/>
      <c r="J32" s="1227"/>
      <c r="K32" s="1228"/>
      <c r="L32" s="1229"/>
      <c r="M32" s="1246" t="s">
        <v>525</v>
      </c>
      <c r="N32" s="1247"/>
      <c r="O32" s="1248"/>
      <c r="P32" s="1239" t="s">
        <v>525</v>
      </c>
      <c r="Q32" s="1240"/>
      <c r="R32" s="1241"/>
      <c r="S32" s="1279"/>
      <c r="T32" s="1280"/>
      <c r="U32" s="1281"/>
      <c r="V32" s="1246" t="s">
        <v>525</v>
      </c>
      <c r="W32" s="1247"/>
      <c r="X32" s="1248"/>
      <c r="Y32" s="98"/>
      <c r="AC32" s="103">
        <f>(AC30/AC31)*100</f>
        <v>90.177626740520594</v>
      </c>
      <c r="AE32" s="104">
        <f>(AE30/AE31)*100</f>
        <v>90.177626740520594</v>
      </c>
      <c r="AG32" s="201"/>
    </row>
    <row r="33" spans="1:28" ht="31.5" customHeight="1">
      <c r="A33" s="105">
        <v>3</v>
      </c>
      <c r="B33" s="105"/>
      <c r="C33" s="105" t="s">
        <v>504</v>
      </c>
      <c r="D33" s="1279"/>
      <c r="E33" s="1280"/>
      <c r="F33" s="1281"/>
      <c r="G33" s="1310"/>
      <c r="H33" s="1311"/>
      <c r="I33" s="1312"/>
      <c r="J33" s="1279"/>
      <c r="K33" s="1280"/>
      <c r="L33" s="1281"/>
      <c r="M33" s="1279"/>
      <c r="N33" s="1280"/>
      <c r="O33" s="1281"/>
      <c r="P33" s="1279"/>
      <c r="Q33" s="1280"/>
      <c r="R33" s="1281"/>
      <c r="S33" s="1227"/>
      <c r="T33" s="1228"/>
      <c r="U33" s="1229"/>
      <c r="V33" s="1279"/>
      <c r="W33" s="1280"/>
      <c r="X33" s="1281"/>
      <c r="Y33" s="202"/>
      <c r="AB33" s="203" t="s">
        <v>531</v>
      </c>
    </row>
    <row r="34" spans="1:28" ht="30.75" customHeight="1">
      <c r="A34" s="105">
        <v>5</v>
      </c>
      <c r="B34" s="105"/>
      <c r="C34" s="106" t="s">
        <v>480</v>
      </c>
      <c r="D34" s="1227"/>
      <c r="E34" s="1228"/>
      <c r="F34" s="1229"/>
      <c r="G34" s="1239" t="s">
        <v>104</v>
      </c>
      <c r="H34" s="1240"/>
      <c r="I34" s="1241"/>
      <c r="J34" s="1239" t="s">
        <v>104</v>
      </c>
      <c r="K34" s="1240"/>
      <c r="L34" s="1241"/>
      <c r="M34" s="1279"/>
      <c r="N34" s="1280"/>
      <c r="O34" s="1281"/>
      <c r="P34" s="1279"/>
      <c r="Q34" s="1280"/>
      <c r="R34" s="1281"/>
      <c r="S34" s="1239" t="s">
        <v>104</v>
      </c>
      <c r="T34" s="1240"/>
      <c r="U34" s="1241"/>
      <c r="V34" s="1239" t="s">
        <v>104</v>
      </c>
      <c r="W34" s="1240"/>
      <c r="X34" s="1241"/>
      <c r="Y34" s="98"/>
    </row>
    <row r="35" spans="1:28" ht="30.75" customHeight="1">
      <c r="A35" s="105">
        <v>5</v>
      </c>
      <c r="B35" s="105"/>
      <c r="C35" s="106" t="s">
        <v>22</v>
      </c>
      <c r="D35" s="1246" t="s">
        <v>525</v>
      </c>
      <c r="E35" s="1247"/>
      <c r="F35" s="1248"/>
      <c r="G35" s="1239" t="s">
        <v>525</v>
      </c>
      <c r="H35" s="1240"/>
      <c r="I35" s="1241"/>
      <c r="J35" s="1239" t="s">
        <v>525</v>
      </c>
      <c r="K35" s="1240"/>
      <c r="L35" s="1241"/>
      <c r="M35" s="1279"/>
      <c r="N35" s="1280"/>
      <c r="O35" s="1281"/>
      <c r="P35" s="1279"/>
      <c r="Q35" s="1280"/>
      <c r="R35" s="1281"/>
      <c r="S35" s="1239" t="s">
        <v>525</v>
      </c>
      <c r="T35" s="1240"/>
      <c r="U35" s="1241"/>
      <c r="V35" s="1287" t="s">
        <v>525</v>
      </c>
      <c r="W35" s="1288"/>
      <c r="X35" s="1289"/>
      <c r="Y35" s="98"/>
    </row>
    <row r="36" spans="1:28"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</row>
  </sheetData>
  <mergeCells count="60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5:AB25"/>
    <mergeCell ref="A26:B26"/>
    <mergeCell ref="T26:W26"/>
    <mergeCell ref="Z26:AB26"/>
    <mergeCell ref="T27:W27"/>
    <mergeCell ref="T29:W29"/>
    <mergeCell ref="Z29:AB29"/>
    <mergeCell ref="D30:S30"/>
    <mergeCell ref="T30:W30"/>
    <mergeCell ref="Z30:AB30"/>
    <mergeCell ref="S31:U31"/>
    <mergeCell ref="V31:X31"/>
    <mergeCell ref="Z31:AB31"/>
    <mergeCell ref="D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V34:X34"/>
    <mergeCell ref="D33:F33"/>
    <mergeCell ref="G33:I33"/>
    <mergeCell ref="J33:L33"/>
    <mergeCell ref="M33:O33"/>
    <mergeCell ref="P33:R33"/>
    <mergeCell ref="S35:U35"/>
    <mergeCell ref="V35:X35"/>
    <mergeCell ref="C1:C2"/>
    <mergeCell ref="D35:F35"/>
    <mergeCell ref="G35:I35"/>
    <mergeCell ref="J35:L35"/>
    <mergeCell ref="M35:O35"/>
    <mergeCell ref="P35:R35"/>
    <mergeCell ref="S33:U33"/>
    <mergeCell ref="V33:X33"/>
    <mergeCell ref="D34:F34"/>
    <mergeCell ref="G34:I34"/>
    <mergeCell ref="J34:L34"/>
    <mergeCell ref="M34:O34"/>
    <mergeCell ref="P34:R34"/>
    <mergeCell ref="S34:U34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G34"/>
  <sheetViews>
    <sheetView topLeftCell="B1" workbookViewId="0">
      <selection activeCell="V16" sqref="V16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45992</v>
      </c>
      <c r="E1" s="1398"/>
      <c r="F1" s="1399"/>
      <c r="G1" s="1397">
        <v>45993</v>
      </c>
      <c r="H1" s="1398"/>
      <c r="I1" s="1399"/>
      <c r="J1" s="1397">
        <v>45994</v>
      </c>
      <c r="K1" s="1398"/>
      <c r="L1" s="1399"/>
      <c r="M1" s="1397">
        <v>45995</v>
      </c>
      <c r="N1" s="1398"/>
      <c r="O1" s="1399"/>
      <c r="P1" s="1397">
        <v>45996</v>
      </c>
      <c r="Q1" s="1398"/>
      <c r="R1" s="1399"/>
      <c r="S1" s="1397">
        <v>45997</v>
      </c>
      <c r="T1" s="1398"/>
      <c r="U1" s="1399"/>
      <c r="V1" s="1397">
        <v>45998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242">
        <v>7</v>
      </c>
      <c r="E4" s="244">
        <v>12</v>
      </c>
      <c r="F4" s="250">
        <f t="shared" ref="F4:F21" si="0">E4-D4</f>
        <v>5</v>
      </c>
      <c r="G4" s="134"/>
      <c r="H4" s="312"/>
      <c r="I4" s="251">
        <f t="shared" ref="I4:I21" si="1">H4-G4</f>
        <v>0</v>
      </c>
      <c r="J4" s="286">
        <v>7</v>
      </c>
      <c r="K4" s="287">
        <v>15</v>
      </c>
      <c r="L4" s="252">
        <f t="shared" ref="L4:L21" si="2">K4-J4</f>
        <v>8</v>
      </c>
      <c r="M4" s="242">
        <v>7</v>
      </c>
      <c r="N4" s="244">
        <v>18</v>
      </c>
      <c r="O4" s="253">
        <f t="shared" ref="O4:O21" si="3">N4-M4</f>
        <v>11</v>
      </c>
      <c r="P4" s="242">
        <v>7</v>
      </c>
      <c r="Q4" s="244">
        <v>18</v>
      </c>
      <c r="R4" s="254">
        <f t="shared" ref="R4:R21" si="4">Q4-P4</f>
        <v>11</v>
      </c>
      <c r="S4" s="242">
        <v>7</v>
      </c>
      <c r="T4" s="244">
        <v>12</v>
      </c>
      <c r="U4" s="251">
        <f t="shared" ref="U4:U21" si="5">T4-S4</f>
        <v>5</v>
      </c>
      <c r="V4" s="242">
        <v>7</v>
      </c>
      <c r="W4" s="244">
        <v>18</v>
      </c>
      <c r="X4" s="251">
        <f t="shared" ref="X4:X21" si="6">W4-V4</f>
        <v>11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34"/>
      <c r="E5" s="137"/>
      <c r="F5" s="250">
        <f t="shared" si="0"/>
        <v>0</v>
      </c>
      <c r="G5" s="242">
        <v>15</v>
      </c>
      <c r="H5" s="243">
        <v>24</v>
      </c>
      <c r="I5" s="251">
        <f t="shared" si="1"/>
        <v>9</v>
      </c>
      <c r="J5" s="286">
        <v>15</v>
      </c>
      <c r="K5" s="286">
        <v>24</v>
      </c>
      <c r="L5" s="252">
        <f t="shared" si="2"/>
        <v>9</v>
      </c>
      <c r="M5" s="134"/>
      <c r="N5" s="312"/>
      <c r="O5" s="253">
        <f t="shared" si="3"/>
        <v>0</v>
      </c>
      <c r="P5" s="286">
        <v>10</v>
      </c>
      <c r="Q5" s="288">
        <v>17</v>
      </c>
      <c r="R5" s="254">
        <f t="shared" si="4"/>
        <v>7</v>
      </c>
      <c r="S5" s="242">
        <v>12</v>
      </c>
      <c r="T5" s="243">
        <v>21</v>
      </c>
      <c r="U5" s="251">
        <f t="shared" si="5"/>
        <v>9</v>
      </c>
      <c r="V5" s="242">
        <v>16</v>
      </c>
      <c r="W5" s="244">
        <v>24</v>
      </c>
      <c r="X5" s="251">
        <f t="shared" si="6"/>
        <v>8</v>
      </c>
      <c r="Y5" s="188"/>
    </row>
    <row r="6" spans="1:28" ht="15.75" customHeight="1">
      <c r="A6" s="223">
        <v>3</v>
      </c>
      <c r="B6" s="232" t="s">
        <v>499</v>
      </c>
      <c r="C6" s="28" t="s">
        <v>442</v>
      </c>
      <c r="D6" s="242">
        <v>17</v>
      </c>
      <c r="E6" s="243">
        <v>24</v>
      </c>
      <c r="F6" s="250">
        <f t="shared" si="0"/>
        <v>7</v>
      </c>
      <c r="G6" s="134"/>
      <c r="H6" s="137"/>
      <c r="I6" s="251">
        <f t="shared" si="1"/>
        <v>0</v>
      </c>
      <c r="J6" s="136"/>
      <c r="K6" s="179"/>
      <c r="L6" s="252">
        <f t="shared" si="2"/>
        <v>0</v>
      </c>
      <c r="M6" s="134"/>
      <c r="N6" s="137"/>
      <c r="O6" s="253">
        <f t="shared" si="3"/>
        <v>0</v>
      </c>
      <c r="P6" s="134"/>
      <c r="Q6" s="137"/>
      <c r="R6" s="254">
        <f t="shared" si="4"/>
        <v>0</v>
      </c>
      <c r="S6" s="242">
        <v>15</v>
      </c>
      <c r="T6" s="243">
        <v>24</v>
      </c>
      <c r="U6" s="251">
        <f t="shared" si="5"/>
        <v>9</v>
      </c>
      <c r="V6" s="242">
        <v>13</v>
      </c>
      <c r="W6" s="243">
        <v>21</v>
      </c>
      <c r="X6" s="251">
        <f t="shared" si="6"/>
        <v>8</v>
      </c>
      <c r="Y6" s="79"/>
    </row>
    <row r="7" spans="1:28" ht="15.75" customHeight="1">
      <c r="A7" s="223">
        <v>4</v>
      </c>
      <c r="B7" s="223" t="s">
        <v>445</v>
      </c>
      <c r="C7" s="38" t="s">
        <v>304</v>
      </c>
      <c r="D7" s="134"/>
      <c r="E7" s="137"/>
      <c r="F7" s="250">
        <f t="shared" si="0"/>
        <v>0</v>
      </c>
      <c r="G7" s="290">
        <v>7</v>
      </c>
      <c r="H7" s="291">
        <v>18</v>
      </c>
      <c r="I7" s="251">
        <f t="shared" si="1"/>
        <v>11</v>
      </c>
      <c r="J7" s="290">
        <v>7</v>
      </c>
      <c r="K7" s="291">
        <v>18</v>
      </c>
      <c r="L7" s="252">
        <f t="shared" si="2"/>
        <v>11</v>
      </c>
      <c r="M7" s="134"/>
      <c r="N7" s="137"/>
      <c r="O7" s="253">
        <f t="shared" si="3"/>
        <v>0</v>
      </c>
      <c r="P7" s="134"/>
      <c r="Q7" s="137"/>
      <c r="R7" s="254">
        <f t="shared" si="4"/>
        <v>0</v>
      </c>
      <c r="S7" s="290">
        <v>7</v>
      </c>
      <c r="T7" s="291">
        <v>18</v>
      </c>
      <c r="U7" s="251">
        <f t="shared" si="5"/>
        <v>11</v>
      </c>
      <c r="V7" s="290">
        <v>7</v>
      </c>
      <c r="W7" s="291">
        <v>18</v>
      </c>
      <c r="X7" s="251">
        <f t="shared" si="6"/>
        <v>11</v>
      </c>
      <c r="Y7" s="190"/>
    </row>
    <row r="8" spans="1:28" ht="15.75" customHeight="1">
      <c r="A8" s="223">
        <v>5</v>
      </c>
      <c r="B8" s="232" t="s">
        <v>510</v>
      </c>
      <c r="C8" s="34" t="s">
        <v>188</v>
      </c>
      <c r="D8" s="134"/>
      <c r="E8" s="312"/>
      <c r="F8" s="250">
        <f t="shared" si="0"/>
        <v>0</v>
      </c>
      <c r="G8" s="290">
        <v>18</v>
      </c>
      <c r="H8" s="292">
        <v>24</v>
      </c>
      <c r="I8" s="251">
        <f t="shared" si="1"/>
        <v>6</v>
      </c>
      <c r="J8" s="313"/>
      <c r="K8" s="314"/>
      <c r="L8" s="252">
        <f t="shared" si="2"/>
        <v>0</v>
      </c>
      <c r="M8" s="134"/>
      <c r="N8" s="312"/>
      <c r="O8" s="253">
        <f t="shared" si="3"/>
        <v>0</v>
      </c>
      <c r="P8" s="134"/>
      <c r="Q8" s="312"/>
      <c r="R8" s="254">
        <f t="shared" si="4"/>
        <v>0</v>
      </c>
      <c r="S8" s="134"/>
      <c r="T8" s="312"/>
      <c r="U8" s="251">
        <f t="shared" si="5"/>
        <v>0</v>
      </c>
      <c r="V8" s="134"/>
      <c r="W8" s="312"/>
      <c r="X8" s="251">
        <f t="shared" si="6"/>
        <v>0</v>
      </c>
      <c r="Y8" s="79"/>
    </row>
    <row r="9" spans="1:28" ht="15.75" customHeight="1">
      <c r="A9" s="223">
        <v>6</v>
      </c>
      <c r="B9" s="232" t="s">
        <v>444</v>
      </c>
      <c r="C9" s="34" t="s">
        <v>501</v>
      </c>
      <c r="D9" s="290">
        <v>12</v>
      </c>
      <c r="E9" s="244">
        <v>18</v>
      </c>
      <c r="F9" s="250">
        <f t="shared" si="0"/>
        <v>6</v>
      </c>
      <c r="G9" s="134"/>
      <c r="H9" s="312"/>
      <c r="I9" s="251">
        <f t="shared" si="1"/>
        <v>0</v>
      </c>
      <c r="J9" s="315"/>
      <c r="K9" s="316"/>
      <c r="L9" s="252">
        <f t="shared" si="2"/>
        <v>0</v>
      </c>
      <c r="M9" s="290">
        <v>14</v>
      </c>
      <c r="N9" s="292">
        <v>21</v>
      </c>
      <c r="O9" s="253">
        <f t="shared" si="3"/>
        <v>7</v>
      </c>
      <c r="P9" s="295">
        <v>15</v>
      </c>
      <c r="Q9" s="296">
        <v>22</v>
      </c>
      <c r="R9" s="254">
        <f t="shared" si="4"/>
        <v>7</v>
      </c>
      <c r="S9" s="315"/>
      <c r="T9" s="316"/>
      <c r="U9" s="251">
        <f t="shared" si="5"/>
        <v>0</v>
      </c>
      <c r="V9" s="290">
        <v>15</v>
      </c>
      <c r="W9" s="291">
        <v>21</v>
      </c>
      <c r="X9" s="251">
        <f t="shared" si="6"/>
        <v>6</v>
      </c>
      <c r="Y9" s="79"/>
    </row>
    <row r="10" spans="1:28" ht="15.75" customHeight="1">
      <c r="A10" s="223">
        <v>8</v>
      </c>
      <c r="B10" s="232" t="s">
        <v>444</v>
      </c>
      <c r="C10" s="34" t="s">
        <v>561</v>
      </c>
      <c r="D10" s="290">
        <v>18</v>
      </c>
      <c r="E10" s="292">
        <v>24</v>
      </c>
      <c r="F10" s="250">
        <f t="shared" si="0"/>
        <v>6</v>
      </c>
      <c r="G10" s="134"/>
      <c r="H10" s="312"/>
      <c r="I10" s="251">
        <f t="shared" si="1"/>
        <v>0</v>
      </c>
      <c r="J10" s="315"/>
      <c r="K10" s="316"/>
      <c r="L10" s="252">
        <f t="shared" si="2"/>
        <v>0</v>
      </c>
      <c r="M10" s="293">
        <v>19</v>
      </c>
      <c r="N10" s="294">
        <v>24</v>
      </c>
      <c r="O10" s="253">
        <f t="shared" si="3"/>
        <v>5</v>
      </c>
      <c r="P10" s="293">
        <v>18</v>
      </c>
      <c r="Q10" s="294">
        <v>24</v>
      </c>
      <c r="R10" s="254">
        <f t="shared" si="4"/>
        <v>6</v>
      </c>
      <c r="S10" s="315"/>
      <c r="T10" s="316"/>
      <c r="U10" s="251">
        <f t="shared" si="5"/>
        <v>0</v>
      </c>
      <c r="V10" s="293">
        <v>18</v>
      </c>
      <c r="W10" s="294">
        <v>24</v>
      </c>
      <c r="X10" s="251">
        <f t="shared" si="6"/>
        <v>6</v>
      </c>
      <c r="Y10" s="79"/>
    </row>
    <row r="11" spans="1:28" ht="16.5" customHeight="1">
      <c r="A11" s="223">
        <v>9</v>
      </c>
      <c r="B11" s="232" t="s">
        <v>444</v>
      </c>
      <c r="C11" s="38" t="s">
        <v>296</v>
      </c>
      <c r="D11" s="134"/>
      <c r="E11" s="312"/>
      <c r="F11" s="250">
        <f t="shared" si="0"/>
        <v>0</v>
      </c>
      <c r="G11" s="134"/>
      <c r="H11" s="312"/>
      <c r="I11" s="251">
        <f t="shared" si="1"/>
        <v>0</v>
      </c>
      <c r="J11" s="293">
        <v>18</v>
      </c>
      <c r="K11" s="294">
        <v>24</v>
      </c>
      <c r="L11" s="252">
        <f t="shared" si="2"/>
        <v>6</v>
      </c>
      <c r="M11" s="295">
        <v>18</v>
      </c>
      <c r="N11" s="296">
        <v>24</v>
      </c>
      <c r="O11" s="253">
        <f t="shared" si="3"/>
        <v>6</v>
      </c>
      <c r="P11" s="315"/>
      <c r="Q11" s="316"/>
      <c r="R11" s="254">
        <f t="shared" si="4"/>
        <v>0</v>
      </c>
      <c r="S11" s="293">
        <v>17</v>
      </c>
      <c r="T11" s="294">
        <v>24</v>
      </c>
      <c r="U11" s="251">
        <f t="shared" si="5"/>
        <v>7</v>
      </c>
      <c r="V11" s="134"/>
      <c r="W11" s="137"/>
      <c r="X11" s="251">
        <f t="shared" si="6"/>
        <v>0</v>
      </c>
      <c r="Y11" s="79"/>
      <c r="AB11" s="189"/>
    </row>
    <row r="12" spans="1:28" ht="16.5" customHeight="1">
      <c r="A12" s="223">
        <v>10</v>
      </c>
      <c r="B12" s="232" t="s">
        <v>444</v>
      </c>
      <c r="C12" s="38" t="s">
        <v>290</v>
      </c>
      <c r="D12" s="134"/>
      <c r="E12" s="312"/>
      <c r="F12" s="250">
        <f t="shared" si="0"/>
        <v>0</v>
      </c>
      <c r="G12" s="134"/>
      <c r="H12" s="312"/>
      <c r="I12" s="251">
        <f t="shared" si="1"/>
        <v>0</v>
      </c>
      <c r="J12" s="315"/>
      <c r="K12" s="316"/>
      <c r="L12" s="252">
        <f t="shared" si="2"/>
        <v>0</v>
      </c>
      <c r="M12" s="315"/>
      <c r="N12" s="316"/>
      <c r="O12" s="253">
        <f t="shared" si="3"/>
        <v>0</v>
      </c>
      <c r="P12" s="315"/>
      <c r="Q12" s="316"/>
      <c r="R12" s="254">
        <f t="shared" si="4"/>
        <v>0</v>
      </c>
      <c r="S12" s="315"/>
      <c r="T12" s="316"/>
      <c r="U12" s="251">
        <f t="shared" si="5"/>
        <v>0</v>
      </c>
      <c r="V12" s="134"/>
      <c r="W12" s="137"/>
      <c r="X12" s="251">
        <f t="shared" si="6"/>
        <v>0</v>
      </c>
      <c r="Y12" s="79"/>
      <c r="AB12" s="189"/>
    </row>
    <row r="13" spans="1:28" ht="16.5" customHeight="1">
      <c r="A13" s="223">
        <v>11</v>
      </c>
      <c r="B13" s="223" t="s">
        <v>452</v>
      </c>
      <c r="C13" s="38" t="s">
        <v>371</v>
      </c>
      <c r="D13" s="134"/>
      <c r="E13" s="312"/>
      <c r="F13" s="250">
        <f t="shared" si="0"/>
        <v>0</v>
      </c>
      <c r="G13" s="134"/>
      <c r="H13" s="312"/>
      <c r="I13" s="251">
        <f t="shared" si="1"/>
        <v>0</v>
      </c>
      <c r="J13" s="134"/>
      <c r="K13" s="312"/>
      <c r="L13" s="252">
        <f t="shared" si="2"/>
        <v>0</v>
      </c>
      <c r="M13" s="134"/>
      <c r="N13" s="312"/>
      <c r="O13" s="253">
        <f t="shared" si="3"/>
        <v>0</v>
      </c>
      <c r="P13" s="134"/>
      <c r="Q13" s="312"/>
      <c r="R13" s="254">
        <f t="shared" si="4"/>
        <v>0</v>
      </c>
      <c r="S13" s="290">
        <v>16</v>
      </c>
      <c r="T13" s="292">
        <v>21</v>
      </c>
      <c r="U13" s="251">
        <f t="shared" si="5"/>
        <v>5</v>
      </c>
      <c r="V13" s="134"/>
      <c r="W13" s="137"/>
      <c r="X13" s="251">
        <f t="shared" si="6"/>
        <v>0</v>
      </c>
      <c r="Y13" s="79"/>
      <c r="AB13" s="233"/>
    </row>
    <row r="14" spans="1:28" ht="16.5" customHeight="1">
      <c r="A14" s="223">
        <v>12</v>
      </c>
      <c r="B14" s="232" t="s">
        <v>436</v>
      </c>
      <c r="C14" s="38" t="s">
        <v>543</v>
      </c>
      <c r="D14" s="134"/>
      <c r="E14" s="312"/>
      <c r="F14" s="250">
        <f t="shared" si="0"/>
        <v>0</v>
      </c>
      <c r="G14" s="134"/>
      <c r="H14" s="312"/>
      <c r="I14" s="251">
        <f t="shared" si="1"/>
        <v>0</v>
      </c>
      <c r="J14" s="315"/>
      <c r="K14" s="316"/>
      <c r="L14" s="252">
        <f t="shared" si="2"/>
        <v>0</v>
      </c>
      <c r="M14" s="315"/>
      <c r="N14" s="316"/>
      <c r="O14" s="253">
        <f t="shared" si="3"/>
        <v>0</v>
      </c>
      <c r="P14" s="315"/>
      <c r="Q14" s="316"/>
      <c r="R14" s="254">
        <f t="shared" si="4"/>
        <v>0</v>
      </c>
      <c r="S14" s="315"/>
      <c r="T14" s="316"/>
      <c r="U14" s="251">
        <f t="shared" si="5"/>
        <v>0</v>
      </c>
      <c r="V14" s="134"/>
      <c r="W14" s="137"/>
      <c r="X14" s="251">
        <f t="shared" si="6"/>
        <v>0</v>
      </c>
      <c r="Y14" s="79"/>
      <c r="AB14" s="233"/>
    </row>
    <row r="15" spans="1:28" ht="16.5" customHeight="1">
      <c r="A15" s="223">
        <v>13</v>
      </c>
      <c r="B15" s="232" t="s">
        <v>444</v>
      </c>
      <c r="C15" s="38" t="s">
        <v>545</v>
      </c>
      <c r="D15" s="134"/>
      <c r="E15" s="312"/>
      <c r="F15" s="250">
        <f t="shared" si="0"/>
        <v>0</v>
      </c>
      <c r="G15" s="134"/>
      <c r="H15" s="312"/>
      <c r="I15" s="251">
        <f t="shared" si="1"/>
        <v>0</v>
      </c>
      <c r="J15" s="315"/>
      <c r="K15" s="316"/>
      <c r="L15" s="252">
        <f t="shared" si="2"/>
        <v>0</v>
      </c>
      <c r="M15" s="315"/>
      <c r="N15" s="316"/>
      <c r="O15" s="253">
        <f t="shared" si="3"/>
        <v>0</v>
      </c>
      <c r="P15" s="315"/>
      <c r="Q15" s="316"/>
      <c r="R15" s="254">
        <f t="shared" si="4"/>
        <v>0</v>
      </c>
      <c r="S15" s="315"/>
      <c r="T15" s="316"/>
      <c r="U15" s="251">
        <f t="shared" si="5"/>
        <v>0</v>
      </c>
      <c r="V15" s="134"/>
      <c r="W15" s="137"/>
      <c r="X15" s="251">
        <f t="shared" si="6"/>
        <v>0</v>
      </c>
      <c r="Y15" s="79"/>
      <c r="AB15" s="189"/>
    </row>
    <row r="16" spans="1:28" ht="15.75" customHeight="1">
      <c r="A16" s="223">
        <v>14</v>
      </c>
      <c r="B16" s="223" t="s">
        <v>447</v>
      </c>
      <c r="C16" s="47" t="s">
        <v>344</v>
      </c>
      <c r="D16" s="134"/>
      <c r="E16" s="312"/>
      <c r="F16" s="250">
        <f t="shared" si="0"/>
        <v>0</v>
      </c>
      <c r="G16" s="317">
        <v>16</v>
      </c>
      <c r="H16" s="318">
        <v>24</v>
      </c>
      <c r="I16" s="251">
        <f t="shared" si="1"/>
        <v>8</v>
      </c>
      <c r="J16" s="134"/>
      <c r="K16" s="312"/>
      <c r="L16" s="252">
        <f t="shared" si="2"/>
        <v>0</v>
      </c>
      <c r="M16" s="134"/>
      <c r="N16" s="312"/>
      <c r="O16" s="253">
        <f t="shared" si="3"/>
        <v>0</v>
      </c>
      <c r="P16" s="134"/>
      <c r="Q16" s="312"/>
      <c r="R16" s="254">
        <f t="shared" si="4"/>
        <v>0</v>
      </c>
      <c r="S16" s="134"/>
      <c r="T16" s="312"/>
      <c r="U16" s="251">
        <f t="shared" si="5"/>
        <v>0</v>
      </c>
      <c r="V16" s="134"/>
      <c r="W16" s="137"/>
      <c r="X16" s="251">
        <f t="shared" si="6"/>
        <v>0</v>
      </c>
      <c r="Y16" s="190"/>
    </row>
    <row r="17" spans="1:33" ht="15.75" customHeight="1">
      <c r="A17" s="223">
        <v>15</v>
      </c>
      <c r="B17" s="223" t="s">
        <v>447</v>
      </c>
      <c r="C17" s="47" t="s">
        <v>183</v>
      </c>
      <c r="D17" s="134"/>
      <c r="E17" s="137"/>
      <c r="F17" s="250">
        <f t="shared" si="0"/>
        <v>0</v>
      </c>
      <c r="G17" s="134"/>
      <c r="H17" s="137"/>
      <c r="I17" s="251">
        <f t="shared" si="1"/>
        <v>0</v>
      </c>
      <c r="J17" s="317">
        <v>16</v>
      </c>
      <c r="K17" s="319">
        <v>24</v>
      </c>
      <c r="L17" s="252">
        <f t="shared" si="2"/>
        <v>8</v>
      </c>
      <c r="M17" s="320">
        <v>16</v>
      </c>
      <c r="N17" s="321">
        <v>24</v>
      </c>
      <c r="O17" s="253">
        <f t="shared" si="3"/>
        <v>8</v>
      </c>
      <c r="P17" s="134"/>
      <c r="Q17" s="137"/>
      <c r="R17" s="254">
        <f t="shared" si="4"/>
        <v>0</v>
      </c>
      <c r="S17" s="320">
        <v>7</v>
      </c>
      <c r="T17" s="321">
        <v>16</v>
      </c>
      <c r="U17" s="251">
        <f t="shared" si="5"/>
        <v>9</v>
      </c>
      <c r="V17" s="317">
        <v>7</v>
      </c>
      <c r="W17" s="319">
        <v>16</v>
      </c>
      <c r="X17" s="251">
        <f t="shared" si="6"/>
        <v>9</v>
      </c>
      <c r="Y17" s="190"/>
      <c r="Z17" s="191"/>
    </row>
    <row r="18" spans="1:33" ht="15.75" customHeight="1">
      <c r="A18" s="223">
        <v>16</v>
      </c>
      <c r="B18" s="223" t="s">
        <v>447</v>
      </c>
      <c r="C18" s="47" t="s">
        <v>358</v>
      </c>
      <c r="D18" s="317">
        <v>7</v>
      </c>
      <c r="E18" s="319">
        <v>16</v>
      </c>
      <c r="F18" s="250">
        <f t="shared" si="0"/>
        <v>9</v>
      </c>
      <c r="G18" s="317">
        <v>7</v>
      </c>
      <c r="H18" s="319">
        <v>16</v>
      </c>
      <c r="I18" s="251">
        <f t="shared" si="1"/>
        <v>9</v>
      </c>
      <c r="J18" s="317">
        <v>7</v>
      </c>
      <c r="K18" s="319">
        <v>16</v>
      </c>
      <c r="L18" s="252">
        <f t="shared" si="2"/>
        <v>9</v>
      </c>
      <c r="M18" s="320">
        <v>7</v>
      </c>
      <c r="N18" s="321">
        <v>16</v>
      </c>
      <c r="O18" s="253">
        <f t="shared" si="3"/>
        <v>9</v>
      </c>
      <c r="P18" s="317">
        <v>7</v>
      </c>
      <c r="Q18" s="319">
        <v>16</v>
      </c>
      <c r="R18" s="254">
        <f t="shared" si="4"/>
        <v>9</v>
      </c>
      <c r="S18" s="136"/>
      <c r="T18" s="179"/>
      <c r="U18" s="251">
        <f t="shared" si="5"/>
        <v>0</v>
      </c>
      <c r="V18" s="134"/>
      <c r="W18" s="137"/>
      <c r="X18" s="251">
        <f t="shared" si="6"/>
        <v>0</v>
      </c>
      <c r="Y18" s="190"/>
      <c r="Z18" s="191"/>
    </row>
    <row r="19" spans="1:33" ht="15.75" customHeight="1">
      <c r="A19" s="223">
        <v>18</v>
      </c>
      <c r="B19" s="223" t="s">
        <v>447</v>
      </c>
      <c r="C19" s="47" t="s">
        <v>530</v>
      </c>
      <c r="D19" s="317">
        <v>16</v>
      </c>
      <c r="E19" s="319">
        <v>24</v>
      </c>
      <c r="F19" s="250">
        <f t="shared" si="0"/>
        <v>8</v>
      </c>
      <c r="G19" s="322"/>
      <c r="H19" s="323"/>
      <c r="I19" s="251">
        <f t="shared" si="1"/>
        <v>0</v>
      </c>
      <c r="J19" s="134"/>
      <c r="K19" s="137"/>
      <c r="L19" s="252">
        <f t="shared" si="2"/>
        <v>0</v>
      </c>
      <c r="M19" s="134"/>
      <c r="N19" s="137"/>
      <c r="O19" s="253">
        <f t="shared" si="3"/>
        <v>0</v>
      </c>
      <c r="P19" s="317">
        <v>16</v>
      </c>
      <c r="Q19" s="319">
        <v>24</v>
      </c>
      <c r="R19" s="254">
        <f t="shared" si="4"/>
        <v>8</v>
      </c>
      <c r="S19" s="317">
        <v>16</v>
      </c>
      <c r="T19" s="319">
        <v>24</v>
      </c>
      <c r="U19" s="251">
        <f t="shared" si="5"/>
        <v>8</v>
      </c>
      <c r="V19" s="317">
        <v>16</v>
      </c>
      <c r="W19" s="319">
        <v>24</v>
      </c>
      <c r="X19" s="251">
        <f t="shared" si="6"/>
        <v>8</v>
      </c>
      <c r="Y19" s="190"/>
    </row>
    <row r="20" spans="1:33" ht="15" customHeight="1">
      <c r="A20" s="223">
        <v>23</v>
      </c>
      <c r="B20" s="223" t="s">
        <v>550</v>
      </c>
      <c r="C20" s="38" t="s">
        <v>324</v>
      </c>
      <c r="D20" s="290">
        <v>7</v>
      </c>
      <c r="E20" s="243">
        <v>16</v>
      </c>
      <c r="F20" s="250">
        <f t="shared" si="0"/>
        <v>9</v>
      </c>
      <c r="G20" s="136"/>
      <c r="H20" s="179"/>
      <c r="I20" s="251">
        <f t="shared" si="1"/>
        <v>0</v>
      </c>
      <c r="J20" s="297">
        <v>13</v>
      </c>
      <c r="K20" s="291">
        <v>21</v>
      </c>
      <c r="L20" s="252">
        <f t="shared" si="2"/>
        <v>8</v>
      </c>
      <c r="M20" s="324">
        <v>16</v>
      </c>
      <c r="N20" s="325">
        <v>24</v>
      </c>
      <c r="O20" s="253">
        <f t="shared" si="3"/>
        <v>8</v>
      </c>
      <c r="P20" s="297">
        <v>16</v>
      </c>
      <c r="Q20" s="288">
        <v>24</v>
      </c>
      <c r="R20" s="254">
        <f t="shared" si="4"/>
        <v>8</v>
      </c>
      <c r="S20" s="326">
        <v>16</v>
      </c>
      <c r="T20" s="327">
        <v>24</v>
      </c>
      <c r="U20" s="251">
        <f t="shared" si="5"/>
        <v>8</v>
      </c>
      <c r="V20" s="136"/>
      <c r="W20" s="179"/>
      <c r="X20" s="251">
        <f t="shared" si="6"/>
        <v>0</v>
      </c>
      <c r="Y20" s="79"/>
    </row>
    <row r="21" spans="1:33" ht="15" customHeight="1">
      <c r="A21" s="223">
        <v>24</v>
      </c>
      <c r="B21" s="223" t="s">
        <v>550</v>
      </c>
      <c r="C21" s="194" t="s">
        <v>565</v>
      </c>
      <c r="D21" s="328">
        <v>7</v>
      </c>
      <c r="E21" s="329">
        <v>16</v>
      </c>
      <c r="F21" s="250">
        <f t="shared" si="0"/>
        <v>9</v>
      </c>
      <c r="G21" s="330">
        <v>7</v>
      </c>
      <c r="H21" s="331">
        <v>16</v>
      </c>
      <c r="I21" s="251">
        <f t="shared" si="1"/>
        <v>9</v>
      </c>
      <c r="J21" s="217"/>
      <c r="K21" s="135"/>
      <c r="L21" s="252">
        <f t="shared" si="2"/>
        <v>0</v>
      </c>
      <c r="M21" s="307">
        <v>7</v>
      </c>
      <c r="N21" s="310">
        <v>16</v>
      </c>
      <c r="O21" s="253">
        <f t="shared" si="3"/>
        <v>9</v>
      </c>
      <c r="P21" s="332">
        <v>7</v>
      </c>
      <c r="Q21" s="333">
        <v>16</v>
      </c>
      <c r="R21" s="254">
        <f t="shared" si="4"/>
        <v>9</v>
      </c>
      <c r="S21" s="269"/>
      <c r="T21" s="135"/>
      <c r="U21" s="251">
        <f t="shared" si="5"/>
        <v>0</v>
      </c>
      <c r="V21" s="330">
        <v>7</v>
      </c>
      <c r="W21" s="331">
        <v>16</v>
      </c>
      <c r="X21" s="251">
        <f t="shared" si="6"/>
        <v>9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59</v>
      </c>
      <c r="G23" s="258"/>
      <c r="H23" s="258"/>
      <c r="I23" s="259">
        <f>SUM(I4:I21)</f>
        <v>52</v>
      </c>
      <c r="J23" s="258"/>
      <c r="K23" s="258"/>
      <c r="L23" s="259">
        <f>SUM(L4:L21)</f>
        <v>59</v>
      </c>
      <c r="M23" s="258"/>
      <c r="N23" s="258"/>
      <c r="O23" s="259">
        <f>SUM(O4:O21)</f>
        <v>63</v>
      </c>
      <c r="P23" s="258"/>
      <c r="Q23" s="258"/>
      <c r="R23" s="259">
        <f>SUM(R4:R21)</f>
        <v>65</v>
      </c>
      <c r="S23" s="258"/>
      <c r="T23" s="258"/>
      <c r="U23" s="259">
        <f>SUM(U4:U22)</f>
        <v>71</v>
      </c>
      <c r="V23" s="258"/>
      <c r="W23" s="258"/>
      <c r="X23" s="259">
        <f>SUM(X4:X21)</f>
        <v>76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445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91.966666666666669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39" t="s">
        <v>560</v>
      </c>
      <c r="E30" s="1240"/>
      <c r="F30" s="1241"/>
      <c r="G30" s="1331" t="s">
        <v>560</v>
      </c>
      <c r="H30" s="1332"/>
      <c r="I30" s="1333"/>
      <c r="J30" s="1227"/>
      <c r="K30" s="1228"/>
      <c r="L30" s="1229"/>
      <c r="M30" s="1246" t="s">
        <v>69</v>
      </c>
      <c r="N30" s="1247"/>
      <c r="O30" s="1248"/>
      <c r="P30" s="1239" t="s">
        <v>69</v>
      </c>
      <c r="Q30" s="1240"/>
      <c r="R30" s="1241"/>
      <c r="S30" s="1239" t="s">
        <v>69</v>
      </c>
      <c r="T30" s="1240"/>
      <c r="U30" s="1241"/>
      <c r="V30" s="1227"/>
      <c r="W30" s="1228"/>
      <c r="X30" s="1229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46" t="s">
        <v>560</v>
      </c>
      <c r="E31" s="1247"/>
      <c r="F31" s="1248"/>
      <c r="G31" s="1239" t="s">
        <v>560</v>
      </c>
      <c r="H31" s="1240"/>
      <c r="I31" s="1241"/>
      <c r="J31" s="1239" t="s">
        <v>560</v>
      </c>
      <c r="K31" s="1240"/>
      <c r="L31" s="1241"/>
      <c r="M31" s="1279"/>
      <c r="N31" s="1280"/>
      <c r="O31" s="1281"/>
      <c r="P31" s="1239" t="s">
        <v>560</v>
      </c>
      <c r="Q31" s="1240"/>
      <c r="R31" s="1241"/>
      <c r="S31" s="1227"/>
      <c r="T31" s="1228"/>
      <c r="U31" s="1229"/>
      <c r="V31" s="1239" t="s">
        <v>560</v>
      </c>
      <c r="W31" s="1240"/>
      <c r="X31" s="124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27"/>
      <c r="E32" s="1228"/>
      <c r="F32" s="1229"/>
      <c r="G32" s="1394" t="s">
        <v>69</v>
      </c>
      <c r="H32" s="1395"/>
      <c r="I32" s="1396"/>
      <c r="J32" s="1239" t="s">
        <v>69</v>
      </c>
      <c r="K32" s="1240"/>
      <c r="L32" s="1241"/>
      <c r="M32" s="1239" t="s">
        <v>560</v>
      </c>
      <c r="N32" s="1240"/>
      <c r="O32" s="1241"/>
      <c r="P32" s="1279"/>
      <c r="Q32" s="1280"/>
      <c r="R32" s="1281"/>
      <c r="S32" s="1239" t="s">
        <v>560</v>
      </c>
      <c r="T32" s="1240"/>
      <c r="U32" s="1241"/>
      <c r="V32" s="1239" t="s">
        <v>560</v>
      </c>
      <c r="W32" s="1240"/>
      <c r="X32" s="1241"/>
      <c r="Y32" s="98"/>
    </row>
    <row r="33" spans="1:25" ht="30.75" customHeight="1">
      <c r="A33" s="105">
        <v>5</v>
      </c>
      <c r="B33" s="105"/>
      <c r="C33" s="106" t="s">
        <v>22</v>
      </c>
      <c r="D33" s="1227"/>
      <c r="E33" s="1228"/>
      <c r="F33" s="1229"/>
      <c r="G33" s="1227"/>
      <c r="H33" s="1228"/>
      <c r="I33" s="1229"/>
      <c r="J33" s="1279"/>
      <c r="K33" s="1280"/>
      <c r="L33" s="1281"/>
      <c r="M33" s="1279"/>
      <c r="N33" s="1280"/>
      <c r="O33" s="1281"/>
      <c r="P33" s="1279"/>
      <c r="Q33" s="1280"/>
      <c r="R33" s="1281"/>
      <c r="S33" s="1279"/>
      <c r="T33" s="1280"/>
      <c r="U33" s="1281"/>
      <c r="V33" s="1279"/>
      <c r="W33" s="1280"/>
      <c r="X33" s="128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G34"/>
  <sheetViews>
    <sheetView workbookViewId="0">
      <selection activeCell="P10" sqref="P10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45999</v>
      </c>
      <c r="E1" s="1398"/>
      <c r="F1" s="1399"/>
      <c r="G1" s="1397">
        <v>46000</v>
      </c>
      <c r="H1" s="1398"/>
      <c r="I1" s="1399"/>
      <c r="J1" s="1397">
        <v>46001</v>
      </c>
      <c r="K1" s="1398"/>
      <c r="L1" s="1399"/>
      <c r="M1" s="1397">
        <v>46002</v>
      </c>
      <c r="N1" s="1398"/>
      <c r="O1" s="1399"/>
      <c r="P1" s="1397">
        <v>46003</v>
      </c>
      <c r="Q1" s="1398"/>
      <c r="R1" s="1399"/>
      <c r="S1" s="1397">
        <v>46004</v>
      </c>
      <c r="T1" s="1398"/>
      <c r="U1" s="1399"/>
      <c r="V1" s="1397">
        <v>46005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242">
        <v>7</v>
      </c>
      <c r="E4" s="244">
        <v>16</v>
      </c>
      <c r="F4" s="250">
        <f t="shared" ref="F4:F21" si="0">E4-D4</f>
        <v>9</v>
      </c>
      <c r="G4" s="242">
        <v>7</v>
      </c>
      <c r="H4" s="244">
        <v>10</v>
      </c>
      <c r="I4" s="251">
        <f t="shared" ref="I4:I21" si="1">H4-G4</f>
        <v>3</v>
      </c>
      <c r="J4" s="13"/>
      <c r="K4" s="14"/>
      <c r="L4" s="252">
        <f t="shared" ref="L4:L21" si="2">K4-J4</f>
        <v>0</v>
      </c>
      <c r="M4" s="242">
        <v>7</v>
      </c>
      <c r="N4" s="244">
        <v>15</v>
      </c>
      <c r="O4" s="253">
        <f t="shared" ref="O4:O21" si="3">N4-M4</f>
        <v>8</v>
      </c>
      <c r="P4" s="242">
        <v>7</v>
      </c>
      <c r="Q4" s="244">
        <v>18</v>
      </c>
      <c r="R4" s="254">
        <f t="shared" ref="R4:R21" si="4">Q4-P4</f>
        <v>11</v>
      </c>
      <c r="S4" s="242">
        <v>7</v>
      </c>
      <c r="T4" s="244">
        <v>10</v>
      </c>
      <c r="U4" s="251">
        <f t="shared" ref="U4:U21" si="5">T4-S4</f>
        <v>3</v>
      </c>
      <c r="V4" s="10"/>
      <c r="W4" s="11"/>
      <c r="X4" s="251">
        <f t="shared" ref="X4:X21" si="6">W4-V4</f>
        <v>0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50">
        <f t="shared" si="0"/>
        <v>0</v>
      </c>
      <c r="G5" s="242">
        <v>10</v>
      </c>
      <c r="H5" s="243">
        <v>17</v>
      </c>
      <c r="I5" s="251">
        <f t="shared" si="1"/>
        <v>7</v>
      </c>
      <c r="J5" s="286">
        <v>12</v>
      </c>
      <c r="K5" s="286">
        <v>22</v>
      </c>
      <c r="L5" s="252">
        <f t="shared" si="2"/>
        <v>10</v>
      </c>
      <c r="M5" s="242">
        <v>15</v>
      </c>
      <c r="N5" s="244">
        <v>24</v>
      </c>
      <c r="O5" s="253">
        <f t="shared" si="3"/>
        <v>9</v>
      </c>
      <c r="P5" s="13"/>
      <c r="Q5" s="54"/>
      <c r="R5" s="254">
        <f t="shared" si="4"/>
        <v>0</v>
      </c>
      <c r="S5" s="242">
        <v>10</v>
      </c>
      <c r="T5" s="243">
        <v>17</v>
      </c>
      <c r="U5" s="251">
        <f t="shared" si="5"/>
        <v>7</v>
      </c>
      <c r="V5" s="242">
        <v>10</v>
      </c>
      <c r="W5" s="244">
        <v>21</v>
      </c>
      <c r="X5" s="251">
        <f t="shared" si="6"/>
        <v>11</v>
      </c>
      <c r="Y5" s="188"/>
    </row>
    <row r="6" spans="1:28" ht="15.75" customHeight="1">
      <c r="A6" s="223">
        <v>3</v>
      </c>
      <c r="B6" s="232" t="s">
        <v>499</v>
      </c>
      <c r="C6" s="28" t="s">
        <v>442</v>
      </c>
      <c r="D6" s="10"/>
      <c r="E6" s="25"/>
      <c r="F6" s="250">
        <f t="shared" si="0"/>
        <v>0</v>
      </c>
      <c r="G6" s="10"/>
      <c r="H6" s="25"/>
      <c r="I6" s="251">
        <f t="shared" si="1"/>
        <v>0</v>
      </c>
      <c r="J6" s="13"/>
      <c r="K6" s="54"/>
      <c r="L6" s="252">
        <f t="shared" si="2"/>
        <v>0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0"/>
      <c r="T6" s="25"/>
      <c r="U6" s="251">
        <f t="shared" si="5"/>
        <v>0</v>
      </c>
      <c r="V6" s="242">
        <v>15</v>
      </c>
      <c r="W6" s="243">
        <v>24</v>
      </c>
      <c r="X6" s="251">
        <f t="shared" si="6"/>
        <v>9</v>
      </c>
      <c r="Y6" s="79"/>
    </row>
    <row r="7" spans="1:28" ht="15.75" customHeight="1">
      <c r="A7" s="223">
        <v>4</v>
      </c>
      <c r="B7" s="223" t="s">
        <v>445</v>
      </c>
      <c r="C7" s="38" t="s">
        <v>304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290">
        <v>7</v>
      </c>
      <c r="K7" s="291">
        <v>18</v>
      </c>
      <c r="L7" s="252">
        <f t="shared" si="2"/>
        <v>11</v>
      </c>
      <c r="M7" s="290">
        <v>7</v>
      </c>
      <c r="N7" s="291">
        <v>18</v>
      </c>
      <c r="O7" s="253">
        <f t="shared" si="3"/>
        <v>11</v>
      </c>
      <c r="P7" s="10"/>
      <c r="Q7" s="25"/>
      <c r="R7" s="254">
        <f t="shared" si="4"/>
        <v>0</v>
      </c>
      <c r="S7" s="10"/>
      <c r="T7" s="25"/>
      <c r="U7" s="251">
        <f t="shared" si="5"/>
        <v>0</v>
      </c>
      <c r="V7" s="242">
        <v>7</v>
      </c>
      <c r="W7" s="291">
        <v>18</v>
      </c>
      <c r="X7" s="251">
        <f t="shared" si="6"/>
        <v>11</v>
      </c>
      <c r="Y7" s="190"/>
    </row>
    <row r="8" spans="1:28" ht="15.75" customHeight="1">
      <c r="A8" s="223"/>
      <c r="B8" s="232"/>
      <c r="C8" s="38" t="s">
        <v>570</v>
      </c>
      <c r="D8" s="290">
        <v>7</v>
      </c>
      <c r="E8" s="292">
        <v>14</v>
      </c>
      <c r="F8" s="250">
        <f t="shared" si="0"/>
        <v>7</v>
      </c>
      <c r="G8" s="10"/>
      <c r="H8" s="11"/>
      <c r="I8" s="251">
        <f t="shared" si="1"/>
        <v>0</v>
      </c>
      <c r="J8" s="45"/>
      <c r="K8" s="46"/>
      <c r="L8" s="252">
        <f t="shared" si="2"/>
        <v>0</v>
      </c>
      <c r="M8" s="242">
        <v>13</v>
      </c>
      <c r="N8" s="244">
        <v>21</v>
      </c>
      <c r="O8" s="253">
        <f t="shared" si="3"/>
        <v>8</v>
      </c>
      <c r="P8" s="242">
        <v>15</v>
      </c>
      <c r="Q8" s="244">
        <v>24</v>
      </c>
      <c r="R8" s="254">
        <f t="shared" si="4"/>
        <v>9</v>
      </c>
      <c r="S8" s="10"/>
      <c r="T8" s="11"/>
      <c r="U8" s="251">
        <f t="shared" si="5"/>
        <v>0</v>
      </c>
      <c r="V8" s="10"/>
      <c r="W8" s="11"/>
      <c r="X8" s="251">
        <f t="shared" si="6"/>
        <v>0</v>
      </c>
      <c r="Y8" s="190"/>
    </row>
    <row r="9" spans="1:28" ht="15.75" customHeight="1">
      <c r="A9" s="223">
        <v>5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199"/>
      <c r="K9" s="200"/>
      <c r="L9" s="252">
        <f t="shared" si="2"/>
        <v>0</v>
      </c>
      <c r="M9" s="290">
        <v>16</v>
      </c>
      <c r="N9" s="292">
        <v>24</v>
      </c>
      <c r="O9" s="253">
        <f t="shared" si="3"/>
        <v>8</v>
      </c>
      <c r="P9" s="10"/>
      <c r="Q9" s="11"/>
      <c r="R9" s="254">
        <f t="shared" si="4"/>
        <v>0</v>
      </c>
      <c r="S9" s="10"/>
      <c r="T9" s="11"/>
      <c r="U9" s="251">
        <f t="shared" si="5"/>
        <v>0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6</v>
      </c>
      <c r="B10" s="232" t="s">
        <v>444</v>
      </c>
      <c r="C10" s="34" t="s">
        <v>501</v>
      </c>
      <c r="D10" s="10"/>
      <c r="E10" s="11"/>
      <c r="F10" s="250">
        <f t="shared" si="0"/>
        <v>0</v>
      </c>
      <c r="G10" s="290">
        <v>14</v>
      </c>
      <c r="H10" s="292">
        <v>24</v>
      </c>
      <c r="I10" s="251">
        <f t="shared" si="1"/>
        <v>10</v>
      </c>
      <c r="J10" s="45"/>
      <c r="K10" s="46"/>
      <c r="L10" s="252">
        <f t="shared" si="2"/>
        <v>0</v>
      </c>
      <c r="M10" s="10"/>
      <c r="N10" s="11"/>
      <c r="O10" s="253">
        <f t="shared" si="3"/>
        <v>0</v>
      </c>
      <c r="P10" s="293">
        <v>15</v>
      </c>
      <c r="Q10" s="294">
        <v>24</v>
      </c>
      <c r="R10" s="254">
        <f t="shared" si="4"/>
        <v>9</v>
      </c>
      <c r="S10" s="293">
        <v>14</v>
      </c>
      <c r="T10" s="294">
        <v>24</v>
      </c>
      <c r="U10" s="251">
        <f t="shared" si="5"/>
        <v>10</v>
      </c>
      <c r="V10" s="290">
        <v>16</v>
      </c>
      <c r="W10" s="291">
        <v>22</v>
      </c>
      <c r="X10" s="251">
        <f t="shared" si="6"/>
        <v>6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290">
        <v>8</v>
      </c>
      <c r="E11" s="292">
        <v>12</v>
      </c>
      <c r="F11" s="250">
        <f t="shared" si="0"/>
        <v>4</v>
      </c>
      <c r="G11" s="290">
        <v>7</v>
      </c>
      <c r="H11" s="292">
        <v>13</v>
      </c>
      <c r="I11" s="251">
        <f t="shared" si="1"/>
        <v>6</v>
      </c>
      <c r="J11" s="45"/>
      <c r="K11" s="46"/>
      <c r="L11" s="252">
        <f t="shared" si="2"/>
        <v>0</v>
      </c>
      <c r="M11" s="45"/>
      <c r="N11" s="46"/>
      <c r="O11" s="253">
        <f t="shared" si="3"/>
        <v>0</v>
      </c>
      <c r="P11" s="293">
        <v>7</v>
      </c>
      <c r="Q11" s="294">
        <v>15</v>
      </c>
      <c r="R11" s="254">
        <f t="shared" si="4"/>
        <v>8</v>
      </c>
      <c r="S11" s="293">
        <v>7</v>
      </c>
      <c r="T11" s="294">
        <v>15</v>
      </c>
      <c r="U11" s="251">
        <f t="shared" si="5"/>
        <v>8</v>
      </c>
      <c r="V11" s="293">
        <v>7</v>
      </c>
      <c r="W11" s="294">
        <v>10</v>
      </c>
      <c r="X11" s="251">
        <f t="shared" si="6"/>
        <v>3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42">
        <v>16</v>
      </c>
      <c r="E12" s="244">
        <v>24</v>
      </c>
      <c r="F12" s="250">
        <f t="shared" si="0"/>
        <v>8</v>
      </c>
      <c r="G12" s="10"/>
      <c r="H12" s="11"/>
      <c r="I12" s="251">
        <f t="shared" si="1"/>
        <v>0</v>
      </c>
      <c r="J12" s="293">
        <v>18</v>
      </c>
      <c r="K12" s="294">
        <v>24</v>
      </c>
      <c r="L12" s="252">
        <f t="shared" si="2"/>
        <v>6</v>
      </c>
      <c r="M12" s="45"/>
      <c r="N12" s="46"/>
      <c r="O12" s="253">
        <f t="shared" si="3"/>
        <v>0</v>
      </c>
      <c r="P12" s="45"/>
      <c r="Q12" s="46"/>
      <c r="R12" s="254">
        <f t="shared" si="4"/>
        <v>0</v>
      </c>
      <c r="S12" s="45"/>
      <c r="T12" s="46"/>
      <c r="U12" s="251">
        <f t="shared" si="5"/>
        <v>0</v>
      </c>
      <c r="V12" s="242">
        <v>12</v>
      </c>
      <c r="W12" s="243">
        <v>17</v>
      </c>
      <c r="X12" s="251">
        <f t="shared" si="6"/>
        <v>5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290">
        <v>15</v>
      </c>
      <c r="E13" s="292">
        <v>24</v>
      </c>
      <c r="F13" s="250">
        <f t="shared" si="0"/>
        <v>9</v>
      </c>
      <c r="G13" s="242">
        <v>17</v>
      </c>
      <c r="H13" s="244">
        <v>24</v>
      </c>
      <c r="I13" s="251">
        <f t="shared" si="1"/>
        <v>7</v>
      </c>
      <c r="J13" s="295">
        <v>13</v>
      </c>
      <c r="K13" s="296">
        <v>21</v>
      </c>
      <c r="L13" s="252">
        <f t="shared" si="2"/>
        <v>8</v>
      </c>
      <c r="M13" s="45"/>
      <c r="N13" s="46"/>
      <c r="O13" s="253">
        <f t="shared" si="3"/>
        <v>0</v>
      </c>
      <c r="P13" s="45"/>
      <c r="Q13" s="46"/>
      <c r="R13" s="254">
        <f t="shared" si="4"/>
        <v>0</v>
      </c>
      <c r="S13" s="295">
        <v>20</v>
      </c>
      <c r="T13" s="296">
        <v>24</v>
      </c>
      <c r="U13" s="251">
        <f t="shared" si="5"/>
        <v>4</v>
      </c>
      <c r="V13" s="10"/>
      <c r="W13" s="25"/>
      <c r="X13" s="251">
        <f t="shared" si="6"/>
        <v>0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10"/>
      <c r="N14" s="11"/>
      <c r="O14" s="253">
        <f t="shared" si="3"/>
        <v>0</v>
      </c>
      <c r="P14" s="10"/>
      <c r="Q14" s="11"/>
      <c r="R14" s="254">
        <f t="shared" si="4"/>
        <v>0</v>
      </c>
      <c r="S14" s="242">
        <v>16</v>
      </c>
      <c r="T14" s="244">
        <v>21</v>
      </c>
      <c r="U14" s="251">
        <f t="shared" si="5"/>
        <v>5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13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10"/>
      <c r="H15" s="11"/>
      <c r="I15" s="251">
        <f t="shared" si="1"/>
        <v>0</v>
      </c>
      <c r="J15" s="45"/>
      <c r="K15" s="46"/>
      <c r="L15" s="252">
        <f t="shared" si="2"/>
        <v>0</v>
      </c>
      <c r="M15" s="45"/>
      <c r="N15" s="46"/>
      <c r="O15" s="253">
        <f t="shared" si="3"/>
        <v>0</v>
      </c>
      <c r="P15" s="293">
        <v>17</v>
      </c>
      <c r="Q15" s="294">
        <v>21</v>
      </c>
      <c r="R15" s="254">
        <f t="shared" si="4"/>
        <v>4</v>
      </c>
      <c r="S15" s="293">
        <v>17</v>
      </c>
      <c r="T15" s="294">
        <v>21</v>
      </c>
      <c r="U15" s="251">
        <f t="shared" si="5"/>
        <v>4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14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11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301">
        <v>16</v>
      </c>
      <c r="W16" s="302">
        <v>24</v>
      </c>
      <c r="X16" s="251">
        <f t="shared" si="6"/>
        <v>8</v>
      </c>
      <c r="Y16" s="190"/>
    </row>
    <row r="17" spans="1:33" ht="15.75" customHeight="1">
      <c r="A17" s="223">
        <v>15</v>
      </c>
      <c r="B17" s="223" t="s">
        <v>447</v>
      </c>
      <c r="C17" s="47" t="s">
        <v>183</v>
      </c>
      <c r="D17" s="10"/>
      <c r="E17" s="25"/>
      <c r="F17" s="250">
        <f t="shared" si="0"/>
        <v>0</v>
      </c>
      <c r="G17" s="10"/>
      <c r="H17" s="25"/>
      <c r="I17" s="251">
        <f t="shared" si="1"/>
        <v>0</v>
      </c>
      <c r="J17" s="301">
        <v>7</v>
      </c>
      <c r="K17" s="302">
        <v>17</v>
      </c>
      <c r="L17" s="252">
        <f t="shared" si="2"/>
        <v>10</v>
      </c>
      <c r="M17" s="303">
        <v>7</v>
      </c>
      <c r="N17" s="304">
        <v>17</v>
      </c>
      <c r="O17" s="253">
        <f t="shared" si="3"/>
        <v>10</v>
      </c>
      <c r="P17" s="10"/>
      <c r="Q17" s="25"/>
      <c r="R17" s="254">
        <f t="shared" si="4"/>
        <v>0</v>
      </c>
      <c r="S17" s="303">
        <v>13</v>
      </c>
      <c r="T17" s="304">
        <v>20</v>
      </c>
      <c r="U17" s="251">
        <f t="shared" si="5"/>
        <v>7</v>
      </c>
      <c r="V17" s="301">
        <v>13</v>
      </c>
      <c r="W17" s="302">
        <v>20</v>
      </c>
      <c r="X17" s="251">
        <f t="shared" si="6"/>
        <v>7</v>
      </c>
      <c r="Y17" s="190"/>
      <c r="Z17" s="191"/>
    </row>
    <row r="18" spans="1:33" ht="15.75" customHeight="1">
      <c r="A18" s="223">
        <v>16</v>
      </c>
      <c r="B18" s="223" t="s">
        <v>447</v>
      </c>
      <c r="C18" s="47" t="s">
        <v>358</v>
      </c>
      <c r="D18" s="301">
        <v>7</v>
      </c>
      <c r="E18" s="302">
        <v>17</v>
      </c>
      <c r="F18" s="250">
        <f t="shared" si="0"/>
        <v>10</v>
      </c>
      <c r="G18" s="301">
        <v>7</v>
      </c>
      <c r="H18" s="302">
        <v>18</v>
      </c>
      <c r="I18" s="251">
        <f t="shared" si="1"/>
        <v>11</v>
      </c>
      <c r="J18" s="10"/>
      <c r="K18" s="25"/>
      <c r="L18" s="252">
        <f t="shared" si="2"/>
        <v>0</v>
      </c>
      <c r="M18" s="13"/>
      <c r="N18" s="54"/>
      <c r="O18" s="253">
        <f t="shared" si="3"/>
        <v>0</v>
      </c>
      <c r="P18" s="301">
        <v>7</v>
      </c>
      <c r="Q18" s="302">
        <v>17</v>
      </c>
      <c r="R18" s="254">
        <f t="shared" si="4"/>
        <v>10</v>
      </c>
      <c r="S18" s="303">
        <v>7</v>
      </c>
      <c r="T18" s="304">
        <v>17</v>
      </c>
      <c r="U18" s="251">
        <f t="shared" si="5"/>
        <v>10</v>
      </c>
      <c r="V18" s="301">
        <v>7</v>
      </c>
      <c r="W18" s="302">
        <v>17</v>
      </c>
      <c r="X18" s="251">
        <f t="shared" si="6"/>
        <v>10</v>
      </c>
      <c r="Y18" s="190"/>
      <c r="Z18" s="191"/>
    </row>
    <row r="19" spans="1:33" ht="15.75" customHeight="1">
      <c r="A19" s="223">
        <v>18</v>
      </c>
      <c r="B19" s="223" t="s">
        <v>447</v>
      </c>
      <c r="C19" s="47" t="s">
        <v>530</v>
      </c>
      <c r="D19" s="301">
        <v>16</v>
      </c>
      <c r="E19" s="302">
        <v>24</v>
      </c>
      <c r="F19" s="250">
        <f t="shared" si="0"/>
        <v>8</v>
      </c>
      <c r="G19" s="234"/>
      <c r="H19" s="235"/>
      <c r="I19" s="251">
        <f t="shared" si="1"/>
        <v>0</v>
      </c>
      <c r="J19" s="301">
        <v>16</v>
      </c>
      <c r="K19" s="302">
        <v>24</v>
      </c>
      <c r="L19" s="252">
        <f t="shared" si="2"/>
        <v>8</v>
      </c>
      <c r="M19" s="301">
        <v>15</v>
      </c>
      <c r="N19" s="302">
        <v>24</v>
      </c>
      <c r="O19" s="253">
        <f t="shared" si="3"/>
        <v>9</v>
      </c>
      <c r="P19" s="301">
        <v>15</v>
      </c>
      <c r="Q19" s="302">
        <v>24</v>
      </c>
      <c r="R19" s="254">
        <f t="shared" si="4"/>
        <v>9</v>
      </c>
      <c r="S19" s="301">
        <v>15</v>
      </c>
      <c r="T19" s="302">
        <v>24</v>
      </c>
      <c r="U19" s="251">
        <f t="shared" si="5"/>
        <v>9</v>
      </c>
      <c r="V19" s="10"/>
      <c r="W19" s="25"/>
      <c r="X19" s="251">
        <f t="shared" si="6"/>
        <v>0</v>
      </c>
      <c r="Y19" s="190"/>
    </row>
    <row r="20" spans="1:33" ht="15" customHeight="1">
      <c r="A20" s="223">
        <v>23</v>
      </c>
      <c r="B20" s="223" t="s">
        <v>550</v>
      </c>
      <c r="C20" s="38" t="s">
        <v>324</v>
      </c>
      <c r="D20" s="290">
        <v>7</v>
      </c>
      <c r="E20" s="236">
        <v>15</v>
      </c>
      <c r="F20" s="250">
        <f t="shared" si="0"/>
        <v>8</v>
      </c>
      <c r="G20" s="297">
        <v>7</v>
      </c>
      <c r="H20" s="298">
        <v>15</v>
      </c>
      <c r="I20" s="251">
        <f t="shared" si="1"/>
        <v>8</v>
      </c>
      <c r="J20" s="286">
        <v>7</v>
      </c>
      <c r="K20" s="291">
        <v>15</v>
      </c>
      <c r="L20" s="252">
        <f t="shared" si="2"/>
        <v>8</v>
      </c>
      <c r="M20" s="13"/>
      <c r="N20" s="54"/>
      <c r="O20" s="253">
        <f t="shared" si="3"/>
        <v>0</v>
      </c>
      <c r="P20" s="13"/>
      <c r="Q20" s="54"/>
      <c r="R20" s="254">
        <f t="shared" si="4"/>
        <v>0</v>
      </c>
      <c r="S20" s="134">
        <v>7</v>
      </c>
      <c r="T20" s="137">
        <v>15</v>
      </c>
      <c r="U20" s="251">
        <f t="shared" si="5"/>
        <v>8</v>
      </c>
      <c r="V20" s="305">
        <v>7</v>
      </c>
      <c r="W20" s="306">
        <v>15</v>
      </c>
      <c r="X20" s="251">
        <f t="shared" si="6"/>
        <v>8</v>
      </c>
      <c r="Y20" s="79"/>
    </row>
    <row r="21" spans="1:33" ht="15" customHeight="1">
      <c r="A21" s="223">
        <v>24</v>
      </c>
      <c r="B21" s="223" t="s">
        <v>550</v>
      </c>
      <c r="C21" s="194" t="s">
        <v>565</v>
      </c>
      <c r="D21" s="236">
        <v>14</v>
      </c>
      <c r="E21" s="245">
        <v>24</v>
      </c>
      <c r="F21" s="250">
        <f t="shared" si="0"/>
        <v>10</v>
      </c>
      <c r="G21" s="307">
        <v>14</v>
      </c>
      <c r="H21" s="308">
        <v>24</v>
      </c>
      <c r="I21" s="251">
        <f t="shared" si="1"/>
        <v>10</v>
      </c>
      <c r="J21" s="307">
        <v>14</v>
      </c>
      <c r="K21" s="309">
        <v>24</v>
      </c>
      <c r="L21" s="252">
        <f t="shared" si="2"/>
        <v>10</v>
      </c>
      <c r="M21" s="307">
        <v>14</v>
      </c>
      <c r="N21" s="310">
        <v>24</v>
      </c>
      <c r="O21" s="253">
        <f t="shared" si="3"/>
        <v>10</v>
      </c>
      <c r="P21" s="311">
        <v>14</v>
      </c>
      <c r="Q21" s="309">
        <v>24</v>
      </c>
      <c r="R21" s="254">
        <f t="shared" si="4"/>
        <v>10</v>
      </c>
      <c r="S21" s="264"/>
      <c r="T21" s="55"/>
      <c r="U21" s="251">
        <f t="shared" si="5"/>
        <v>0</v>
      </c>
      <c r="V21" s="195"/>
      <c r="W21" s="57"/>
      <c r="X21" s="251">
        <f t="shared" si="6"/>
        <v>0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73</v>
      </c>
      <c r="G23" s="258"/>
      <c r="H23" s="258"/>
      <c r="I23" s="259">
        <f>SUM(I4:I21)</f>
        <v>62</v>
      </c>
      <c r="J23" s="258"/>
      <c r="K23" s="258"/>
      <c r="L23" s="259">
        <f>SUM(L4:L21)</f>
        <v>71</v>
      </c>
      <c r="M23" s="258"/>
      <c r="N23" s="258"/>
      <c r="O23" s="259">
        <f>SUM(O4:O21)</f>
        <v>73</v>
      </c>
      <c r="P23" s="258"/>
      <c r="Q23" s="258"/>
      <c r="R23" s="259">
        <f>SUM(R4:R21)</f>
        <v>70</v>
      </c>
      <c r="S23" s="258"/>
      <c r="T23" s="258"/>
      <c r="U23" s="259">
        <f>SUM(U4:U22)</f>
        <v>75</v>
      </c>
      <c r="V23" s="258"/>
      <c r="W23" s="258"/>
      <c r="X23" s="259">
        <f>SUM(X4:X21)</f>
        <v>78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502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103.74666666666667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39" t="s">
        <v>69</v>
      </c>
      <c r="E30" s="1240"/>
      <c r="F30" s="1241"/>
      <c r="G30" s="1331" t="s">
        <v>69</v>
      </c>
      <c r="H30" s="1332"/>
      <c r="I30" s="1333"/>
      <c r="J30" s="1227"/>
      <c r="K30" s="1228"/>
      <c r="L30" s="1229"/>
      <c r="M30" s="1227"/>
      <c r="N30" s="1228"/>
      <c r="O30" s="1229"/>
      <c r="P30" s="1239" t="s">
        <v>69</v>
      </c>
      <c r="Q30" s="1240"/>
      <c r="R30" s="1241"/>
      <c r="S30" s="1239" t="s">
        <v>560</v>
      </c>
      <c r="T30" s="1240"/>
      <c r="U30" s="1241"/>
      <c r="V30" s="1246" t="s">
        <v>560</v>
      </c>
      <c r="W30" s="1247"/>
      <c r="X30" s="1248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27"/>
      <c r="E31" s="1228"/>
      <c r="F31" s="1229"/>
      <c r="G31" s="1239" t="s">
        <v>560</v>
      </c>
      <c r="H31" s="1240"/>
      <c r="I31" s="1241"/>
      <c r="J31" s="1239" t="s">
        <v>560</v>
      </c>
      <c r="K31" s="1240"/>
      <c r="L31" s="1241"/>
      <c r="M31" s="1239" t="s">
        <v>560</v>
      </c>
      <c r="N31" s="1240"/>
      <c r="O31" s="1241"/>
      <c r="P31" s="1279"/>
      <c r="Q31" s="1280"/>
      <c r="R31" s="1281"/>
      <c r="S31" s="1246" t="s">
        <v>560</v>
      </c>
      <c r="T31" s="1247"/>
      <c r="U31" s="1248"/>
      <c r="V31" s="1239" t="s">
        <v>560</v>
      </c>
      <c r="W31" s="1240"/>
      <c r="X31" s="124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46" t="s">
        <v>560</v>
      </c>
      <c r="E32" s="1247"/>
      <c r="F32" s="1248"/>
      <c r="G32" s="1279"/>
      <c r="H32" s="1280"/>
      <c r="I32" s="1281"/>
      <c r="J32" s="1239" t="s">
        <v>69</v>
      </c>
      <c r="K32" s="1240"/>
      <c r="L32" s="1241"/>
      <c r="M32" s="1239" t="s">
        <v>69</v>
      </c>
      <c r="N32" s="1240"/>
      <c r="O32" s="1241"/>
      <c r="P32" s="1239" t="s">
        <v>74</v>
      </c>
      <c r="Q32" s="1240"/>
      <c r="R32" s="1241"/>
      <c r="S32" s="1279"/>
      <c r="T32" s="1280"/>
      <c r="U32" s="1281"/>
      <c r="V32" s="1239" t="s">
        <v>69</v>
      </c>
      <c r="W32" s="1240"/>
      <c r="X32" s="1241"/>
      <c r="Y32" s="98"/>
    </row>
    <row r="33" spans="1:25" ht="30.75" customHeight="1">
      <c r="A33" s="105">
        <v>5</v>
      </c>
      <c r="B33" s="105"/>
      <c r="C33" s="106" t="s">
        <v>22</v>
      </c>
      <c r="D33" s="1227"/>
      <c r="E33" s="1228"/>
      <c r="F33" s="1229"/>
      <c r="G33" s="1227"/>
      <c r="H33" s="1228"/>
      <c r="I33" s="1229"/>
      <c r="J33" s="1279"/>
      <c r="K33" s="1280"/>
      <c r="L33" s="1281"/>
      <c r="M33" s="1279"/>
      <c r="N33" s="1280"/>
      <c r="O33" s="1281"/>
      <c r="P33" s="1279"/>
      <c r="Q33" s="1280"/>
      <c r="R33" s="1281"/>
      <c r="S33" s="1279"/>
      <c r="T33" s="1280"/>
      <c r="U33" s="1281"/>
      <c r="V33" s="1279"/>
      <c r="W33" s="1280"/>
      <c r="X33" s="128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G34"/>
  <sheetViews>
    <sheetView zoomScale="85" zoomScaleNormal="85" workbookViewId="0">
      <selection activeCell="R23" sqref="R2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46006</v>
      </c>
      <c r="E1" s="1398"/>
      <c r="F1" s="1399"/>
      <c r="G1" s="1397">
        <v>46007</v>
      </c>
      <c r="H1" s="1398"/>
      <c r="I1" s="1399"/>
      <c r="J1" s="1397">
        <v>46008</v>
      </c>
      <c r="K1" s="1398"/>
      <c r="L1" s="1399"/>
      <c r="M1" s="1397">
        <v>46009</v>
      </c>
      <c r="N1" s="1398"/>
      <c r="O1" s="1399"/>
      <c r="P1" s="1397">
        <v>46010</v>
      </c>
      <c r="Q1" s="1398"/>
      <c r="R1" s="1399"/>
      <c r="S1" s="1397">
        <v>46011</v>
      </c>
      <c r="T1" s="1398"/>
      <c r="U1" s="1399"/>
      <c r="V1" s="1397">
        <v>46012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242">
        <v>7</v>
      </c>
      <c r="E4" s="244">
        <v>17</v>
      </c>
      <c r="F4" s="250">
        <f t="shared" ref="F4:F21" si="0">E4-D4</f>
        <v>10</v>
      </c>
      <c r="G4" s="242">
        <v>7</v>
      </c>
      <c r="H4" s="244">
        <v>17</v>
      </c>
      <c r="I4" s="251">
        <f t="shared" ref="I4:I21" si="1">H4-G4</f>
        <v>10</v>
      </c>
      <c r="J4" s="286">
        <v>7</v>
      </c>
      <c r="K4" s="287">
        <v>17</v>
      </c>
      <c r="L4" s="252">
        <f t="shared" ref="L4:L21" si="2">K4-J4</f>
        <v>10</v>
      </c>
      <c r="M4" s="242">
        <v>7</v>
      </c>
      <c r="N4" s="244">
        <v>17</v>
      </c>
      <c r="O4" s="253">
        <f t="shared" ref="O4:O21" si="3">N4-M4</f>
        <v>10</v>
      </c>
      <c r="P4" s="242">
        <v>7</v>
      </c>
      <c r="Q4" s="244">
        <v>17</v>
      </c>
      <c r="R4" s="254">
        <f t="shared" ref="R4:R21" si="4">Q4-P4</f>
        <v>10</v>
      </c>
      <c r="S4" s="242">
        <v>7</v>
      </c>
      <c r="T4" s="244">
        <v>17</v>
      </c>
      <c r="U4" s="251">
        <f t="shared" ref="U4:U21" si="5">T4-S4</f>
        <v>10</v>
      </c>
      <c r="V4" s="242">
        <v>7</v>
      </c>
      <c r="W4" s="244">
        <v>17</v>
      </c>
      <c r="X4" s="251">
        <f t="shared" ref="X4:X21" si="6">W4-V4</f>
        <v>10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242">
        <v>10</v>
      </c>
      <c r="E5" s="243">
        <v>24</v>
      </c>
      <c r="F5" s="250">
        <f t="shared" si="0"/>
        <v>14</v>
      </c>
      <c r="G5" s="242">
        <v>10</v>
      </c>
      <c r="H5" s="243">
        <v>17</v>
      </c>
      <c r="I5" s="251">
        <f t="shared" si="1"/>
        <v>7</v>
      </c>
      <c r="J5" s="13"/>
      <c r="K5" s="13"/>
      <c r="L5" s="252">
        <f t="shared" si="2"/>
        <v>0</v>
      </c>
      <c r="M5" s="242">
        <v>10</v>
      </c>
      <c r="N5" s="244">
        <v>24</v>
      </c>
      <c r="O5" s="253">
        <f t="shared" si="3"/>
        <v>14</v>
      </c>
      <c r="P5" s="286">
        <v>10</v>
      </c>
      <c r="Q5" s="288">
        <v>24</v>
      </c>
      <c r="R5" s="254">
        <f t="shared" si="4"/>
        <v>14</v>
      </c>
      <c r="S5" s="242">
        <v>10</v>
      </c>
      <c r="T5" s="243">
        <v>17</v>
      </c>
      <c r="U5" s="251">
        <f t="shared" si="5"/>
        <v>7</v>
      </c>
      <c r="V5" s="242">
        <v>10</v>
      </c>
      <c r="W5" s="244">
        <v>17</v>
      </c>
      <c r="X5" s="251">
        <f t="shared" si="6"/>
        <v>7</v>
      </c>
      <c r="Y5" s="188"/>
    </row>
    <row r="6" spans="1:28" ht="15.75" customHeight="1">
      <c r="A6" s="223">
        <v>3</v>
      </c>
      <c r="B6" s="232" t="s">
        <v>499</v>
      </c>
      <c r="C6" s="28" t="s">
        <v>442</v>
      </c>
      <c r="D6" s="10"/>
      <c r="E6" s="25"/>
      <c r="F6" s="250">
        <f t="shared" si="0"/>
        <v>0</v>
      </c>
      <c r="G6" s="10"/>
      <c r="H6" s="25"/>
      <c r="I6" s="251">
        <f t="shared" si="1"/>
        <v>0</v>
      </c>
      <c r="J6" s="13"/>
      <c r="K6" s="54"/>
      <c r="L6" s="252">
        <f t="shared" si="2"/>
        <v>0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0"/>
      <c r="T6" s="25"/>
      <c r="U6" s="251">
        <f t="shared" si="5"/>
        <v>0</v>
      </c>
      <c r="V6" s="242">
        <v>7</v>
      </c>
      <c r="W6" s="243">
        <v>24</v>
      </c>
      <c r="X6" s="251">
        <f t="shared" si="6"/>
        <v>17</v>
      </c>
      <c r="Y6" s="79"/>
    </row>
    <row r="7" spans="1:28" ht="15.75" customHeight="1">
      <c r="A7" s="223">
        <v>4</v>
      </c>
      <c r="B7" s="223" t="s">
        <v>445</v>
      </c>
      <c r="C7" s="38" t="s">
        <v>304</v>
      </c>
      <c r="D7" s="21">
        <v>7</v>
      </c>
      <c r="E7" s="31">
        <v>18</v>
      </c>
      <c r="F7" s="250">
        <f t="shared" si="0"/>
        <v>11</v>
      </c>
      <c r="G7" s="10"/>
      <c r="H7" s="25"/>
      <c r="I7" s="251">
        <f t="shared" si="1"/>
        <v>0</v>
      </c>
      <c r="J7" s="10"/>
      <c r="K7" s="25"/>
      <c r="L7" s="252">
        <f t="shared" si="2"/>
        <v>0</v>
      </c>
      <c r="M7" s="21">
        <v>7</v>
      </c>
      <c r="N7" s="31">
        <v>18</v>
      </c>
      <c r="O7" s="253">
        <f t="shared" si="3"/>
        <v>11</v>
      </c>
      <c r="P7" s="21">
        <v>7</v>
      </c>
      <c r="Q7" s="31">
        <v>18</v>
      </c>
      <c r="R7" s="254">
        <f t="shared" si="4"/>
        <v>11</v>
      </c>
      <c r="S7" s="10"/>
      <c r="T7" s="25"/>
      <c r="U7" s="251">
        <f t="shared" si="5"/>
        <v>0</v>
      </c>
      <c r="V7" s="10"/>
      <c r="W7" s="25"/>
      <c r="X7" s="251">
        <f t="shared" si="6"/>
        <v>0</v>
      </c>
      <c r="Y7" s="190"/>
    </row>
    <row r="8" spans="1:28" ht="15.75" customHeight="1">
      <c r="A8" s="223"/>
      <c r="B8" s="232"/>
      <c r="C8" s="38" t="s">
        <v>570</v>
      </c>
      <c r="D8" s="10"/>
      <c r="E8" s="11"/>
      <c r="F8" s="250">
        <f t="shared" si="0"/>
        <v>0</v>
      </c>
      <c r="G8" s="10"/>
      <c r="H8" s="11"/>
      <c r="I8" s="251">
        <f t="shared" si="1"/>
        <v>0</v>
      </c>
      <c r="J8" s="45"/>
      <c r="K8" s="46"/>
      <c r="L8" s="252">
        <f t="shared" si="2"/>
        <v>0</v>
      </c>
      <c r="M8" s="10"/>
      <c r="N8" s="11"/>
      <c r="O8" s="253">
        <f t="shared" si="3"/>
        <v>0</v>
      </c>
      <c r="P8" s="10"/>
      <c r="Q8" s="11"/>
      <c r="R8" s="254">
        <f t="shared" si="4"/>
        <v>0</v>
      </c>
      <c r="S8" s="10"/>
      <c r="T8" s="11"/>
      <c r="U8" s="251">
        <f t="shared" si="5"/>
        <v>0</v>
      </c>
      <c r="V8" s="10"/>
      <c r="W8" s="11"/>
      <c r="X8" s="251">
        <f t="shared" si="6"/>
        <v>0</v>
      </c>
      <c r="Y8" s="190"/>
    </row>
    <row r="9" spans="1:28" ht="15.75" customHeight="1">
      <c r="A9" s="223">
        <v>5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199"/>
      <c r="K9" s="200"/>
      <c r="L9" s="252">
        <f t="shared" si="2"/>
        <v>0</v>
      </c>
      <c r="M9" s="10"/>
      <c r="N9" s="11"/>
      <c r="O9" s="253">
        <f t="shared" si="3"/>
        <v>0</v>
      </c>
      <c r="P9" s="10"/>
      <c r="Q9" s="11"/>
      <c r="R9" s="254">
        <f t="shared" si="4"/>
        <v>0</v>
      </c>
      <c r="S9" s="10"/>
      <c r="T9" s="11"/>
      <c r="U9" s="251">
        <f t="shared" si="5"/>
        <v>0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6</v>
      </c>
      <c r="B10" s="232" t="s">
        <v>444</v>
      </c>
      <c r="C10" s="34" t="s">
        <v>501</v>
      </c>
      <c r="D10" s="21">
        <v>16</v>
      </c>
      <c r="E10" s="22">
        <v>22</v>
      </c>
      <c r="F10" s="250">
        <f t="shared" si="0"/>
        <v>6</v>
      </c>
      <c r="G10" s="21">
        <v>15</v>
      </c>
      <c r="H10" s="22">
        <v>21</v>
      </c>
      <c r="I10" s="251">
        <f t="shared" si="1"/>
        <v>6</v>
      </c>
      <c r="J10" s="45"/>
      <c r="K10" s="46"/>
      <c r="L10" s="252">
        <f t="shared" si="2"/>
        <v>0</v>
      </c>
      <c r="M10" s="10"/>
      <c r="N10" s="11"/>
      <c r="O10" s="253">
        <f t="shared" si="3"/>
        <v>0</v>
      </c>
      <c r="P10" s="35">
        <v>14</v>
      </c>
      <c r="Q10" s="36">
        <v>22</v>
      </c>
      <c r="R10" s="254">
        <f t="shared" si="4"/>
        <v>8</v>
      </c>
      <c r="S10" s="35">
        <v>15</v>
      </c>
      <c r="T10" s="36">
        <v>21</v>
      </c>
      <c r="U10" s="251">
        <f t="shared" si="5"/>
        <v>6</v>
      </c>
      <c r="V10" s="21">
        <v>13</v>
      </c>
      <c r="W10" s="31">
        <v>21</v>
      </c>
      <c r="X10" s="251">
        <f t="shared" si="6"/>
        <v>8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21">
        <v>7</v>
      </c>
      <c r="E11" s="22"/>
      <c r="F11" s="250">
        <f t="shared" si="0"/>
        <v>-7</v>
      </c>
      <c r="G11" s="21">
        <v>7</v>
      </c>
      <c r="H11" s="22"/>
      <c r="I11" s="251">
        <f t="shared" si="1"/>
        <v>-7</v>
      </c>
      <c r="J11" s="35">
        <v>7</v>
      </c>
      <c r="K11" s="36"/>
      <c r="L11" s="252">
        <f t="shared" si="2"/>
        <v>-7</v>
      </c>
      <c r="M11" s="35">
        <v>7</v>
      </c>
      <c r="N11" s="36"/>
      <c r="O11" s="253">
        <f t="shared" si="3"/>
        <v>-7</v>
      </c>
      <c r="P11" s="35">
        <v>7</v>
      </c>
      <c r="Q11" s="36"/>
      <c r="R11" s="254">
        <f t="shared" si="4"/>
        <v>-7</v>
      </c>
      <c r="S11" s="35">
        <v>7</v>
      </c>
      <c r="T11" s="36"/>
      <c r="U11" s="251">
        <f t="shared" si="5"/>
        <v>-7</v>
      </c>
      <c r="V11" s="45">
        <v>7</v>
      </c>
      <c r="W11" s="46"/>
      <c r="X11" s="251">
        <f t="shared" si="6"/>
        <v>-7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1">
        <v>18</v>
      </c>
      <c r="E12" s="22">
        <v>24</v>
      </c>
      <c r="F12" s="250">
        <f t="shared" si="0"/>
        <v>6</v>
      </c>
      <c r="G12" s="10"/>
      <c r="H12" s="11"/>
      <c r="I12" s="251">
        <f t="shared" si="1"/>
        <v>0</v>
      </c>
      <c r="J12" s="45"/>
      <c r="K12" s="46"/>
      <c r="L12" s="252">
        <f t="shared" si="2"/>
        <v>0</v>
      </c>
      <c r="M12" s="35">
        <v>18</v>
      </c>
      <c r="N12" s="36">
        <v>24</v>
      </c>
      <c r="O12" s="253">
        <f t="shared" si="3"/>
        <v>6</v>
      </c>
      <c r="P12" s="45"/>
      <c r="Q12" s="46"/>
      <c r="R12" s="254">
        <f t="shared" si="4"/>
        <v>0</v>
      </c>
      <c r="S12" s="35">
        <v>16</v>
      </c>
      <c r="T12" s="36">
        <v>24</v>
      </c>
      <c r="U12" s="251">
        <f t="shared" si="5"/>
        <v>8</v>
      </c>
      <c r="V12" s="10"/>
      <c r="W12" s="25"/>
      <c r="X12" s="251">
        <f t="shared" si="6"/>
        <v>0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21">
        <v>7</v>
      </c>
      <c r="E13" s="22">
        <v>24</v>
      </c>
      <c r="F13" s="250">
        <f t="shared" si="0"/>
        <v>17</v>
      </c>
      <c r="G13" s="21">
        <v>7</v>
      </c>
      <c r="H13" s="22">
        <v>24</v>
      </c>
      <c r="I13" s="251">
        <f t="shared" si="1"/>
        <v>17</v>
      </c>
      <c r="J13" s="35">
        <v>7</v>
      </c>
      <c r="K13" s="36">
        <v>24</v>
      </c>
      <c r="L13" s="252">
        <f t="shared" si="2"/>
        <v>17</v>
      </c>
      <c r="M13" s="35">
        <v>7</v>
      </c>
      <c r="N13" s="36">
        <v>24</v>
      </c>
      <c r="O13" s="253">
        <f t="shared" si="3"/>
        <v>17</v>
      </c>
      <c r="P13" s="35">
        <v>7</v>
      </c>
      <c r="Q13" s="36">
        <v>24</v>
      </c>
      <c r="R13" s="254">
        <f t="shared" si="4"/>
        <v>17</v>
      </c>
      <c r="S13" s="35">
        <v>7</v>
      </c>
      <c r="T13" s="36">
        <v>17</v>
      </c>
      <c r="U13" s="251">
        <f t="shared" si="5"/>
        <v>10</v>
      </c>
      <c r="V13" s="21">
        <v>7</v>
      </c>
      <c r="W13" s="31">
        <v>24</v>
      </c>
      <c r="X13" s="251">
        <f t="shared" si="6"/>
        <v>17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10"/>
      <c r="N14" s="11"/>
      <c r="O14" s="253">
        <f t="shared" si="3"/>
        <v>0</v>
      </c>
      <c r="P14" s="10"/>
      <c r="Q14" s="11"/>
      <c r="R14" s="254">
        <f t="shared" si="4"/>
        <v>0</v>
      </c>
      <c r="S14" s="21">
        <v>16</v>
      </c>
      <c r="T14" s="22">
        <v>21</v>
      </c>
      <c r="U14" s="251">
        <f t="shared" si="5"/>
        <v>5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13</v>
      </c>
      <c r="B15" s="232" t="s">
        <v>444</v>
      </c>
      <c r="C15" s="38" t="s">
        <v>545</v>
      </c>
      <c r="D15" s="21">
        <v>17</v>
      </c>
      <c r="E15" s="22">
        <v>21</v>
      </c>
      <c r="F15" s="250">
        <f t="shared" si="0"/>
        <v>4</v>
      </c>
      <c r="G15" s="10"/>
      <c r="H15" s="11"/>
      <c r="I15" s="251">
        <f t="shared" si="1"/>
        <v>0</v>
      </c>
      <c r="J15" s="45"/>
      <c r="K15" s="46"/>
      <c r="L15" s="252">
        <f t="shared" si="2"/>
        <v>0</v>
      </c>
      <c r="M15" s="45"/>
      <c r="N15" s="46"/>
      <c r="O15" s="253">
        <f t="shared" si="3"/>
        <v>0</v>
      </c>
      <c r="P15" s="35">
        <v>13</v>
      </c>
      <c r="Q15" s="36">
        <v>20</v>
      </c>
      <c r="R15" s="254">
        <f t="shared" si="4"/>
        <v>7</v>
      </c>
      <c r="S15" s="35">
        <v>13</v>
      </c>
      <c r="T15" s="36">
        <v>19</v>
      </c>
      <c r="U15" s="251">
        <f t="shared" si="5"/>
        <v>6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14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65">
        <v>17</v>
      </c>
      <c r="N16" s="158">
        <v>24</v>
      </c>
      <c r="O16" s="253">
        <f t="shared" si="3"/>
        <v>7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15</v>
      </c>
      <c r="B17" s="223" t="s">
        <v>447</v>
      </c>
      <c r="C17" s="47" t="s">
        <v>183</v>
      </c>
      <c r="D17" s="165">
        <v>18</v>
      </c>
      <c r="E17" s="166">
        <v>24</v>
      </c>
      <c r="F17" s="250">
        <f t="shared" si="0"/>
        <v>6</v>
      </c>
      <c r="G17" s="165">
        <v>18</v>
      </c>
      <c r="H17" s="166">
        <v>24</v>
      </c>
      <c r="I17" s="251">
        <f t="shared" si="1"/>
        <v>6</v>
      </c>
      <c r="J17" s="10"/>
      <c r="K17" s="25"/>
      <c r="L17" s="252">
        <f t="shared" si="2"/>
        <v>0</v>
      </c>
      <c r="M17" s="159">
        <v>7</v>
      </c>
      <c r="N17" s="167">
        <v>17</v>
      </c>
      <c r="O17" s="253">
        <f t="shared" si="3"/>
        <v>10</v>
      </c>
      <c r="P17" s="10"/>
      <c r="Q17" s="25"/>
      <c r="R17" s="254">
        <f t="shared" si="4"/>
        <v>0</v>
      </c>
      <c r="S17" s="159">
        <v>7</v>
      </c>
      <c r="T17" s="167">
        <v>16</v>
      </c>
      <c r="U17" s="251">
        <f t="shared" si="5"/>
        <v>9</v>
      </c>
      <c r="V17" s="10"/>
      <c r="W17" s="25"/>
      <c r="X17" s="251">
        <f t="shared" si="6"/>
        <v>0</v>
      </c>
      <c r="Y17" s="190"/>
      <c r="Z17" s="191"/>
    </row>
    <row r="18" spans="1:33" ht="15.75" customHeight="1">
      <c r="A18" s="223">
        <v>16</v>
      </c>
      <c r="B18" s="223" t="s">
        <v>447</v>
      </c>
      <c r="C18" s="47" t="s">
        <v>358</v>
      </c>
      <c r="D18" s="165">
        <v>7</v>
      </c>
      <c r="E18" s="166">
        <v>18</v>
      </c>
      <c r="F18" s="250">
        <f t="shared" si="0"/>
        <v>11</v>
      </c>
      <c r="G18" s="165">
        <v>7</v>
      </c>
      <c r="H18" s="166">
        <v>18</v>
      </c>
      <c r="I18" s="251">
        <f t="shared" si="1"/>
        <v>11</v>
      </c>
      <c r="J18" s="165">
        <v>7</v>
      </c>
      <c r="K18" s="166">
        <v>18</v>
      </c>
      <c r="L18" s="252">
        <f t="shared" si="2"/>
        <v>11</v>
      </c>
      <c r="M18" s="13"/>
      <c r="N18" s="54"/>
      <c r="O18" s="253">
        <f t="shared" si="3"/>
        <v>0</v>
      </c>
      <c r="P18" s="165">
        <v>7</v>
      </c>
      <c r="Q18" s="166">
        <v>18</v>
      </c>
      <c r="R18" s="254">
        <f t="shared" si="4"/>
        <v>11</v>
      </c>
      <c r="S18" s="13"/>
      <c r="T18" s="54"/>
      <c r="U18" s="251">
        <f t="shared" si="5"/>
        <v>0</v>
      </c>
      <c r="V18" s="165">
        <v>7</v>
      </c>
      <c r="W18" s="166">
        <v>18</v>
      </c>
      <c r="X18" s="251">
        <f t="shared" si="6"/>
        <v>11</v>
      </c>
      <c r="Y18" s="190"/>
      <c r="Z18" s="191"/>
    </row>
    <row r="19" spans="1:33" ht="15.75" customHeight="1">
      <c r="A19" s="223">
        <v>18</v>
      </c>
      <c r="B19" s="223" t="s">
        <v>447</v>
      </c>
      <c r="C19" s="47" t="s">
        <v>530</v>
      </c>
      <c r="D19" s="10"/>
      <c r="E19" s="25"/>
      <c r="F19" s="250">
        <f t="shared" si="0"/>
        <v>0</v>
      </c>
      <c r="G19" s="234"/>
      <c r="H19" s="235"/>
      <c r="I19" s="251">
        <f t="shared" si="1"/>
        <v>0</v>
      </c>
      <c r="J19" s="165">
        <v>16</v>
      </c>
      <c r="K19" s="166">
        <v>24</v>
      </c>
      <c r="L19" s="252">
        <f t="shared" si="2"/>
        <v>8</v>
      </c>
      <c r="M19" s="10"/>
      <c r="N19" s="25"/>
      <c r="O19" s="253">
        <f t="shared" si="3"/>
        <v>0</v>
      </c>
      <c r="P19" s="165">
        <v>16</v>
      </c>
      <c r="Q19" s="166">
        <v>24</v>
      </c>
      <c r="R19" s="254">
        <f t="shared" si="4"/>
        <v>8</v>
      </c>
      <c r="S19" s="165">
        <v>16</v>
      </c>
      <c r="T19" s="166">
        <v>24</v>
      </c>
      <c r="U19" s="251">
        <f t="shared" si="5"/>
        <v>8</v>
      </c>
      <c r="V19" s="165">
        <v>16</v>
      </c>
      <c r="W19" s="166">
        <v>24</v>
      </c>
      <c r="X19" s="251">
        <f t="shared" si="6"/>
        <v>8</v>
      </c>
      <c r="Y19" s="190"/>
    </row>
    <row r="20" spans="1:33" ht="15" customHeight="1">
      <c r="A20" s="223">
        <v>23</v>
      </c>
      <c r="B20" s="223" t="s">
        <v>550</v>
      </c>
      <c r="C20" s="38" t="s">
        <v>324</v>
      </c>
      <c r="D20" s="10">
        <v>7</v>
      </c>
      <c r="E20" s="25">
        <v>16</v>
      </c>
      <c r="F20" s="250">
        <f t="shared" si="0"/>
        <v>9</v>
      </c>
      <c r="G20" s="13"/>
      <c r="H20" s="54"/>
      <c r="I20" s="251">
        <f t="shared" si="1"/>
        <v>0</v>
      </c>
      <c r="J20" s="13"/>
      <c r="K20" s="25"/>
      <c r="L20" s="252">
        <f t="shared" si="2"/>
        <v>0</v>
      </c>
      <c r="M20" s="13">
        <v>16</v>
      </c>
      <c r="N20" s="54">
        <v>24</v>
      </c>
      <c r="O20" s="253">
        <f t="shared" si="3"/>
        <v>8</v>
      </c>
      <c r="P20" s="13">
        <v>13</v>
      </c>
      <c r="Q20" s="54">
        <v>21</v>
      </c>
      <c r="R20" s="254">
        <f t="shared" si="4"/>
        <v>8</v>
      </c>
      <c r="S20" s="10">
        <v>13</v>
      </c>
      <c r="T20" s="25">
        <v>21</v>
      </c>
      <c r="U20" s="251">
        <f t="shared" si="5"/>
        <v>8</v>
      </c>
      <c r="V20" s="13"/>
      <c r="W20" s="54"/>
      <c r="X20" s="251">
        <f t="shared" si="6"/>
        <v>0</v>
      </c>
      <c r="Y20" s="79"/>
    </row>
    <row r="21" spans="1:33" ht="15" customHeight="1">
      <c r="A21" s="223">
        <v>24</v>
      </c>
      <c r="B21" s="223" t="s">
        <v>550</v>
      </c>
      <c r="C21" s="194" t="s">
        <v>565</v>
      </c>
      <c r="D21" s="25"/>
      <c r="E21" s="55"/>
      <c r="F21" s="250">
        <f t="shared" si="0"/>
        <v>0</v>
      </c>
      <c r="G21" s="195">
        <v>7</v>
      </c>
      <c r="H21" s="57">
        <v>16</v>
      </c>
      <c r="I21" s="251">
        <f t="shared" si="1"/>
        <v>9</v>
      </c>
      <c r="J21" s="195">
        <v>7</v>
      </c>
      <c r="K21" s="55">
        <v>16</v>
      </c>
      <c r="L21" s="252">
        <f t="shared" si="2"/>
        <v>9</v>
      </c>
      <c r="M21" s="195">
        <v>7</v>
      </c>
      <c r="N21" s="57">
        <v>16</v>
      </c>
      <c r="O21" s="253">
        <f t="shared" si="3"/>
        <v>9</v>
      </c>
      <c r="P21" s="264"/>
      <c r="Q21" s="55"/>
      <c r="R21" s="254">
        <f t="shared" si="4"/>
        <v>0</v>
      </c>
      <c r="S21" s="264">
        <v>7</v>
      </c>
      <c r="T21" s="55">
        <v>16</v>
      </c>
      <c r="U21" s="251">
        <f t="shared" si="5"/>
        <v>9</v>
      </c>
      <c r="V21" s="195">
        <v>7</v>
      </c>
      <c r="W21" s="57">
        <v>16</v>
      </c>
      <c r="X21" s="251">
        <f t="shared" si="6"/>
        <v>9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87</v>
      </c>
      <c r="G23" s="258"/>
      <c r="H23" s="258"/>
      <c r="I23" s="259">
        <f>SUM(I4:I21)</f>
        <v>59</v>
      </c>
      <c r="J23" s="258"/>
      <c r="K23" s="258"/>
      <c r="L23" s="259">
        <f>SUM(L4:L21)</f>
        <v>48</v>
      </c>
      <c r="M23" s="300"/>
      <c r="N23" s="258"/>
      <c r="O23" s="259">
        <f>SUM(O4:O21)</f>
        <v>85</v>
      </c>
      <c r="P23" s="258"/>
      <c r="Q23" s="258"/>
      <c r="R23" s="259">
        <f>SUM(R4:R21)</f>
        <v>87</v>
      </c>
      <c r="S23" s="258"/>
      <c r="T23" s="258"/>
      <c r="U23" s="259">
        <f>SUM(U4:U22)</f>
        <v>79</v>
      </c>
      <c r="V23" s="258"/>
      <c r="W23" s="258"/>
      <c r="X23" s="259">
        <f>SUM(X4:X21)</f>
        <v>80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525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108.5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79"/>
      <c r="E30" s="1280"/>
      <c r="F30" s="1281"/>
      <c r="G30" s="1307" t="s">
        <v>69</v>
      </c>
      <c r="H30" s="1308"/>
      <c r="I30" s="1309"/>
      <c r="J30" s="1227" t="s">
        <v>69</v>
      </c>
      <c r="K30" s="1228"/>
      <c r="L30" s="1229"/>
      <c r="M30" s="1227" t="s">
        <v>560</v>
      </c>
      <c r="N30" s="1228"/>
      <c r="O30" s="1229"/>
      <c r="P30" s="1279"/>
      <c r="Q30" s="1280"/>
      <c r="R30" s="1281"/>
      <c r="S30" s="1279" t="s">
        <v>560</v>
      </c>
      <c r="T30" s="1280"/>
      <c r="U30" s="1281"/>
      <c r="V30" s="1227" t="s">
        <v>74</v>
      </c>
      <c r="W30" s="1228"/>
      <c r="X30" s="1229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27" t="s">
        <v>560</v>
      </c>
      <c r="E31" s="1228"/>
      <c r="F31" s="1229"/>
      <c r="G31" s="1279" t="s">
        <v>560</v>
      </c>
      <c r="H31" s="1280"/>
      <c r="I31" s="1281"/>
      <c r="J31" s="1279" t="s">
        <v>560</v>
      </c>
      <c r="K31" s="1280"/>
      <c r="L31" s="1281"/>
      <c r="M31" s="1279"/>
      <c r="N31" s="1280"/>
      <c r="O31" s="1281"/>
      <c r="P31" s="1279"/>
      <c r="Q31" s="1280"/>
      <c r="R31" s="1281"/>
      <c r="S31" s="1227" t="s">
        <v>560</v>
      </c>
      <c r="T31" s="1228"/>
      <c r="U31" s="1229"/>
      <c r="V31" s="1279"/>
      <c r="W31" s="1280"/>
      <c r="X31" s="128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27" t="s">
        <v>560</v>
      </c>
      <c r="E32" s="1228"/>
      <c r="F32" s="1229"/>
      <c r="G32" s="1279" t="s">
        <v>74</v>
      </c>
      <c r="H32" s="1280"/>
      <c r="I32" s="1281"/>
      <c r="J32" s="1279"/>
      <c r="K32" s="1280"/>
      <c r="L32" s="1281"/>
      <c r="M32" s="1279" t="s">
        <v>69</v>
      </c>
      <c r="N32" s="1280"/>
      <c r="O32" s="1281"/>
      <c r="P32" s="1279" t="s">
        <v>69</v>
      </c>
      <c r="Q32" s="1280"/>
      <c r="R32" s="1281"/>
      <c r="S32" s="1279" t="s">
        <v>69</v>
      </c>
      <c r="T32" s="1280"/>
      <c r="U32" s="1281"/>
      <c r="V32" s="1279"/>
      <c r="W32" s="1280"/>
      <c r="X32" s="1281"/>
      <c r="Y32" s="98"/>
    </row>
    <row r="33" spans="1:25" ht="30.75" customHeight="1">
      <c r="A33" s="105">
        <v>5</v>
      </c>
      <c r="B33" s="105"/>
      <c r="C33" s="106" t="s">
        <v>22</v>
      </c>
      <c r="D33" s="1227" t="s">
        <v>69</v>
      </c>
      <c r="E33" s="1228"/>
      <c r="F33" s="1229"/>
      <c r="G33" s="1227" t="s">
        <v>560</v>
      </c>
      <c r="H33" s="1228"/>
      <c r="I33" s="1229"/>
      <c r="J33" s="1279" t="s">
        <v>560</v>
      </c>
      <c r="K33" s="1280"/>
      <c r="L33" s="1281"/>
      <c r="M33" s="1279"/>
      <c r="N33" s="1280"/>
      <c r="O33" s="1281"/>
      <c r="P33" s="1279" t="s">
        <v>560</v>
      </c>
      <c r="Q33" s="1280"/>
      <c r="R33" s="1281"/>
      <c r="S33" s="1279"/>
      <c r="T33" s="1280"/>
      <c r="U33" s="1281"/>
      <c r="V33" s="1279" t="s">
        <v>560</v>
      </c>
      <c r="W33" s="1280"/>
      <c r="X33" s="128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G33"/>
  <sheetViews>
    <sheetView workbookViewId="0">
      <selection activeCell="V13" sqref="V1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11.8554687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46013</v>
      </c>
      <c r="E1" s="1398"/>
      <c r="F1" s="1399"/>
      <c r="G1" s="1397">
        <v>46014</v>
      </c>
      <c r="H1" s="1398"/>
      <c r="I1" s="1399"/>
      <c r="J1" s="1397">
        <v>46015</v>
      </c>
      <c r="K1" s="1398"/>
      <c r="L1" s="1399"/>
      <c r="M1" s="1397">
        <v>46016</v>
      </c>
      <c r="N1" s="1398"/>
      <c r="O1" s="1399"/>
      <c r="P1" s="1397">
        <v>46017</v>
      </c>
      <c r="Q1" s="1398"/>
      <c r="R1" s="1399"/>
      <c r="S1" s="1397">
        <v>46018</v>
      </c>
      <c r="T1" s="1398"/>
      <c r="U1" s="1399"/>
      <c r="V1" s="1397">
        <v>46019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21" si="0">E4-D4</f>
        <v>0</v>
      </c>
      <c r="G4" s="242">
        <v>7</v>
      </c>
      <c r="H4" s="244">
        <v>18</v>
      </c>
      <c r="I4" s="251">
        <f t="shared" ref="I4:I21" si="1">H4-G4</f>
        <v>11</v>
      </c>
      <c r="J4" s="286">
        <v>7</v>
      </c>
      <c r="K4" s="287">
        <v>15</v>
      </c>
      <c r="L4" s="252">
        <f t="shared" ref="L4:L21" si="2">K4-J4</f>
        <v>8</v>
      </c>
      <c r="M4" s="242">
        <v>7</v>
      </c>
      <c r="N4" s="244">
        <v>18</v>
      </c>
      <c r="O4" s="253">
        <f t="shared" ref="O4:O21" si="3">N4-M4</f>
        <v>11</v>
      </c>
      <c r="P4" s="242">
        <v>7</v>
      </c>
      <c r="Q4" s="244">
        <v>17</v>
      </c>
      <c r="R4" s="254">
        <f t="shared" ref="R4:R21" si="4">Q4-P4</f>
        <v>10</v>
      </c>
      <c r="S4" s="242">
        <v>7</v>
      </c>
      <c r="T4" s="244">
        <v>17</v>
      </c>
      <c r="U4" s="251">
        <f t="shared" ref="U4:U21" si="5">T4-S4</f>
        <v>10</v>
      </c>
      <c r="V4" s="10"/>
      <c r="W4" s="11"/>
      <c r="X4" s="251">
        <f t="shared" ref="X4:X21" si="6">W4-V4</f>
        <v>0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242">
        <v>10</v>
      </c>
      <c r="E5" s="243">
        <v>24</v>
      </c>
      <c r="F5" s="250">
        <f t="shared" si="0"/>
        <v>14</v>
      </c>
      <c r="G5" s="10"/>
      <c r="H5" s="25"/>
      <c r="I5" s="251">
        <f t="shared" si="1"/>
        <v>0</v>
      </c>
      <c r="J5" s="286">
        <v>21</v>
      </c>
      <c r="K5" s="286">
        <v>24</v>
      </c>
      <c r="L5" s="252">
        <f t="shared" si="2"/>
        <v>3</v>
      </c>
      <c r="M5" s="242">
        <v>10</v>
      </c>
      <c r="N5" s="244">
        <v>24</v>
      </c>
      <c r="O5" s="253">
        <f t="shared" si="3"/>
        <v>14</v>
      </c>
      <c r="P5" s="286">
        <v>12</v>
      </c>
      <c r="Q5" s="288">
        <v>24</v>
      </c>
      <c r="R5" s="254">
        <f t="shared" si="4"/>
        <v>12</v>
      </c>
      <c r="S5" s="242">
        <v>10</v>
      </c>
      <c r="T5" s="243">
        <v>21</v>
      </c>
      <c r="U5" s="251">
        <f t="shared" si="5"/>
        <v>11</v>
      </c>
      <c r="V5" s="242">
        <v>10</v>
      </c>
      <c r="W5" s="244">
        <v>24</v>
      </c>
      <c r="X5" s="251">
        <f t="shared" si="6"/>
        <v>14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242">
        <v>19</v>
      </c>
      <c r="H6" s="243">
        <v>24</v>
      </c>
      <c r="I6" s="251">
        <f t="shared" si="1"/>
        <v>5</v>
      </c>
      <c r="J6" s="286">
        <v>19</v>
      </c>
      <c r="K6" s="289">
        <v>24</v>
      </c>
      <c r="L6" s="252">
        <f t="shared" si="2"/>
        <v>5</v>
      </c>
      <c r="M6" s="10"/>
      <c r="N6" s="11"/>
      <c r="O6" s="253">
        <f t="shared" si="3"/>
        <v>0</v>
      </c>
      <c r="P6" s="13"/>
      <c r="Q6" s="54"/>
      <c r="R6" s="254">
        <f t="shared" si="4"/>
        <v>0</v>
      </c>
      <c r="S6" s="242">
        <v>17</v>
      </c>
      <c r="T6" s="243">
        <v>24</v>
      </c>
      <c r="U6" s="251">
        <f t="shared" si="5"/>
        <v>7</v>
      </c>
      <c r="V6" s="242">
        <v>17</v>
      </c>
      <c r="W6" s="244">
        <v>24</v>
      </c>
      <c r="X6" s="251">
        <f t="shared" si="6"/>
        <v>7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3"/>
      <c r="K7" s="54"/>
      <c r="L7" s="252">
        <f t="shared" si="2"/>
        <v>0</v>
      </c>
      <c r="M7" s="10"/>
      <c r="N7" s="25"/>
      <c r="O7" s="253">
        <f t="shared" si="3"/>
        <v>0</v>
      </c>
      <c r="P7" s="10"/>
      <c r="Q7" s="25"/>
      <c r="R7" s="254">
        <f t="shared" si="4"/>
        <v>0</v>
      </c>
      <c r="S7" s="10"/>
      <c r="T7" s="25"/>
      <c r="U7" s="251">
        <f t="shared" si="5"/>
        <v>0</v>
      </c>
      <c r="V7" s="242">
        <v>7</v>
      </c>
      <c r="W7" s="243">
        <v>17</v>
      </c>
      <c r="X7" s="251">
        <f t="shared" si="6"/>
        <v>10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290">
        <v>7</v>
      </c>
      <c r="E8" s="291">
        <v>18</v>
      </c>
      <c r="F8" s="250">
        <f t="shared" si="0"/>
        <v>11</v>
      </c>
      <c r="G8" s="290">
        <v>7</v>
      </c>
      <c r="H8" s="291">
        <v>18</v>
      </c>
      <c r="I8" s="251">
        <f t="shared" si="1"/>
        <v>11</v>
      </c>
      <c r="J8" s="10"/>
      <c r="K8" s="25"/>
      <c r="L8" s="252">
        <f t="shared" si="2"/>
        <v>0</v>
      </c>
      <c r="M8" s="10"/>
      <c r="N8" s="25"/>
      <c r="O8" s="253">
        <f t="shared" si="3"/>
        <v>0</v>
      </c>
      <c r="P8" s="290">
        <v>7</v>
      </c>
      <c r="Q8" s="291">
        <v>18</v>
      </c>
      <c r="R8" s="254">
        <f t="shared" si="4"/>
        <v>11</v>
      </c>
      <c r="S8" s="290">
        <v>7</v>
      </c>
      <c r="T8" s="291">
        <v>18</v>
      </c>
      <c r="U8" s="251">
        <f t="shared" si="5"/>
        <v>11</v>
      </c>
      <c r="V8" s="10"/>
      <c r="W8" s="25"/>
      <c r="X8" s="251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199"/>
      <c r="K9" s="200"/>
      <c r="L9" s="252">
        <f t="shared" si="2"/>
        <v>0</v>
      </c>
      <c r="M9" s="10"/>
      <c r="N9" s="11"/>
      <c r="O9" s="253">
        <f t="shared" si="3"/>
        <v>0</v>
      </c>
      <c r="P9" s="10"/>
      <c r="Q9" s="11"/>
      <c r="R9" s="254">
        <f t="shared" si="4"/>
        <v>0</v>
      </c>
      <c r="S9" s="242">
        <v>15</v>
      </c>
      <c r="T9" s="244">
        <v>24</v>
      </c>
      <c r="U9" s="251">
        <f t="shared" si="5"/>
        <v>9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90">
        <v>12</v>
      </c>
      <c r="E10" s="292">
        <v>19</v>
      </c>
      <c r="F10" s="250">
        <f t="shared" si="0"/>
        <v>7</v>
      </c>
      <c r="G10" s="290">
        <v>14</v>
      </c>
      <c r="H10" s="292">
        <v>24</v>
      </c>
      <c r="I10" s="251">
        <f t="shared" si="1"/>
        <v>10</v>
      </c>
      <c r="J10" s="45"/>
      <c r="K10" s="46"/>
      <c r="L10" s="252">
        <f t="shared" si="2"/>
        <v>0</v>
      </c>
      <c r="M10" s="290">
        <v>18</v>
      </c>
      <c r="N10" s="292">
        <v>24</v>
      </c>
      <c r="O10" s="253">
        <f t="shared" si="3"/>
        <v>6</v>
      </c>
      <c r="P10" s="45"/>
      <c r="Q10" s="46"/>
      <c r="R10" s="254">
        <f t="shared" si="4"/>
        <v>0</v>
      </c>
      <c r="S10" s="293">
        <v>14</v>
      </c>
      <c r="T10" s="294">
        <v>22</v>
      </c>
      <c r="U10" s="251">
        <f t="shared" si="5"/>
        <v>8</v>
      </c>
      <c r="V10" s="290">
        <v>16</v>
      </c>
      <c r="W10" s="291">
        <v>24</v>
      </c>
      <c r="X10" s="251">
        <f t="shared" si="6"/>
        <v>8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10"/>
      <c r="E11" s="11"/>
      <c r="F11" s="250">
        <f t="shared" si="0"/>
        <v>0</v>
      </c>
      <c r="G11" s="10"/>
      <c r="H11" s="11"/>
      <c r="I11" s="251">
        <f t="shared" si="1"/>
        <v>0</v>
      </c>
      <c r="J11" s="293">
        <v>7</v>
      </c>
      <c r="K11" s="294">
        <v>15</v>
      </c>
      <c r="L11" s="252">
        <f t="shared" si="2"/>
        <v>8</v>
      </c>
      <c r="M11" s="293">
        <v>7</v>
      </c>
      <c r="N11" s="294">
        <v>18</v>
      </c>
      <c r="O11" s="253">
        <f t="shared" si="3"/>
        <v>11</v>
      </c>
      <c r="P11" s="293">
        <v>12</v>
      </c>
      <c r="Q11" s="294">
        <v>21</v>
      </c>
      <c r="R11" s="254">
        <f t="shared" si="4"/>
        <v>9</v>
      </c>
      <c r="S11" s="45"/>
      <c r="T11" s="46"/>
      <c r="U11" s="251">
        <f t="shared" si="5"/>
        <v>0</v>
      </c>
      <c r="V11" s="293">
        <v>7</v>
      </c>
      <c r="W11" s="294">
        <v>15</v>
      </c>
      <c r="X11" s="251">
        <f t="shared" si="6"/>
        <v>8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90">
        <v>18</v>
      </c>
      <c r="E12" s="292">
        <v>24</v>
      </c>
      <c r="F12" s="250">
        <f t="shared" si="0"/>
        <v>6</v>
      </c>
      <c r="G12" s="10"/>
      <c r="H12" s="11"/>
      <c r="I12" s="251">
        <f t="shared" si="1"/>
        <v>0</v>
      </c>
      <c r="J12" s="293">
        <v>14</v>
      </c>
      <c r="K12" s="294">
        <v>17</v>
      </c>
      <c r="L12" s="252">
        <f t="shared" si="2"/>
        <v>3</v>
      </c>
      <c r="M12" s="45"/>
      <c r="N12" s="46"/>
      <c r="O12" s="253">
        <f t="shared" si="3"/>
        <v>0</v>
      </c>
      <c r="P12" s="45"/>
      <c r="Q12" s="46"/>
      <c r="R12" s="254">
        <f t="shared" si="4"/>
        <v>0</v>
      </c>
      <c r="S12" s="293">
        <v>17</v>
      </c>
      <c r="T12" s="294">
        <v>24</v>
      </c>
      <c r="U12" s="251">
        <f t="shared" si="5"/>
        <v>7</v>
      </c>
      <c r="V12" s="290">
        <v>14</v>
      </c>
      <c r="W12" s="291">
        <v>20</v>
      </c>
      <c r="X12" s="251">
        <f t="shared" si="6"/>
        <v>6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0"/>
      <c r="E13" s="11"/>
      <c r="F13" s="250">
        <f t="shared" si="0"/>
        <v>0</v>
      </c>
      <c r="G13" s="242">
        <v>17</v>
      </c>
      <c r="H13" s="244">
        <v>24</v>
      </c>
      <c r="I13" s="251">
        <f t="shared" si="1"/>
        <v>7</v>
      </c>
      <c r="J13" s="293">
        <v>17</v>
      </c>
      <c r="K13" s="294">
        <v>24</v>
      </c>
      <c r="L13" s="252">
        <f t="shared" si="2"/>
        <v>7</v>
      </c>
      <c r="M13" s="295">
        <v>17</v>
      </c>
      <c r="N13" s="296">
        <v>24</v>
      </c>
      <c r="O13" s="253">
        <f t="shared" si="3"/>
        <v>7</v>
      </c>
      <c r="P13" s="295">
        <v>17</v>
      </c>
      <c r="Q13" s="296">
        <v>24</v>
      </c>
      <c r="R13" s="254">
        <f t="shared" si="4"/>
        <v>7</v>
      </c>
      <c r="S13" s="293">
        <v>13</v>
      </c>
      <c r="T13" s="294">
        <v>21</v>
      </c>
      <c r="U13" s="251">
        <f t="shared" si="5"/>
        <v>8</v>
      </c>
      <c r="V13" s="290">
        <v>17</v>
      </c>
      <c r="W13" s="291">
        <v>24</v>
      </c>
      <c r="X13" s="251">
        <f t="shared" si="6"/>
        <v>7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10"/>
      <c r="N14" s="11"/>
      <c r="O14" s="253">
        <f t="shared" si="3"/>
        <v>0</v>
      </c>
      <c r="P14" s="10"/>
      <c r="Q14" s="11"/>
      <c r="R14" s="254">
        <f t="shared" si="4"/>
        <v>0</v>
      </c>
      <c r="S14" s="242">
        <v>16</v>
      </c>
      <c r="T14" s="244">
        <v>21</v>
      </c>
      <c r="U14" s="251">
        <f t="shared" si="5"/>
        <v>5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10"/>
      <c r="H15" s="11"/>
      <c r="I15" s="251">
        <f t="shared" si="1"/>
        <v>0</v>
      </c>
      <c r="J15" s="45"/>
      <c r="K15" s="46"/>
      <c r="L15" s="252">
        <f t="shared" si="2"/>
        <v>0</v>
      </c>
      <c r="M15" s="45"/>
      <c r="N15" s="46"/>
      <c r="O15" s="253">
        <f t="shared" si="3"/>
        <v>0</v>
      </c>
      <c r="P15" s="45"/>
      <c r="Q15" s="46"/>
      <c r="R15" s="254">
        <f t="shared" si="4"/>
        <v>0</v>
      </c>
      <c r="S15" s="45"/>
      <c r="T15" s="46"/>
      <c r="U15" s="251">
        <f t="shared" si="5"/>
        <v>0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11"/>
      <c r="O16" s="253">
        <f t="shared" si="3"/>
        <v>0</v>
      </c>
      <c r="P16" s="165">
        <v>7</v>
      </c>
      <c r="Q16" s="158">
        <v>15</v>
      </c>
      <c r="R16" s="254">
        <f t="shared" si="4"/>
        <v>8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0"/>
      <c r="E17" s="25"/>
      <c r="F17" s="250">
        <f t="shared" si="0"/>
        <v>0</v>
      </c>
      <c r="G17" s="10"/>
      <c r="H17" s="25"/>
      <c r="I17" s="251">
        <f t="shared" si="1"/>
        <v>0</v>
      </c>
      <c r="J17" s="10"/>
      <c r="K17" s="25"/>
      <c r="L17" s="252">
        <f t="shared" si="2"/>
        <v>0</v>
      </c>
      <c r="M17" s="159">
        <v>15</v>
      </c>
      <c r="N17" s="167">
        <v>24</v>
      </c>
      <c r="O17" s="253">
        <f t="shared" si="3"/>
        <v>9</v>
      </c>
      <c r="P17" s="165">
        <v>14</v>
      </c>
      <c r="Q17" s="166">
        <v>24</v>
      </c>
      <c r="R17" s="254">
        <f t="shared" si="4"/>
        <v>10</v>
      </c>
      <c r="S17" s="159">
        <v>14</v>
      </c>
      <c r="T17" s="167">
        <v>24</v>
      </c>
      <c r="U17" s="251">
        <f t="shared" si="5"/>
        <v>10</v>
      </c>
      <c r="V17" s="165">
        <v>15</v>
      </c>
      <c r="W17" s="166">
        <v>24</v>
      </c>
      <c r="X17" s="251">
        <f t="shared" si="6"/>
        <v>9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0"/>
      <c r="E18" s="25"/>
      <c r="F18" s="250">
        <f t="shared" si="0"/>
        <v>0</v>
      </c>
      <c r="G18" s="165">
        <v>7</v>
      </c>
      <c r="H18" s="166">
        <v>17</v>
      </c>
      <c r="I18" s="251">
        <f t="shared" si="1"/>
        <v>10</v>
      </c>
      <c r="J18" s="165">
        <v>7</v>
      </c>
      <c r="K18" s="166">
        <v>18</v>
      </c>
      <c r="L18" s="252">
        <f t="shared" si="2"/>
        <v>11</v>
      </c>
      <c r="M18" s="159">
        <v>7</v>
      </c>
      <c r="N18" s="167">
        <v>18</v>
      </c>
      <c r="O18" s="253">
        <f t="shared" si="3"/>
        <v>11</v>
      </c>
      <c r="P18" s="10"/>
      <c r="Q18" s="25"/>
      <c r="R18" s="254">
        <f t="shared" si="4"/>
        <v>0</v>
      </c>
      <c r="S18" s="159">
        <v>7</v>
      </c>
      <c r="T18" s="167">
        <v>19</v>
      </c>
      <c r="U18" s="251">
        <f t="shared" si="5"/>
        <v>12</v>
      </c>
      <c r="V18" s="165">
        <v>7</v>
      </c>
      <c r="W18" s="166">
        <v>19</v>
      </c>
      <c r="X18" s="251">
        <f t="shared" si="6"/>
        <v>12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65">
        <v>13</v>
      </c>
      <c r="E19" s="166">
        <v>24</v>
      </c>
      <c r="F19" s="250">
        <f t="shared" si="0"/>
        <v>11</v>
      </c>
      <c r="G19" s="234"/>
      <c r="H19" s="235"/>
      <c r="I19" s="251">
        <f t="shared" si="1"/>
        <v>0</v>
      </c>
      <c r="J19" s="10"/>
      <c r="K19" s="25"/>
      <c r="L19" s="252">
        <f t="shared" si="2"/>
        <v>0</v>
      </c>
      <c r="M19" s="10"/>
      <c r="N19" s="25"/>
      <c r="O19" s="253">
        <f t="shared" si="3"/>
        <v>0</v>
      </c>
      <c r="P19" s="10"/>
      <c r="Q19" s="25"/>
      <c r="R19" s="254">
        <f t="shared" si="4"/>
        <v>0</v>
      </c>
      <c r="S19" s="10"/>
      <c r="T19" s="25"/>
      <c r="U19" s="251">
        <f t="shared" si="5"/>
        <v>0</v>
      </c>
      <c r="V19" s="10"/>
      <c r="W19" s="25"/>
      <c r="X19" s="251">
        <f t="shared" si="6"/>
        <v>0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242">
        <v>7</v>
      </c>
      <c r="E20" s="243">
        <v>16</v>
      </c>
      <c r="F20" s="250">
        <f t="shared" si="0"/>
        <v>9</v>
      </c>
      <c r="G20" s="286">
        <v>15</v>
      </c>
      <c r="H20" s="288">
        <v>24</v>
      </c>
      <c r="I20" s="251">
        <f t="shared" si="1"/>
        <v>9</v>
      </c>
      <c r="J20" s="286">
        <v>15</v>
      </c>
      <c r="K20" s="243">
        <v>24</v>
      </c>
      <c r="L20" s="252">
        <f t="shared" si="2"/>
        <v>9</v>
      </c>
      <c r="M20" s="13"/>
      <c r="N20" s="54"/>
      <c r="O20" s="253">
        <f t="shared" si="3"/>
        <v>0</v>
      </c>
      <c r="P20" s="297">
        <v>15</v>
      </c>
      <c r="Q20" s="298">
        <v>24</v>
      </c>
      <c r="R20" s="254">
        <f t="shared" si="4"/>
        <v>9</v>
      </c>
      <c r="S20" s="10"/>
      <c r="T20" s="25"/>
      <c r="U20" s="251">
        <f t="shared" si="5"/>
        <v>0</v>
      </c>
      <c r="V20" s="286">
        <v>15</v>
      </c>
      <c r="W20" s="288">
        <v>24</v>
      </c>
      <c r="X20" s="251">
        <f t="shared" si="6"/>
        <v>9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166">
        <v>7</v>
      </c>
      <c r="E21" s="170">
        <v>16</v>
      </c>
      <c r="F21" s="250">
        <f t="shared" si="0"/>
        <v>9</v>
      </c>
      <c r="G21" s="267">
        <v>15</v>
      </c>
      <c r="H21" s="178">
        <v>24</v>
      </c>
      <c r="I21" s="251">
        <f t="shared" si="1"/>
        <v>9</v>
      </c>
      <c r="J21" s="267">
        <v>15</v>
      </c>
      <c r="K21" s="170">
        <v>24</v>
      </c>
      <c r="L21" s="252">
        <f t="shared" si="2"/>
        <v>9</v>
      </c>
      <c r="M21" s="195"/>
      <c r="N21" s="57"/>
      <c r="O21" s="253">
        <f t="shared" si="3"/>
        <v>0</v>
      </c>
      <c r="P21" s="269">
        <v>7</v>
      </c>
      <c r="Q21" s="135">
        <v>16</v>
      </c>
      <c r="R21" s="254">
        <f t="shared" si="4"/>
        <v>9</v>
      </c>
      <c r="S21" s="299">
        <v>7</v>
      </c>
      <c r="T21" s="245">
        <v>16</v>
      </c>
      <c r="U21" s="251">
        <f t="shared" si="5"/>
        <v>9</v>
      </c>
      <c r="V21" s="195"/>
      <c r="W21" s="57"/>
      <c r="X21" s="251">
        <f t="shared" si="6"/>
        <v>0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67</v>
      </c>
      <c r="G23" s="258"/>
      <c r="H23" s="258"/>
      <c r="I23" s="259">
        <f>SUM(I4:I21)</f>
        <v>72</v>
      </c>
      <c r="J23" s="258"/>
      <c r="K23" s="258"/>
      <c r="L23" s="259">
        <f>SUM(L4:L21)</f>
        <v>63</v>
      </c>
      <c r="M23" s="258"/>
      <c r="N23" s="258"/>
      <c r="O23" s="259">
        <f>SUM(O4:O21)</f>
        <v>69</v>
      </c>
      <c r="P23" s="258"/>
      <c r="Q23" s="258"/>
      <c r="R23" s="259">
        <f>SUM(R4:R21)</f>
        <v>85</v>
      </c>
      <c r="S23" s="258"/>
      <c r="T23" s="258"/>
      <c r="U23" s="259">
        <f>SUM(U4:U22)</f>
        <v>107</v>
      </c>
      <c r="V23" s="258"/>
      <c r="W23" s="258"/>
      <c r="X23" s="259">
        <f>SUM(X4:X21)</f>
        <v>90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553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114.28666666666668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 t="e">
        <f>(AC28/#REF!)*100</f>
        <v>#REF!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30" customHeight="1">
      <c r="A29" s="105">
        <v>1</v>
      </c>
      <c r="B29" s="105"/>
      <c r="C29" s="106" t="s">
        <v>95</v>
      </c>
      <c r="D29" s="1239" t="s">
        <v>69</v>
      </c>
      <c r="E29" s="1240"/>
      <c r="F29" s="1241"/>
      <c r="G29" s="1331" t="s">
        <v>69</v>
      </c>
      <c r="H29" s="1332"/>
      <c r="I29" s="1333"/>
      <c r="J29" s="1409"/>
      <c r="K29" s="1410"/>
      <c r="L29" s="1411"/>
      <c r="M29" s="1246" t="s">
        <v>69</v>
      </c>
      <c r="N29" s="1247"/>
      <c r="O29" s="1248"/>
      <c r="P29" s="1239" t="s">
        <v>69</v>
      </c>
      <c r="Q29" s="1240"/>
      <c r="R29" s="1241"/>
      <c r="S29" s="1279"/>
      <c r="T29" s="1280"/>
      <c r="U29" s="1281"/>
      <c r="V29" s="1246" t="s">
        <v>69</v>
      </c>
      <c r="W29" s="1247"/>
      <c r="X29" s="1248"/>
      <c r="Y29" s="98"/>
      <c r="AC29" s="103" t="e">
        <f>(AC28/#REF!)*100</f>
        <v>#REF!</v>
      </c>
      <c r="AE29" s="104" t="e">
        <f>(AE28/#REF!)*100</f>
        <v>#REF!</v>
      </c>
      <c r="AG29" s="201"/>
    </row>
    <row r="30" spans="1:33" ht="31.5" customHeight="1">
      <c r="A30" s="105">
        <v>3</v>
      </c>
      <c r="B30" s="105"/>
      <c r="C30" s="105" t="s">
        <v>504</v>
      </c>
      <c r="D30" s="1403" t="s">
        <v>525</v>
      </c>
      <c r="E30" s="1404"/>
      <c r="F30" s="1405"/>
      <c r="G30" s="1406" t="s">
        <v>69</v>
      </c>
      <c r="H30" s="1407"/>
      <c r="I30" s="1408"/>
      <c r="J30" s="1279"/>
      <c r="K30" s="1280"/>
      <c r="L30" s="1281"/>
      <c r="M30" s="1239" t="s">
        <v>525</v>
      </c>
      <c r="N30" s="1240"/>
      <c r="O30" s="1241"/>
      <c r="P30" s="1227"/>
      <c r="Q30" s="1228"/>
      <c r="R30" s="1229"/>
      <c r="S30" s="1246" t="s">
        <v>525</v>
      </c>
      <c r="T30" s="1247"/>
      <c r="U30" s="1248"/>
      <c r="V30" s="1239" t="s">
        <v>525</v>
      </c>
      <c r="W30" s="1240"/>
      <c r="X30" s="1241"/>
      <c r="Y30" s="202"/>
      <c r="AB30" s="203" t="s">
        <v>531</v>
      </c>
    </row>
    <row r="31" spans="1:33" ht="30.75" customHeight="1">
      <c r="A31" s="105">
        <v>5</v>
      </c>
      <c r="B31" s="105"/>
      <c r="C31" s="106" t="s">
        <v>480</v>
      </c>
      <c r="D31" s="1246" t="s">
        <v>525</v>
      </c>
      <c r="E31" s="1247"/>
      <c r="F31" s="1248"/>
      <c r="G31" s="1239" t="s">
        <v>74</v>
      </c>
      <c r="H31" s="1240"/>
      <c r="I31" s="1241"/>
      <c r="J31" s="1239" t="s">
        <v>69</v>
      </c>
      <c r="K31" s="1240"/>
      <c r="L31" s="1241"/>
      <c r="M31" s="1331" t="s">
        <v>74</v>
      </c>
      <c r="N31" s="1332"/>
      <c r="O31" s="1333"/>
      <c r="P31" s="1239" t="s">
        <v>525</v>
      </c>
      <c r="Q31" s="1240"/>
      <c r="R31" s="1241"/>
      <c r="S31" s="1239" t="s">
        <v>74</v>
      </c>
      <c r="T31" s="1240"/>
      <c r="U31" s="1241"/>
      <c r="V31" s="1279"/>
      <c r="W31" s="1280"/>
      <c r="X31" s="1281"/>
      <c r="Y31" s="98"/>
    </row>
    <row r="32" spans="1:33" ht="30.75" customHeight="1">
      <c r="A32" s="105">
        <v>5</v>
      </c>
      <c r="B32" s="105"/>
      <c r="C32" s="106" t="s">
        <v>22</v>
      </c>
      <c r="D32" s="1227"/>
      <c r="E32" s="1228"/>
      <c r="F32" s="1229"/>
      <c r="G32" s="1227"/>
      <c r="H32" s="1228"/>
      <c r="I32" s="1229"/>
      <c r="J32" s="1279"/>
      <c r="K32" s="1280"/>
      <c r="L32" s="1281"/>
      <c r="M32" s="1279"/>
      <c r="N32" s="1280"/>
      <c r="O32" s="1281"/>
      <c r="P32" s="1279"/>
      <c r="Q32" s="1280"/>
      <c r="R32" s="1281"/>
      <c r="S32" s="1279"/>
      <c r="T32" s="1280"/>
      <c r="U32" s="1281"/>
      <c r="V32" s="1279"/>
      <c r="W32" s="1280"/>
      <c r="X32" s="1281"/>
      <c r="Y32" s="98"/>
    </row>
    <row r="33" spans="10:25"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</row>
  </sheetData>
  <mergeCells count="53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C1:C2"/>
    <mergeCell ref="S31:U31"/>
    <mergeCell ref="V31:X31"/>
    <mergeCell ref="D32:F32"/>
    <mergeCell ref="G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S29:U29"/>
  </mergeCells>
  <pageMargins left="0.7" right="0.7" top="0.75" bottom="0.75" header="0.3" footer="0.3"/>
  <pageSetup paperSize="9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G34"/>
  <sheetViews>
    <sheetView topLeftCell="C1" zoomScale="85" zoomScaleNormal="85" workbookViewId="0">
      <selection activeCell="L14" sqref="L1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46020</v>
      </c>
      <c r="E1" s="1398"/>
      <c r="F1" s="1399"/>
      <c r="G1" s="1397">
        <v>46021</v>
      </c>
      <c r="H1" s="1398"/>
      <c r="I1" s="1399"/>
      <c r="J1" s="1397">
        <v>46022</v>
      </c>
      <c r="K1" s="1398"/>
      <c r="L1" s="1399"/>
      <c r="M1" s="1397">
        <v>46023</v>
      </c>
      <c r="N1" s="1398"/>
      <c r="O1" s="1399"/>
      <c r="P1" s="1397">
        <v>46024</v>
      </c>
      <c r="Q1" s="1398"/>
      <c r="R1" s="1399"/>
      <c r="S1" s="1397">
        <v>46025</v>
      </c>
      <c r="T1" s="1398"/>
      <c r="U1" s="1399"/>
      <c r="V1" s="1397">
        <v>46026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9">
        <v>7</v>
      </c>
      <c r="E4" s="20">
        <v>14</v>
      </c>
      <c r="F4" s="250">
        <f t="shared" ref="F4:F21" si="0">E4-D4</f>
        <v>7</v>
      </c>
      <c r="G4" s="19">
        <v>7</v>
      </c>
      <c r="H4" s="20">
        <v>17</v>
      </c>
      <c r="I4" s="251">
        <f t="shared" ref="I4:I21" si="1">H4-G4</f>
        <v>10</v>
      </c>
      <c r="J4" s="15">
        <v>7</v>
      </c>
      <c r="K4" s="16">
        <v>14</v>
      </c>
      <c r="L4" s="252">
        <f t="shared" ref="L4:L21" si="2">K4-J4</f>
        <v>7</v>
      </c>
      <c r="M4" s="13"/>
      <c r="N4" s="54"/>
      <c r="O4" s="253">
        <f t="shared" ref="O4:O21" si="3">N4-M4</f>
        <v>0</v>
      </c>
      <c r="P4" s="10"/>
      <c r="Q4" s="11"/>
      <c r="R4" s="254">
        <f t="shared" ref="R4:R21" si="4">Q4-P4</f>
        <v>0</v>
      </c>
      <c r="S4" s="19">
        <v>7</v>
      </c>
      <c r="T4" s="20">
        <v>17</v>
      </c>
      <c r="U4" s="251">
        <f t="shared" ref="U4:U21" si="5">T4-S4</f>
        <v>10</v>
      </c>
      <c r="V4" s="19">
        <v>7</v>
      </c>
      <c r="W4" s="20">
        <v>17</v>
      </c>
      <c r="X4" s="251">
        <f t="shared" ref="X4:X21" si="6">W4-V4</f>
        <v>10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9">
        <v>10</v>
      </c>
      <c r="E5" s="26">
        <v>24</v>
      </c>
      <c r="F5" s="250">
        <f t="shared" si="0"/>
        <v>14</v>
      </c>
      <c r="G5" s="19">
        <v>15</v>
      </c>
      <c r="H5" s="26">
        <v>24</v>
      </c>
      <c r="I5" s="251">
        <f t="shared" si="1"/>
        <v>9</v>
      </c>
      <c r="J5" s="13"/>
      <c r="K5" s="13"/>
      <c r="L5" s="252">
        <f t="shared" si="2"/>
        <v>0</v>
      </c>
      <c r="M5" s="10"/>
      <c r="N5" s="25"/>
      <c r="O5" s="253">
        <f t="shared" si="3"/>
        <v>0</v>
      </c>
      <c r="P5" s="10"/>
      <c r="Q5" s="25"/>
      <c r="R5" s="254">
        <f t="shared" si="4"/>
        <v>0</v>
      </c>
      <c r="S5" s="19">
        <v>17</v>
      </c>
      <c r="T5" s="26">
        <v>24</v>
      </c>
      <c r="U5" s="251">
        <f t="shared" si="5"/>
        <v>7</v>
      </c>
      <c r="V5" s="19">
        <v>15</v>
      </c>
      <c r="W5" s="20">
        <v>24</v>
      </c>
      <c r="X5" s="251">
        <f t="shared" si="6"/>
        <v>9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9">
        <v>15</v>
      </c>
      <c r="H6" s="26">
        <v>24</v>
      </c>
      <c r="I6" s="251">
        <f t="shared" si="1"/>
        <v>9</v>
      </c>
      <c r="J6" s="13"/>
      <c r="K6" s="198"/>
      <c r="L6" s="252">
        <f t="shared" si="2"/>
        <v>0</v>
      </c>
      <c r="M6" s="10"/>
      <c r="N6" s="25"/>
      <c r="O6" s="253">
        <f t="shared" si="3"/>
        <v>0</v>
      </c>
      <c r="P6" s="19">
        <v>12</v>
      </c>
      <c r="Q6" s="26">
        <v>20</v>
      </c>
      <c r="R6" s="254">
        <f t="shared" si="4"/>
        <v>8</v>
      </c>
      <c r="S6" s="19">
        <v>17</v>
      </c>
      <c r="T6" s="26">
        <v>24</v>
      </c>
      <c r="U6" s="251">
        <f t="shared" si="5"/>
        <v>7</v>
      </c>
      <c r="V6" s="10"/>
      <c r="W6" s="11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5">
        <v>12</v>
      </c>
      <c r="K7" s="17">
        <v>20</v>
      </c>
      <c r="L7" s="252">
        <f t="shared" si="2"/>
        <v>8</v>
      </c>
      <c r="M7" s="10"/>
      <c r="N7" s="25"/>
      <c r="O7" s="253">
        <f t="shared" si="3"/>
        <v>0</v>
      </c>
      <c r="P7" s="19">
        <v>15</v>
      </c>
      <c r="Q7" s="26">
        <v>24</v>
      </c>
      <c r="R7" s="254">
        <f t="shared" si="4"/>
        <v>9</v>
      </c>
      <c r="S7" s="19">
        <v>12</v>
      </c>
      <c r="T7" s="26">
        <v>18</v>
      </c>
      <c r="U7" s="251">
        <f t="shared" si="5"/>
        <v>6</v>
      </c>
      <c r="V7" s="10"/>
      <c r="W7" s="25"/>
      <c r="X7" s="251">
        <f t="shared" si="6"/>
        <v>0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10"/>
      <c r="E8" s="25"/>
      <c r="F8" s="250">
        <f t="shared" si="0"/>
        <v>0</v>
      </c>
      <c r="G8" s="21">
        <v>7</v>
      </c>
      <c r="H8" s="31">
        <v>18</v>
      </c>
      <c r="I8" s="251">
        <f t="shared" si="1"/>
        <v>11</v>
      </c>
      <c r="J8" s="21">
        <v>7</v>
      </c>
      <c r="K8" s="31">
        <v>15</v>
      </c>
      <c r="L8" s="252">
        <f t="shared" si="2"/>
        <v>8</v>
      </c>
      <c r="M8" s="10"/>
      <c r="N8" s="11"/>
      <c r="O8" s="253">
        <f t="shared" si="3"/>
        <v>0</v>
      </c>
      <c r="P8" s="10"/>
      <c r="Q8" s="25"/>
      <c r="R8" s="254">
        <f t="shared" si="4"/>
        <v>0</v>
      </c>
      <c r="S8" s="21">
        <v>7</v>
      </c>
      <c r="T8" s="31">
        <v>18</v>
      </c>
      <c r="U8" s="251">
        <f t="shared" si="5"/>
        <v>11</v>
      </c>
      <c r="V8" s="21">
        <v>7</v>
      </c>
      <c r="W8" s="31">
        <v>18</v>
      </c>
      <c r="X8" s="251">
        <f t="shared" si="6"/>
        <v>11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199"/>
      <c r="K9" s="200"/>
      <c r="L9" s="252">
        <f t="shared" si="2"/>
        <v>0</v>
      </c>
      <c r="M9" s="45"/>
      <c r="N9" s="46"/>
      <c r="O9" s="253">
        <f t="shared" si="3"/>
        <v>0</v>
      </c>
      <c r="P9" s="10"/>
      <c r="Q9" s="11"/>
      <c r="R9" s="254">
        <f t="shared" si="4"/>
        <v>0</v>
      </c>
      <c r="S9" s="21">
        <v>10</v>
      </c>
      <c r="T9" s="22">
        <v>16</v>
      </c>
      <c r="U9" s="251">
        <f t="shared" si="5"/>
        <v>6</v>
      </c>
      <c r="V9" s="19">
        <v>10</v>
      </c>
      <c r="W9" s="20">
        <v>20</v>
      </c>
      <c r="X9" s="251">
        <f t="shared" si="6"/>
        <v>10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15</v>
      </c>
      <c r="E10" s="22">
        <v>24</v>
      </c>
      <c r="F10" s="250">
        <f t="shared" si="0"/>
        <v>9</v>
      </c>
      <c r="G10" s="10"/>
      <c r="H10" s="11"/>
      <c r="I10" s="251">
        <f t="shared" si="1"/>
        <v>0</v>
      </c>
      <c r="J10" s="35">
        <v>10</v>
      </c>
      <c r="K10" s="36">
        <v>17</v>
      </c>
      <c r="L10" s="252">
        <f t="shared" si="2"/>
        <v>7</v>
      </c>
      <c r="M10" s="45"/>
      <c r="N10" s="46"/>
      <c r="O10" s="253">
        <f t="shared" si="3"/>
        <v>0</v>
      </c>
      <c r="P10" s="45"/>
      <c r="Q10" s="46"/>
      <c r="R10" s="254">
        <f t="shared" si="4"/>
        <v>0</v>
      </c>
      <c r="S10" s="35">
        <v>15</v>
      </c>
      <c r="T10" s="36">
        <v>24</v>
      </c>
      <c r="U10" s="251">
        <f t="shared" si="5"/>
        <v>9</v>
      </c>
      <c r="V10" s="21">
        <v>16</v>
      </c>
      <c r="W10" s="31">
        <v>24</v>
      </c>
      <c r="X10" s="251">
        <f t="shared" si="6"/>
        <v>8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21">
        <v>7</v>
      </c>
      <c r="E11" s="22">
        <v>15</v>
      </c>
      <c r="F11" s="250">
        <f t="shared" si="0"/>
        <v>8</v>
      </c>
      <c r="G11" s="21">
        <v>12</v>
      </c>
      <c r="H11" s="22">
        <v>20</v>
      </c>
      <c r="I11" s="251">
        <f t="shared" si="1"/>
        <v>8</v>
      </c>
      <c r="J11" s="45"/>
      <c r="K11" s="46"/>
      <c r="L11" s="252">
        <f t="shared" si="2"/>
        <v>0</v>
      </c>
      <c r="M11" s="45"/>
      <c r="N11" s="46"/>
      <c r="O11" s="253">
        <f t="shared" si="3"/>
        <v>0</v>
      </c>
      <c r="P11" s="35">
        <v>8</v>
      </c>
      <c r="Q11" s="36">
        <v>15</v>
      </c>
      <c r="R11" s="254">
        <f t="shared" si="4"/>
        <v>7</v>
      </c>
      <c r="S11" s="45"/>
      <c r="T11" s="46"/>
      <c r="U11" s="251">
        <f t="shared" si="5"/>
        <v>0</v>
      </c>
      <c r="V11" s="35">
        <v>13</v>
      </c>
      <c r="W11" s="36">
        <v>20</v>
      </c>
      <c r="X11" s="251">
        <f t="shared" si="6"/>
        <v>7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1">
        <v>15</v>
      </c>
      <c r="E12" s="22">
        <v>24</v>
      </c>
      <c r="F12" s="250">
        <f t="shared" si="0"/>
        <v>9</v>
      </c>
      <c r="G12" s="21">
        <v>16</v>
      </c>
      <c r="H12" s="22">
        <v>24</v>
      </c>
      <c r="I12" s="251">
        <f t="shared" si="1"/>
        <v>8</v>
      </c>
      <c r="J12" s="35">
        <v>13</v>
      </c>
      <c r="K12" s="36">
        <v>20</v>
      </c>
      <c r="L12" s="252">
        <f t="shared" si="2"/>
        <v>7</v>
      </c>
      <c r="M12" s="45"/>
      <c r="N12" s="46"/>
      <c r="O12" s="253">
        <f t="shared" si="3"/>
        <v>0</v>
      </c>
      <c r="P12" s="45"/>
      <c r="Q12" s="46"/>
      <c r="R12" s="254">
        <f t="shared" si="4"/>
        <v>0</v>
      </c>
      <c r="S12" s="45"/>
      <c r="T12" s="46"/>
      <c r="U12" s="251">
        <f t="shared" si="5"/>
        <v>0</v>
      </c>
      <c r="V12" s="21">
        <v>14</v>
      </c>
      <c r="W12" s="31">
        <v>18</v>
      </c>
      <c r="X12" s="251">
        <f t="shared" si="6"/>
        <v>4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9">
        <v>16</v>
      </c>
      <c r="E13" s="20">
        <v>24</v>
      </c>
      <c r="F13" s="250">
        <f t="shared" si="0"/>
        <v>8</v>
      </c>
      <c r="G13" s="10"/>
      <c r="H13" s="11"/>
      <c r="I13" s="251">
        <f t="shared" si="1"/>
        <v>0</v>
      </c>
      <c r="J13" s="45"/>
      <c r="K13" s="46"/>
      <c r="L13" s="252">
        <f t="shared" si="2"/>
        <v>0</v>
      </c>
      <c r="M13" s="10"/>
      <c r="N13" s="11"/>
      <c r="O13" s="253">
        <f t="shared" si="3"/>
        <v>0</v>
      </c>
      <c r="P13" s="45"/>
      <c r="Q13" s="46"/>
      <c r="R13" s="254">
        <f t="shared" si="4"/>
        <v>0</v>
      </c>
      <c r="S13" s="45"/>
      <c r="T13" s="46"/>
      <c r="U13" s="251">
        <f t="shared" si="5"/>
        <v>0</v>
      </c>
      <c r="V13" s="10"/>
      <c r="W13" s="25"/>
      <c r="X13" s="251">
        <f t="shared" si="6"/>
        <v>0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21">
        <v>16</v>
      </c>
      <c r="H14" s="22">
        <v>21</v>
      </c>
      <c r="I14" s="251">
        <f t="shared" si="1"/>
        <v>5</v>
      </c>
      <c r="J14" s="19">
        <v>12</v>
      </c>
      <c r="K14" s="20">
        <v>20</v>
      </c>
      <c r="L14" s="252">
        <f t="shared" si="2"/>
        <v>8</v>
      </c>
      <c r="M14" s="45"/>
      <c r="N14" s="46"/>
      <c r="O14" s="253">
        <f t="shared" si="3"/>
        <v>0</v>
      </c>
      <c r="P14" s="19">
        <v>8</v>
      </c>
      <c r="Q14" s="20">
        <v>17</v>
      </c>
      <c r="R14" s="254">
        <f t="shared" si="4"/>
        <v>9</v>
      </c>
      <c r="S14" s="21">
        <v>14</v>
      </c>
      <c r="T14" s="22">
        <v>20</v>
      </c>
      <c r="U14" s="251">
        <f t="shared" si="5"/>
        <v>6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10"/>
      <c r="H15" s="11"/>
      <c r="I15" s="251">
        <f t="shared" si="1"/>
        <v>0</v>
      </c>
      <c r="J15" s="45"/>
      <c r="K15" s="46"/>
      <c r="L15" s="252">
        <f t="shared" si="2"/>
        <v>0</v>
      </c>
      <c r="M15" s="10"/>
      <c r="N15" s="11"/>
      <c r="O15" s="253">
        <f t="shared" si="3"/>
        <v>0</v>
      </c>
      <c r="P15" s="45"/>
      <c r="Q15" s="46"/>
      <c r="R15" s="254">
        <f t="shared" si="4"/>
        <v>0</v>
      </c>
      <c r="S15" s="45"/>
      <c r="T15" s="46"/>
      <c r="U15" s="251">
        <f t="shared" si="5"/>
        <v>0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65">
        <v>12</v>
      </c>
      <c r="K16" s="158">
        <v>20</v>
      </c>
      <c r="L16" s="252">
        <f t="shared" si="2"/>
        <v>8</v>
      </c>
      <c r="M16" s="10"/>
      <c r="N16" s="25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0"/>
      <c r="E17" s="25"/>
      <c r="F17" s="250">
        <f t="shared" si="0"/>
        <v>0</v>
      </c>
      <c r="G17" s="213"/>
      <c r="H17" s="265"/>
      <c r="I17" s="251">
        <f t="shared" si="1"/>
        <v>0</v>
      </c>
      <c r="J17" s="213"/>
      <c r="K17" s="265"/>
      <c r="L17" s="252">
        <f t="shared" si="2"/>
        <v>0</v>
      </c>
      <c r="M17" s="10"/>
      <c r="N17" s="25"/>
      <c r="O17" s="253">
        <f t="shared" si="3"/>
        <v>0</v>
      </c>
      <c r="P17" s="165">
        <v>8</v>
      </c>
      <c r="Q17" s="166">
        <v>14</v>
      </c>
      <c r="R17" s="254">
        <f t="shared" si="4"/>
        <v>6</v>
      </c>
      <c r="S17" s="159">
        <v>7</v>
      </c>
      <c r="T17" s="167">
        <v>14</v>
      </c>
      <c r="U17" s="251">
        <f t="shared" si="5"/>
        <v>7</v>
      </c>
      <c r="V17" s="165">
        <v>7</v>
      </c>
      <c r="W17" s="166">
        <v>14</v>
      </c>
      <c r="X17" s="251">
        <f t="shared" si="6"/>
        <v>7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0"/>
      <c r="E18" s="25"/>
      <c r="F18" s="250">
        <f t="shared" si="0"/>
        <v>0</v>
      </c>
      <c r="G18" s="165">
        <v>7</v>
      </c>
      <c r="H18" s="166">
        <v>20</v>
      </c>
      <c r="I18" s="251">
        <f t="shared" si="1"/>
        <v>13</v>
      </c>
      <c r="J18" s="165">
        <v>7</v>
      </c>
      <c r="K18" s="166">
        <v>16</v>
      </c>
      <c r="L18" s="252">
        <f t="shared" si="2"/>
        <v>9</v>
      </c>
      <c r="M18" s="10"/>
      <c r="N18" s="25"/>
      <c r="O18" s="253">
        <f t="shared" si="3"/>
        <v>0</v>
      </c>
      <c r="P18" s="10"/>
      <c r="Q18" s="25"/>
      <c r="R18" s="254">
        <f t="shared" si="4"/>
        <v>0</v>
      </c>
      <c r="S18" s="13"/>
      <c r="T18" s="54"/>
      <c r="U18" s="251">
        <f t="shared" si="5"/>
        <v>0</v>
      </c>
      <c r="V18" s="10"/>
      <c r="W18" s="25"/>
      <c r="X18" s="251">
        <f t="shared" si="6"/>
        <v>0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65">
        <v>15</v>
      </c>
      <c r="E19" s="166">
        <v>24</v>
      </c>
      <c r="F19" s="250">
        <f t="shared" si="0"/>
        <v>9</v>
      </c>
      <c r="G19" s="192">
        <v>17</v>
      </c>
      <c r="H19" s="193">
        <v>24</v>
      </c>
      <c r="I19" s="251">
        <f t="shared" si="1"/>
        <v>7</v>
      </c>
      <c r="J19" s="10"/>
      <c r="K19" s="25"/>
      <c r="L19" s="252">
        <f t="shared" si="2"/>
        <v>0</v>
      </c>
      <c r="M19" s="13"/>
      <c r="N19" s="54"/>
      <c r="O19" s="253">
        <f t="shared" si="3"/>
        <v>0</v>
      </c>
      <c r="P19" s="165">
        <v>14</v>
      </c>
      <c r="Q19" s="166">
        <v>24</v>
      </c>
      <c r="R19" s="254">
        <f t="shared" si="4"/>
        <v>10</v>
      </c>
      <c r="S19" s="165">
        <v>14</v>
      </c>
      <c r="T19" s="166">
        <v>24</v>
      </c>
      <c r="U19" s="251">
        <f t="shared" si="5"/>
        <v>10</v>
      </c>
      <c r="V19" s="165">
        <v>14</v>
      </c>
      <c r="W19" s="166">
        <v>24</v>
      </c>
      <c r="X19" s="251">
        <f t="shared" si="6"/>
        <v>10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21">
        <v>13</v>
      </c>
      <c r="E20" s="31">
        <v>21</v>
      </c>
      <c r="F20" s="250">
        <f t="shared" si="0"/>
        <v>8</v>
      </c>
      <c r="G20" s="136">
        <v>7</v>
      </c>
      <c r="H20" s="179">
        <v>16</v>
      </c>
      <c r="I20" s="251">
        <f t="shared" si="1"/>
        <v>9</v>
      </c>
      <c r="J20" s="136">
        <v>10</v>
      </c>
      <c r="K20" s="137">
        <v>18</v>
      </c>
      <c r="L20" s="252">
        <f t="shared" si="2"/>
        <v>8</v>
      </c>
      <c r="M20" s="264"/>
      <c r="N20" s="55"/>
      <c r="O20" s="253">
        <f t="shared" si="3"/>
        <v>0</v>
      </c>
      <c r="P20" s="285">
        <v>15</v>
      </c>
      <c r="Q20" s="283">
        <v>24</v>
      </c>
      <c r="R20" s="254">
        <f t="shared" si="4"/>
        <v>9</v>
      </c>
      <c r="S20" s="134">
        <v>15</v>
      </c>
      <c r="T20" s="137">
        <v>24</v>
      </c>
      <c r="U20" s="251">
        <f t="shared" si="5"/>
        <v>9</v>
      </c>
      <c r="V20" s="136">
        <v>15</v>
      </c>
      <c r="W20" s="179">
        <v>24</v>
      </c>
      <c r="X20" s="251">
        <f t="shared" si="6"/>
        <v>9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166">
        <v>7</v>
      </c>
      <c r="E21" s="170">
        <v>16</v>
      </c>
      <c r="F21" s="250">
        <f t="shared" si="0"/>
        <v>9</v>
      </c>
      <c r="G21" s="217">
        <v>15</v>
      </c>
      <c r="H21" s="218">
        <v>24</v>
      </c>
      <c r="I21" s="251">
        <f t="shared" si="1"/>
        <v>9</v>
      </c>
      <c r="J21" s="195"/>
      <c r="K21" s="55"/>
      <c r="L21" s="252">
        <f t="shared" si="2"/>
        <v>0</v>
      </c>
      <c r="M21" s="195"/>
      <c r="N21" s="57"/>
      <c r="O21" s="253">
        <f t="shared" si="3"/>
        <v>0</v>
      </c>
      <c r="P21" s="264"/>
      <c r="Q21" s="55"/>
      <c r="R21" s="254">
        <f t="shared" si="4"/>
        <v>0</v>
      </c>
      <c r="S21" s="264"/>
      <c r="T21" s="55"/>
      <c r="U21" s="251">
        <f t="shared" si="5"/>
        <v>0</v>
      </c>
      <c r="V21" s="195"/>
      <c r="W21" s="57"/>
      <c r="X21" s="251">
        <f t="shared" si="6"/>
        <v>0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81</v>
      </c>
      <c r="G23" s="258"/>
      <c r="H23" s="258"/>
      <c r="I23" s="259">
        <f>SUM(I4:I21)</f>
        <v>98</v>
      </c>
      <c r="J23" s="258"/>
      <c r="K23" s="258"/>
      <c r="L23" s="259">
        <f>SUM(L4:L21)</f>
        <v>70</v>
      </c>
      <c r="M23" s="258"/>
      <c r="N23" s="258"/>
      <c r="O23" s="259">
        <f>SUM(O4:O21)</f>
        <v>0</v>
      </c>
      <c r="P23" s="258"/>
      <c r="Q23" s="258"/>
      <c r="R23" s="259">
        <f>SUM(R4:R21)</f>
        <v>58</v>
      </c>
      <c r="S23" s="258"/>
      <c r="T23" s="258"/>
      <c r="U23" s="259">
        <f>SUM(U4:U22)</f>
        <v>88</v>
      </c>
      <c r="V23" s="258"/>
      <c r="W23" s="258"/>
      <c r="X23" s="259">
        <f>SUM(X4:X21)</f>
        <v>85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480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99.2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39" t="s">
        <v>69</v>
      </c>
      <c r="E30" s="1240"/>
      <c r="F30" s="1241"/>
      <c r="G30" s="1331" t="s">
        <v>525</v>
      </c>
      <c r="H30" s="1332"/>
      <c r="I30" s="1333"/>
      <c r="J30" s="1246" t="s">
        <v>30</v>
      </c>
      <c r="K30" s="1247"/>
      <c r="L30" s="1248"/>
      <c r="M30" s="1227"/>
      <c r="N30" s="1228"/>
      <c r="O30" s="1229"/>
      <c r="P30" s="1239" t="s">
        <v>69</v>
      </c>
      <c r="Q30" s="1240"/>
      <c r="R30" s="1241"/>
      <c r="S30" s="1279"/>
      <c r="T30" s="1280"/>
      <c r="U30" s="1281"/>
      <c r="V30" s="1227"/>
      <c r="W30" s="1228"/>
      <c r="X30" s="1229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18" t="s">
        <v>525</v>
      </c>
      <c r="E31" s="1219"/>
      <c r="F31" s="1220"/>
      <c r="G31" s="1331" t="s">
        <v>74</v>
      </c>
      <c r="H31" s="1332"/>
      <c r="I31" s="1333"/>
      <c r="J31" s="1239" t="s">
        <v>104</v>
      </c>
      <c r="K31" s="1240"/>
      <c r="L31" s="1241"/>
      <c r="M31" s="1279"/>
      <c r="N31" s="1280"/>
      <c r="O31" s="1281"/>
      <c r="P31" s="1227"/>
      <c r="Q31" s="1228"/>
      <c r="R31" s="1229"/>
      <c r="S31" s="1412" t="s">
        <v>69</v>
      </c>
      <c r="T31" s="1413"/>
      <c r="U31" s="1414"/>
      <c r="V31" s="1239" t="s">
        <v>69</v>
      </c>
      <c r="W31" s="1240"/>
      <c r="X31" s="124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46" t="s">
        <v>525</v>
      </c>
      <c r="E32" s="1247"/>
      <c r="F32" s="1248"/>
      <c r="G32" s="1279"/>
      <c r="H32" s="1280"/>
      <c r="I32" s="1281"/>
      <c r="J32" s="1279"/>
      <c r="K32" s="1280"/>
      <c r="L32" s="1281"/>
      <c r="M32" s="1279"/>
      <c r="N32" s="1280"/>
      <c r="O32" s="1281"/>
      <c r="P32" s="1279"/>
      <c r="Q32" s="1280"/>
      <c r="R32" s="1281"/>
      <c r="S32" s="1279"/>
      <c r="T32" s="1280"/>
      <c r="U32" s="1281"/>
      <c r="V32" s="1239" t="s">
        <v>525</v>
      </c>
      <c r="W32" s="1240"/>
      <c r="X32" s="1241"/>
      <c r="Y32" s="98"/>
    </row>
    <row r="33" spans="1:25" ht="30.75" customHeight="1">
      <c r="A33" s="105">
        <v>5</v>
      </c>
      <c r="B33" s="105"/>
      <c r="C33" s="106" t="s">
        <v>22</v>
      </c>
      <c r="D33" s="1227"/>
      <c r="E33" s="1228"/>
      <c r="F33" s="1229"/>
      <c r="G33" s="1227"/>
      <c r="H33" s="1228"/>
      <c r="I33" s="1229"/>
      <c r="J33" s="1279"/>
      <c r="K33" s="1280"/>
      <c r="L33" s="1281"/>
      <c r="M33" s="1279"/>
      <c r="N33" s="1280"/>
      <c r="O33" s="1281"/>
      <c r="P33" s="1239" t="s">
        <v>525</v>
      </c>
      <c r="Q33" s="1240"/>
      <c r="R33" s="1241"/>
      <c r="S33" s="1239" t="s">
        <v>525</v>
      </c>
      <c r="T33" s="1240"/>
      <c r="U33" s="1241"/>
      <c r="V33" s="1279"/>
      <c r="W33" s="1280"/>
      <c r="X33" s="128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G34"/>
  <sheetViews>
    <sheetView topLeftCell="C1" zoomScale="85" zoomScaleNormal="85" workbookViewId="0">
      <selection activeCell="K19" sqref="K19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45662</v>
      </c>
      <c r="E1" s="1398"/>
      <c r="F1" s="1399"/>
      <c r="G1" s="1397">
        <v>45663</v>
      </c>
      <c r="H1" s="1398"/>
      <c r="I1" s="1399"/>
      <c r="J1" s="1397">
        <v>45664</v>
      </c>
      <c r="K1" s="1398"/>
      <c r="L1" s="1399"/>
      <c r="M1" s="1397">
        <v>45665</v>
      </c>
      <c r="N1" s="1398"/>
      <c r="O1" s="1399"/>
      <c r="P1" s="1397">
        <v>45666</v>
      </c>
      <c r="Q1" s="1398"/>
      <c r="R1" s="1399"/>
      <c r="S1" s="1397">
        <v>45667</v>
      </c>
      <c r="T1" s="1398"/>
      <c r="U1" s="1399"/>
      <c r="V1" s="1397">
        <v>45668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21" si="0">E4-D4</f>
        <v>0</v>
      </c>
      <c r="G4" s="10"/>
      <c r="H4" s="11"/>
      <c r="I4" s="251">
        <f t="shared" ref="I4:I21" si="1">H4-G4</f>
        <v>0</v>
      </c>
      <c r="J4" s="13"/>
      <c r="K4" s="14"/>
      <c r="L4" s="252">
        <f t="shared" ref="L4:L21" si="2">K4-J4</f>
        <v>0</v>
      </c>
      <c r="M4" s="15">
        <v>7</v>
      </c>
      <c r="N4" s="17">
        <v>15</v>
      </c>
      <c r="O4" s="253">
        <f t="shared" ref="O4:O21" si="3">N4-M4</f>
        <v>8</v>
      </c>
      <c r="P4" s="19">
        <v>7</v>
      </c>
      <c r="Q4" s="20">
        <v>15</v>
      </c>
      <c r="R4" s="254">
        <f t="shared" ref="R4:R21" si="4">Q4-P4</f>
        <v>8</v>
      </c>
      <c r="S4" s="19">
        <v>7</v>
      </c>
      <c r="T4" s="20">
        <v>15</v>
      </c>
      <c r="U4" s="251">
        <f t="shared" ref="U4:U21" si="5">T4-S4</f>
        <v>8</v>
      </c>
      <c r="V4" s="19">
        <v>7</v>
      </c>
      <c r="W4" s="20">
        <v>15</v>
      </c>
      <c r="X4" s="251">
        <f t="shared" ref="X4:X21" si="6">W4-V4</f>
        <v>8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9">
        <v>14</v>
      </c>
      <c r="E5" s="26">
        <v>24</v>
      </c>
      <c r="F5" s="250">
        <f t="shared" si="0"/>
        <v>10</v>
      </c>
      <c r="G5" s="19">
        <v>15</v>
      </c>
      <c r="H5" s="26">
        <v>24</v>
      </c>
      <c r="I5" s="251">
        <f t="shared" si="1"/>
        <v>9</v>
      </c>
      <c r="J5" s="15">
        <v>12</v>
      </c>
      <c r="K5" s="268">
        <v>22</v>
      </c>
      <c r="L5" s="252">
        <f t="shared" si="2"/>
        <v>10</v>
      </c>
      <c r="M5" s="19">
        <v>15</v>
      </c>
      <c r="N5" s="26">
        <v>24</v>
      </c>
      <c r="O5" s="253">
        <f t="shared" si="3"/>
        <v>9</v>
      </c>
      <c r="P5" s="10"/>
      <c r="Q5" s="25"/>
      <c r="R5" s="254">
        <f t="shared" si="4"/>
        <v>0</v>
      </c>
      <c r="S5" s="19">
        <v>12</v>
      </c>
      <c r="T5" s="26">
        <v>20</v>
      </c>
      <c r="U5" s="251">
        <f t="shared" si="5"/>
        <v>8</v>
      </c>
      <c r="V5" s="10"/>
      <c r="W5" s="11"/>
      <c r="X5" s="251">
        <f t="shared" si="6"/>
        <v>0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9">
        <v>15</v>
      </c>
      <c r="H6" s="26">
        <v>24</v>
      </c>
      <c r="I6" s="251">
        <f t="shared" si="1"/>
        <v>9</v>
      </c>
      <c r="J6" s="19">
        <v>16</v>
      </c>
      <c r="K6" s="26">
        <v>24</v>
      </c>
      <c r="L6" s="252">
        <f t="shared" si="2"/>
        <v>8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9">
        <v>17</v>
      </c>
      <c r="T6" s="26">
        <v>24</v>
      </c>
      <c r="U6" s="251">
        <f t="shared" si="5"/>
        <v>7</v>
      </c>
      <c r="V6" s="19">
        <v>15</v>
      </c>
      <c r="W6" s="26">
        <v>24</v>
      </c>
      <c r="X6" s="251">
        <f t="shared" si="6"/>
        <v>9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3"/>
      <c r="K7" s="54"/>
      <c r="L7" s="252">
        <f t="shared" si="2"/>
        <v>0</v>
      </c>
      <c r="M7" s="10"/>
      <c r="N7" s="25"/>
      <c r="O7" s="253">
        <f t="shared" si="3"/>
        <v>0</v>
      </c>
      <c r="P7" s="19">
        <v>15</v>
      </c>
      <c r="Q7" s="26">
        <v>24</v>
      </c>
      <c r="R7" s="254">
        <f t="shared" si="4"/>
        <v>9</v>
      </c>
      <c r="S7" s="10"/>
      <c r="T7" s="25"/>
      <c r="U7" s="251">
        <f t="shared" si="5"/>
        <v>0</v>
      </c>
      <c r="V7" s="10"/>
      <c r="W7" s="25"/>
      <c r="X7" s="251">
        <f t="shared" si="6"/>
        <v>0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21">
        <v>7</v>
      </c>
      <c r="E8" s="31">
        <v>17</v>
      </c>
      <c r="F8" s="250">
        <f t="shared" si="0"/>
        <v>10</v>
      </c>
      <c r="G8" s="10"/>
      <c r="H8" s="25"/>
      <c r="I8" s="251">
        <f t="shared" si="1"/>
        <v>0</v>
      </c>
      <c r="J8" s="19">
        <v>7</v>
      </c>
      <c r="K8" s="31">
        <v>18</v>
      </c>
      <c r="L8" s="252">
        <f t="shared" si="2"/>
        <v>11</v>
      </c>
      <c r="M8" s="21">
        <v>7</v>
      </c>
      <c r="N8" s="22">
        <v>18</v>
      </c>
      <c r="O8" s="253">
        <f t="shared" si="3"/>
        <v>11</v>
      </c>
      <c r="P8" s="21">
        <v>7</v>
      </c>
      <c r="Q8" s="31">
        <v>18</v>
      </c>
      <c r="R8" s="254">
        <f t="shared" si="4"/>
        <v>11</v>
      </c>
      <c r="S8" s="10"/>
      <c r="T8" s="25"/>
      <c r="U8" s="251">
        <f t="shared" si="5"/>
        <v>0</v>
      </c>
      <c r="V8" s="21">
        <v>7</v>
      </c>
      <c r="W8" s="31">
        <v>18</v>
      </c>
      <c r="X8" s="251">
        <f t="shared" si="6"/>
        <v>11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262">
        <v>7</v>
      </c>
      <c r="K9" s="277">
        <v>16</v>
      </c>
      <c r="L9" s="252">
        <f t="shared" si="2"/>
        <v>9</v>
      </c>
      <c r="M9" s="45"/>
      <c r="N9" s="46"/>
      <c r="O9" s="253">
        <f t="shared" si="3"/>
        <v>0</v>
      </c>
      <c r="P9" s="10"/>
      <c r="Q9" s="11"/>
      <c r="R9" s="254">
        <f t="shared" si="4"/>
        <v>0</v>
      </c>
      <c r="S9" s="19">
        <v>15</v>
      </c>
      <c r="T9" s="20">
        <v>24</v>
      </c>
      <c r="U9" s="251">
        <f t="shared" si="5"/>
        <v>9</v>
      </c>
      <c r="V9" s="19">
        <v>15</v>
      </c>
      <c r="W9" s="20">
        <v>24</v>
      </c>
      <c r="X9" s="251">
        <f t="shared" si="6"/>
        <v>9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15</v>
      </c>
      <c r="E10" s="22">
        <v>24</v>
      </c>
      <c r="F10" s="250">
        <f t="shared" si="0"/>
        <v>9</v>
      </c>
      <c r="G10" s="21">
        <v>15</v>
      </c>
      <c r="H10" s="22">
        <v>24</v>
      </c>
      <c r="I10" s="251">
        <f t="shared" si="1"/>
        <v>9</v>
      </c>
      <c r="J10" s="35">
        <v>16</v>
      </c>
      <c r="K10" s="36">
        <v>24</v>
      </c>
      <c r="L10" s="252">
        <f t="shared" si="2"/>
        <v>8</v>
      </c>
      <c r="M10" s="45"/>
      <c r="N10" s="46"/>
      <c r="O10" s="253">
        <f t="shared" si="3"/>
        <v>0</v>
      </c>
      <c r="P10" s="35">
        <v>14</v>
      </c>
      <c r="Q10" s="36">
        <v>21</v>
      </c>
      <c r="R10" s="254">
        <f t="shared" si="4"/>
        <v>7</v>
      </c>
      <c r="S10" s="35">
        <v>16</v>
      </c>
      <c r="T10" s="36">
        <v>24</v>
      </c>
      <c r="U10" s="251">
        <f t="shared" si="5"/>
        <v>8</v>
      </c>
      <c r="V10" s="21">
        <v>15</v>
      </c>
      <c r="W10" s="31">
        <v>24</v>
      </c>
      <c r="X10" s="251">
        <f t="shared" si="6"/>
        <v>9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10"/>
      <c r="E11" s="11"/>
      <c r="F11" s="250">
        <f t="shared" si="0"/>
        <v>0</v>
      </c>
      <c r="G11" s="21">
        <v>7</v>
      </c>
      <c r="H11" s="22">
        <v>15</v>
      </c>
      <c r="I11" s="251">
        <f t="shared" si="1"/>
        <v>8</v>
      </c>
      <c r="J11" s="45"/>
      <c r="K11" s="46"/>
      <c r="L11" s="252">
        <f t="shared" si="2"/>
        <v>0</v>
      </c>
      <c r="M11" s="35">
        <v>18</v>
      </c>
      <c r="N11" s="36">
        <v>24</v>
      </c>
      <c r="O11" s="253">
        <f t="shared" si="3"/>
        <v>6</v>
      </c>
      <c r="P11" s="45"/>
      <c r="Q11" s="46"/>
      <c r="R11" s="254">
        <f t="shared" si="4"/>
        <v>0</v>
      </c>
      <c r="S11" s="35">
        <v>7</v>
      </c>
      <c r="T11" s="36">
        <v>16</v>
      </c>
      <c r="U11" s="251">
        <f t="shared" si="5"/>
        <v>9</v>
      </c>
      <c r="V11" s="45"/>
      <c r="W11" s="46"/>
      <c r="X11" s="251">
        <f t="shared" si="6"/>
        <v>0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1">
        <v>16</v>
      </c>
      <c r="E12" s="22">
        <v>24</v>
      </c>
      <c r="F12" s="250">
        <f t="shared" si="0"/>
        <v>8</v>
      </c>
      <c r="G12" s="10"/>
      <c r="H12" s="11"/>
      <c r="I12" s="251">
        <f t="shared" si="1"/>
        <v>0</v>
      </c>
      <c r="J12" s="35">
        <v>14</v>
      </c>
      <c r="K12" s="36">
        <v>21</v>
      </c>
      <c r="L12" s="252">
        <f t="shared" si="2"/>
        <v>7</v>
      </c>
      <c r="M12" s="35">
        <v>14</v>
      </c>
      <c r="N12" s="36">
        <v>20</v>
      </c>
      <c r="O12" s="253">
        <f t="shared" si="3"/>
        <v>6</v>
      </c>
      <c r="P12" s="35">
        <v>16</v>
      </c>
      <c r="Q12" s="36">
        <v>24</v>
      </c>
      <c r="R12" s="254">
        <f t="shared" si="4"/>
        <v>8</v>
      </c>
      <c r="S12" s="45"/>
      <c r="T12" s="46"/>
      <c r="U12" s="251">
        <f t="shared" si="5"/>
        <v>0</v>
      </c>
      <c r="V12" s="10"/>
      <c r="W12" s="25"/>
      <c r="X12" s="251">
        <f t="shared" si="6"/>
        <v>0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9">
        <v>16</v>
      </c>
      <c r="E13" s="20">
        <v>24</v>
      </c>
      <c r="F13" s="250">
        <f t="shared" si="0"/>
        <v>8</v>
      </c>
      <c r="G13" s="10"/>
      <c r="H13" s="11"/>
      <c r="I13" s="251">
        <f t="shared" si="1"/>
        <v>0</v>
      </c>
      <c r="J13" s="45"/>
      <c r="K13" s="46"/>
      <c r="L13" s="252">
        <f t="shared" si="2"/>
        <v>0</v>
      </c>
      <c r="M13" s="10"/>
      <c r="N13" s="11"/>
      <c r="O13" s="253">
        <f t="shared" si="3"/>
        <v>0</v>
      </c>
      <c r="P13" s="41">
        <v>12</v>
      </c>
      <c r="Q13" s="42">
        <v>20</v>
      </c>
      <c r="R13" s="254">
        <f t="shared" si="4"/>
        <v>8</v>
      </c>
      <c r="S13" s="45"/>
      <c r="T13" s="46"/>
      <c r="U13" s="251">
        <f t="shared" si="5"/>
        <v>0</v>
      </c>
      <c r="V13" s="10"/>
      <c r="W13" s="25"/>
      <c r="X13" s="251">
        <f t="shared" si="6"/>
        <v>0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9">
        <v>7</v>
      </c>
      <c r="E14" s="20">
        <v>15</v>
      </c>
      <c r="F14" s="250">
        <f t="shared" si="0"/>
        <v>8</v>
      </c>
      <c r="G14" s="10"/>
      <c r="H14" s="11"/>
      <c r="I14" s="251">
        <f t="shared" si="1"/>
        <v>0</v>
      </c>
      <c r="J14" s="19">
        <v>12</v>
      </c>
      <c r="K14" s="20">
        <v>20</v>
      </c>
      <c r="L14" s="252">
        <f t="shared" si="2"/>
        <v>8</v>
      </c>
      <c r="M14" s="45"/>
      <c r="N14" s="46"/>
      <c r="O14" s="253">
        <f t="shared" si="3"/>
        <v>0</v>
      </c>
      <c r="P14" s="10"/>
      <c r="Q14" s="11"/>
      <c r="R14" s="254">
        <f t="shared" si="4"/>
        <v>0</v>
      </c>
      <c r="S14" s="10"/>
      <c r="T14" s="11"/>
      <c r="U14" s="251">
        <f t="shared" si="5"/>
        <v>0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10"/>
      <c r="H15" s="11"/>
      <c r="I15" s="251">
        <f t="shared" si="1"/>
        <v>0</v>
      </c>
      <c r="J15" s="45"/>
      <c r="K15" s="46"/>
      <c r="L15" s="252">
        <f t="shared" si="2"/>
        <v>0</v>
      </c>
      <c r="M15" s="10"/>
      <c r="N15" s="11"/>
      <c r="O15" s="253">
        <f t="shared" si="3"/>
        <v>0</v>
      </c>
      <c r="P15" s="45"/>
      <c r="Q15" s="46"/>
      <c r="R15" s="254">
        <f t="shared" si="4"/>
        <v>0</v>
      </c>
      <c r="S15" s="35">
        <v>12</v>
      </c>
      <c r="T15" s="36">
        <v>20</v>
      </c>
      <c r="U15" s="251">
        <f t="shared" si="5"/>
        <v>8</v>
      </c>
      <c r="V15" s="21">
        <v>12</v>
      </c>
      <c r="W15" s="31">
        <v>20</v>
      </c>
      <c r="X15" s="251">
        <f t="shared" si="6"/>
        <v>8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25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0"/>
      <c r="E17" s="25"/>
      <c r="F17" s="250">
        <f t="shared" si="0"/>
        <v>0</v>
      </c>
      <c r="G17" s="10"/>
      <c r="H17" s="25"/>
      <c r="I17" s="251">
        <f t="shared" si="1"/>
        <v>0</v>
      </c>
      <c r="J17" s="213"/>
      <c r="K17" s="265"/>
      <c r="L17" s="252">
        <f t="shared" si="2"/>
        <v>0</v>
      </c>
      <c r="M17" s="10"/>
      <c r="N17" s="25"/>
      <c r="O17" s="253">
        <f t="shared" si="3"/>
        <v>0</v>
      </c>
      <c r="P17" s="10"/>
      <c r="Q17" s="25"/>
      <c r="R17" s="254">
        <f t="shared" si="4"/>
        <v>0</v>
      </c>
      <c r="S17" s="13"/>
      <c r="T17" s="54"/>
      <c r="U17" s="251">
        <f t="shared" si="5"/>
        <v>0</v>
      </c>
      <c r="V17" s="270"/>
      <c r="W17" s="282"/>
      <c r="X17" s="251">
        <f t="shared" si="6"/>
        <v>0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65">
        <v>7</v>
      </c>
      <c r="E18" s="166">
        <v>16</v>
      </c>
      <c r="F18" s="250">
        <f t="shared" si="0"/>
        <v>9</v>
      </c>
      <c r="G18" s="10"/>
      <c r="H18" s="25"/>
      <c r="I18" s="251">
        <f t="shared" si="1"/>
        <v>0</v>
      </c>
      <c r="J18" s="165">
        <v>7</v>
      </c>
      <c r="K18" s="166">
        <v>16</v>
      </c>
      <c r="L18" s="252">
        <f t="shared" si="2"/>
        <v>9</v>
      </c>
      <c r="M18" s="10"/>
      <c r="N18" s="25"/>
      <c r="O18" s="253">
        <f t="shared" si="3"/>
        <v>0</v>
      </c>
      <c r="P18" s="165">
        <v>7</v>
      </c>
      <c r="Q18" s="166">
        <v>16</v>
      </c>
      <c r="R18" s="254">
        <f t="shared" si="4"/>
        <v>9</v>
      </c>
      <c r="S18" s="159">
        <v>7</v>
      </c>
      <c r="T18" s="167">
        <v>16</v>
      </c>
      <c r="U18" s="251">
        <f t="shared" si="5"/>
        <v>9</v>
      </c>
      <c r="V18" s="165">
        <v>7</v>
      </c>
      <c r="W18" s="166">
        <v>16</v>
      </c>
      <c r="X18" s="251">
        <f t="shared" si="6"/>
        <v>9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0"/>
      <c r="E19" s="25"/>
      <c r="F19" s="250">
        <f t="shared" si="0"/>
        <v>0</v>
      </c>
      <c r="G19" s="192">
        <v>15</v>
      </c>
      <c r="H19" s="193">
        <v>24</v>
      </c>
      <c r="I19" s="251">
        <f t="shared" si="1"/>
        <v>9</v>
      </c>
      <c r="J19" s="165">
        <v>15</v>
      </c>
      <c r="K19" s="166">
        <v>24</v>
      </c>
      <c r="L19" s="252">
        <f t="shared" si="2"/>
        <v>9</v>
      </c>
      <c r="M19" s="159">
        <v>15</v>
      </c>
      <c r="N19" s="167">
        <v>24</v>
      </c>
      <c r="O19" s="253">
        <f t="shared" si="3"/>
        <v>9</v>
      </c>
      <c r="P19" s="165">
        <v>15</v>
      </c>
      <c r="Q19" s="166">
        <v>24</v>
      </c>
      <c r="R19" s="254">
        <f t="shared" si="4"/>
        <v>9</v>
      </c>
      <c r="S19" s="165">
        <v>15</v>
      </c>
      <c r="T19" s="166">
        <v>24</v>
      </c>
      <c r="U19" s="251">
        <f t="shared" si="5"/>
        <v>9</v>
      </c>
      <c r="V19" s="10"/>
      <c r="W19" s="25"/>
      <c r="X19" s="251">
        <f t="shared" si="6"/>
        <v>0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10"/>
      <c r="E20" s="25"/>
      <c r="F20" s="250">
        <f t="shared" si="0"/>
        <v>0</v>
      </c>
      <c r="G20" s="15">
        <v>7</v>
      </c>
      <c r="H20" s="17">
        <v>15</v>
      </c>
      <c r="I20" s="251">
        <f t="shared" si="1"/>
        <v>8</v>
      </c>
      <c r="J20" s="136">
        <v>15</v>
      </c>
      <c r="K20" s="137">
        <v>24</v>
      </c>
      <c r="L20" s="252">
        <f t="shared" si="2"/>
        <v>9</v>
      </c>
      <c r="M20" s="264"/>
      <c r="N20" s="55"/>
      <c r="O20" s="253">
        <f t="shared" si="3"/>
        <v>0</v>
      </c>
      <c r="P20" s="280">
        <v>7</v>
      </c>
      <c r="Q20" s="281">
        <v>16</v>
      </c>
      <c r="R20" s="254">
        <f t="shared" si="4"/>
        <v>9</v>
      </c>
      <c r="S20" s="21">
        <v>13</v>
      </c>
      <c r="T20" s="31">
        <v>21</v>
      </c>
      <c r="U20" s="251">
        <f t="shared" si="5"/>
        <v>8</v>
      </c>
      <c r="V20" s="13"/>
      <c r="W20" s="54"/>
      <c r="X20" s="251">
        <f t="shared" si="6"/>
        <v>0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166">
        <v>15</v>
      </c>
      <c r="E21" s="170">
        <v>24</v>
      </c>
      <c r="F21" s="250">
        <f t="shared" si="0"/>
        <v>9</v>
      </c>
      <c r="G21" s="217">
        <v>15</v>
      </c>
      <c r="H21" s="218">
        <v>24</v>
      </c>
      <c r="I21" s="251">
        <f t="shared" si="1"/>
        <v>9</v>
      </c>
      <c r="J21" s="217">
        <v>15</v>
      </c>
      <c r="K21" s="135">
        <v>24</v>
      </c>
      <c r="L21" s="252">
        <f t="shared" si="2"/>
        <v>9</v>
      </c>
      <c r="M21" s="217">
        <v>15</v>
      </c>
      <c r="N21" s="218">
        <v>24</v>
      </c>
      <c r="O21" s="253">
        <f t="shared" si="3"/>
        <v>9</v>
      </c>
      <c r="P21" s="269">
        <v>15</v>
      </c>
      <c r="Q21" s="135">
        <v>24</v>
      </c>
      <c r="R21" s="254">
        <f t="shared" si="4"/>
        <v>9</v>
      </c>
      <c r="S21" s="269">
        <v>15</v>
      </c>
      <c r="T21" s="135">
        <v>24</v>
      </c>
      <c r="U21" s="251">
        <f t="shared" si="5"/>
        <v>9</v>
      </c>
      <c r="V21" s="195"/>
      <c r="W21" s="57"/>
      <c r="X21" s="251">
        <f t="shared" si="6"/>
        <v>0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71</v>
      </c>
      <c r="G23" s="258"/>
      <c r="H23" s="258"/>
      <c r="I23" s="259">
        <f>SUM(I4:I21)</f>
        <v>61</v>
      </c>
      <c r="J23" s="258"/>
      <c r="K23" s="258"/>
      <c r="L23" s="259">
        <f>SUM(L4:L21)</f>
        <v>97</v>
      </c>
      <c r="M23" s="258"/>
      <c r="N23" s="258"/>
      <c r="O23" s="259">
        <f>SUM(O4:O21)</f>
        <v>58</v>
      </c>
      <c r="P23" s="258"/>
      <c r="Q23" s="258"/>
      <c r="R23" s="259">
        <f>SUM(R4:R21)</f>
        <v>87</v>
      </c>
      <c r="S23" s="258"/>
      <c r="T23" s="258"/>
      <c r="U23" s="259">
        <f>SUM(U4:U22)</f>
        <v>92</v>
      </c>
      <c r="V23" s="258"/>
      <c r="W23" s="258"/>
      <c r="X23" s="259">
        <f>SUM(X4:X21)</f>
        <v>63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529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109.32666666666665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39" t="s">
        <v>69</v>
      </c>
      <c r="E30" s="1240"/>
      <c r="F30" s="1241"/>
      <c r="G30" s="1239" t="s">
        <v>69</v>
      </c>
      <c r="H30" s="1240"/>
      <c r="I30" s="1241"/>
      <c r="J30" s="1227"/>
      <c r="K30" s="1228"/>
      <c r="L30" s="1229"/>
      <c r="M30" s="1227"/>
      <c r="N30" s="1228"/>
      <c r="O30" s="1229"/>
      <c r="P30" s="1239" t="s">
        <v>69</v>
      </c>
      <c r="Q30" s="1240"/>
      <c r="R30" s="1241"/>
      <c r="S30" s="1239" t="s">
        <v>69</v>
      </c>
      <c r="T30" s="1240"/>
      <c r="U30" s="1241"/>
      <c r="V30" s="1227"/>
      <c r="W30" s="1228"/>
      <c r="X30" s="1229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21"/>
      <c r="E31" s="1222"/>
      <c r="F31" s="1223"/>
      <c r="G31" s="1356" t="s">
        <v>104</v>
      </c>
      <c r="H31" s="1357"/>
      <c r="I31" s="1358"/>
      <c r="J31" s="1239" t="s">
        <v>104</v>
      </c>
      <c r="K31" s="1240"/>
      <c r="L31" s="1241"/>
      <c r="M31" s="1334" t="s">
        <v>69</v>
      </c>
      <c r="N31" s="1335"/>
      <c r="O31" s="1336"/>
      <c r="P31" s="1227"/>
      <c r="Q31" s="1228"/>
      <c r="R31" s="1229"/>
      <c r="S31" s="1239" t="s">
        <v>525</v>
      </c>
      <c r="T31" s="1240"/>
      <c r="U31" s="1241"/>
      <c r="V31" s="1334" t="s">
        <v>525</v>
      </c>
      <c r="W31" s="1335"/>
      <c r="X31" s="1336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46" t="s">
        <v>525</v>
      </c>
      <c r="E32" s="1247"/>
      <c r="F32" s="1248"/>
      <c r="G32" s="1279"/>
      <c r="H32" s="1280"/>
      <c r="I32" s="1281"/>
      <c r="J32" s="1279"/>
      <c r="K32" s="1280"/>
      <c r="L32" s="1281"/>
      <c r="M32" s="1246" t="s">
        <v>525</v>
      </c>
      <c r="N32" s="1247"/>
      <c r="O32" s="1248"/>
      <c r="P32" s="1279"/>
      <c r="Q32" s="1280"/>
      <c r="R32" s="1281"/>
      <c r="S32" s="1279"/>
      <c r="T32" s="1280"/>
      <c r="U32" s="1281"/>
      <c r="V32" s="1239" t="s">
        <v>69</v>
      </c>
      <c r="W32" s="1240"/>
      <c r="X32" s="1241"/>
      <c r="Y32" s="98"/>
    </row>
    <row r="33" spans="1:25" ht="30.75" customHeight="1">
      <c r="A33" s="105">
        <v>5</v>
      </c>
      <c r="B33" s="105"/>
      <c r="C33" s="106" t="s">
        <v>22</v>
      </c>
      <c r="D33" s="1227"/>
      <c r="E33" s="1228"/>
      <c r="F33" s="1229"/>
      <c r="G33" s="1246" t="s">
        <v>525</v>
      </c>
      <c r="H33" s="1247"/>
      <c r="I33" s="1248"/>
      <c r="J33" s="1279"/>
      <c r="K33" s="1280"/>
      <c r="L33" s="1281"/>
      <c r="M33" s="1239" t="s">
        <v>104</v>
      </c>
      <c r="N33" s="1240"/>
      <c r="O33" s="1241"/>
      <c r="P33" s="1239" t="s">
        <v>525</v>
      </c>
      <c r="Q33" s="1240"/>
      <c r="R33" s="1241"/>
      <c r="S33" s="1279"/>
      <c r="T33" s="1280"/>
      <c r="U33" s="1281"/>
      <c r="V33" s="1239" t="s">
        <v>525</v>
      </c>
      <c r="W33" s="1240"/>
      <c r="X33" s="124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G34"/>
  <sheetViews>
    <sheetView zoomScale="85" zoomScaleNormal="85" workbookViewId="0">
      <selection activeCell="M14" sqref="M14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45669</v>
      </c>
      <c r="E1" s="1398"/>
      <c r="F1" s="1399"/>
      <c r="G1" s="1397">
        <v>45670</v>
      </c>
      <c r="H1" s="1398"/>
      <c r="I1" s="1399"/>
      <c r="J1" s="1397">
        <v>45671</v>
      </c>
      <c r="K1" s="1398"/>
      <c r="L1" s="1399"/>
      <c r="M1" s="1397">
        <v>45672</v>
      </c>
      <c r="N1" s="1398"/>
      <c r="O1" s="1399"/>
      <c r="P1" s="1397">
        <v>45673</v>
      </c>
      <c r="Q1" s="1398"/>
      <c r="R1" s="1399"/>
      <c r="S1" s="1397">
        <v>45674</v>
      </c>
      <c r="T1" s="1398"/>
      <c r="U1" s="1399"/>
      <c r="V1" s="1397">
        <v>45675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21" si="0">E4-D4</f>
        <v>0</v>
      </c>
      <c r="G4" s="10"/>
      <c r="H4" s="11"/>
      <c r="I4" s="251">
        <f t="shared" ref="I4:I21" si="1">H4-G4</f>
        <v>0</v>
      </c>
      <c r="J4" s="15">
        <v>7</v>
      </c>
      <c r="K4" s="16">
        <v>15</v>
      </c>
      <c r="L4" s="252">
        <f t="shared" ref="L4:L21" si="2">K4-J4</f>
        <v>8</v>
      </c>
      <c r="M4" s="15">
        <v>7</v>
      </c>
      <c r="N4" s="17">
        <v>14</v>
      </c>
      <c r="O4" s="253">
        <f t="shared" ref="O4:O21" si="3">N4-M4</f>
        <v>7</v>
      </c>
      <c r="P4" s="19">
        <v>7</v>
      </c>
      <c r="Q4" s="20">
        <v>15</v>
      </c>
      <c r="R4" s="254">
        <f t="shared" ref="R4:R21" si="4">Q4-P4</f>
        <v>8</v>
      </c>
      <c r="S4" s="19">
        <v>7</v>
      </c>
      <c r="T4" s="20">
        <v>16</v>
      </c>
      <c r="U4" s="251">
        <f t="shared" ref="U4:U21" si="5">T4-S4</f>
        <v>9</v>
      </c>
      <c r="V4" s="19">
        <v>7</v>
      </c>
      <c r="W4" s="20">
        <v>15</v>
      </c>
      <c r="X4" s="251">
        <f t="shared" ref="X4:X21" si="6">W4-V4</f>
        <v>8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9">
        <v>15</v>
      </c>
      <c r="E5" s="26">
        <v>24</v>
      </c>
      <c r="F5" s="250">
        <f t="shared" si="0"/>
        <v>9</v>
      </c>
      <c r="G5" s="10"/>
      <c r="H5" s="25"/>
      <c r="I5" s="251">
        <f t="shared" si="1"/>
        <v>0</v>
      </c>
      <c r="J5" s="13"/>
      <c r="K5" s="198"/>
      <c r="L5" s="252">
        <f t="shared" si="2"/>
        <v>0</v>
      </c>
      <c r="M5" s="10"/>
      <c r="N5" s="25"/>
      <c r="O5" s="253">
        <f t="shared" si="3"/>
        <v>0</v>
      </c>
      <c r="P5" s="10"/>
      <c r="Q5" s="25"/>
      <c r="R5" s="254">
        <f t="shared" si="4"/>
        <v>0</v>
      </c>
      <c r="S5" s="10"/>
      <c r="T5" s="25"/>
      <c r="U5" s="251">
        <f t="shared" si="5"/>
        <v>0</v>
      </c>
      <c r="V5" s="10"/>
      <c r="W5" s="11"/>
      <c r="X5" s="251">
        <f t="shared" si="6"/>
        <v>0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9">
        <v>18</v>
      </c>
      <c r="H6" s="26">
        <v>24</v>
      </c>
      <c r="I6" s="251">
        <f t="shared" si="1"/>
        <v>6</v>
      </c>
      <c r="J6" s="10"/>
      <c r="K6" s="25"/>
      <c r="L6" s="252">
        <f t="shared" si="2"/>
        <v>0</v>
      </c>
      <c r="M6" s="19">
        <v>18</v>
      </c>
      <c r="N6" s="26">
        <v>24</v>
      </c>
      <c r="O6" s="253">
        <f t="shared" si="3"/>
        <v>6</v>
      </c>
      <c r="P6" s="10"/>
      <c r="Q6" s="25"/>
      <c r="R6" s="254">
        <f t="shared" si="4"/>
        <v>0</v>
      </c>
      <c r="S6" s="19">
        <v>16</v>
      </c>
      <c r="T6" s="26">
        <v>24</v>
      </c>
      <c r="U6" s="251">
        <f t="shared" si="5"/>
        <v>8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3"/>
      <c r="K7" s="54"/>
      <c r="L7" s="252">
        <f t="shared" si="2"/>
        <v>0</v>
      </c>
      <c r="M7" s="10"/>
      <c r="N7" s="25"/>
      <c r="O7" s="253">
        <f t="shared" si="3"/>
        <v>0</v>
      </c>
      <c r="P7" s="19">
        <v>18</v>
      </c>
      <c r="Q7" s="26">
        <v>24</v>
      </c>
      <c r="R7" s="254">
        <f t="shared" si="4"/>
        <v>6</v>
      </c>
      <c r="S7" s="10"/>
      <c r="T7" s="25"/>
      <c r="U7" s="251">
        <f t="shared" si="5"/>
        <v>0</v>
      </c>
      <c r="V7" s="19">
        <v>14</v>
      </c>
      <c r="W7" s="26">
        <v>22</v>
      </c>
      <c r="X7" s="251">
        <f t="shared" si="6"/>
        <v>8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21">
        <v>7</v>
      </c>
      <c r="E8" s="31">
        <v>17</v>
      </c>
      <c r="F8" s="250">
        <f t="shared" si="0"/>
        <v>10</v>
      </c>
      <c r="G8" s="10"/>
      <c r="H8" s="25"/>
      <c r="I8" s="251">
        <f t="shared" si="1"/>
        <v>0</v>
      </c>
      <c r="J8" s="10"/>
      <c r="K8" s="25"/>
      <c r="L8" s="252">
        <f t="shared" si="2"/>
        <v>0</v>
      </c>
      <c r="M8" s="21">
        <v>7</v>
      </c>
      <c r="N8" s="22">
        <v>18</v>
      </c>
      <c r="O8" s="253">
        <f t="shared" si="3"/>
        <v>11</v>
      </c>
      <c r="P8" s="21">
        <v>7</v>
      </c>
      <c r="Q8" s="31">
        <v>18</v>
      </c>
      <c r="R8" s="254">
        <f t="shared" si="4"/>
        <v>11</v>
      </c>
      <c r="S8" s="10"/>
      <c r="T8" s="25"/>
      <c r="U8" s="251">
        <f t="shared" si="5"/>
        <v>0</v>
      </c>
      <c r="V8" s="10"/>
      <c r="W8" s="25"/>
      <c r="X8" s="251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9">
        <v>7</v>
      </c>
      <c r="E9" s="20">
        <v>12</v>
      </c>
      <c r="F9" s="250">
        <f t="shared" si="0"/>
        <v>5</v>
      </c>
      <c r="G9" s="10"/>
      <c r="H9" s="11"/>
      <c r="I9" s="251">
        <f t="shared" si="1"/>
        <v>0</v>
      </c>
      <c r="J9" s="276">
        <v>19</v>
      </c>
      <c r="K9" s="277">
        <v>24</v>
      </c>
      <c r="L9" s="252">
        <f t="shared" si="2"/>
        <v>5</v>
      </c>
      <c r="M9" s="45"/>
      <c r="N9" s="46"/>
      <c r="O9" s="253">
        <f t="shared" si="3"/>
        <v>0</v>
      </c>
      <c r="P9" s="19">
        <v>13</v>
      </c>
      <c r="Q9" s="20">
        <v>19</v>
      </c>
      <c r="R9" s="254">
        <f t="shared" si="4"/>
        <v>6</v>
      </c>
      <c r="S9" s="10"/>
      <c r="T9" s="11"/>
      <c r="U9" s="251">
        <f t="shared" si="5"/>
        <v>0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10"/>
      <c r="E10" s="11"/>
      <c r="F10" s="250">
        <f t="shared" si="0"/>
        <v>0</v>
      </c>
      <c r="G10" s="21">
        <v>17</v>
      </c>
      <c r="H10" s="22">
        <v>24</v>
      </c>
      <c r="I10" s="251">
        <f t="shared" si="1"/>
        <v>7</v>
      </c>
      <c r="J10" s="45"/>
      <c r="K10" s="46"/>
      <c r="L10" s="252">
        <f t="shared" si="2"/>
        <v>0</v>
      </c>
      <c r="M10" s="45"/>
      <c r="N10" s="46"/>
      <c r="O10" s="253">
        <f t="shared" si="3"/>
        <v>0</v>
      </c>
      <c r="P10" s="35">
        <v>18</v>
      </c>
      <c r="Q10" s="36">
        <v>22</v>
      </c>
      <c r="R10" s="254">
        <f t="shared" si="4"/>
        <v>4</v>
      </c>
      <c r="S10" s="35">
        <v>16</v>
      </c>
      <c r="T10" s="36">
        <v>24</v>
      </c>
      <c r="U10" s="251">
        <f t="shared" si="5"/>
        <v>8</v>
      </c>
      <c r="V10" s="21">
        <v>14</v>
      </c>
      <c r="W10" s="31">
        <v>24</v>
      </c>
      <c r="X10" s="251">
        <f t="shared" si="6"/>
        <v>10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10"/>
      <c r="E11" s="11"/>
      <c r="F11" s="250">
        <f t="shared" si="0"/>
        <v>0</v>
      </c>
      <c r="G11" s="21">
        <v>8</v>
      </c>
      <c r="H11" s="22">
        <v>15</v>
      </c>
      <c r="I11" s="251">
        <f t="shared" si="1"/>
        <v>7</v>
      </c>
      <c r="J11" s="45"/>
      <c r="K11" s="46"/>
      <c r="L11" s="252">
        <f t="shared" si="2"/>
        <v>0</v>
      </c>
      <c r="M11" s="45"/>
      <c r="N11" s="46"/>
      <c r="O11" s="253">
        <f t="shared" si="3"/>
        <v>0</v>
      </c>
      <c r="P11" s="45"/>
      <c r="Q11" s="46"/>
      <c r="R11" s="254">
        <f t="shared" si="4"/>
        <v>0</v>
      </c>
      <c r="S11" s="45"/>
      <c r="T11" s="46"/>
      <c r="U11" s="251">
        <f t="shared" si="5"/>
        <v>0</v>
      </c>
      <c r="V11" s="35">
        <v>8</v>
      </c>
      <c r="W11" s="36">
        <v>16</v>
      </c>
      <c r="X11" s="251">
        <f t="shared" si="6"/>
        <v>8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1">
        <v>18</v>
      </c>
      <c r="E12" s="22">
        <v>24</v>
      </c>
      <c r="F12" s="250">
        <f t="shared" si="0"/>
        <v>6</v>
      </c>
      <c r="G12" s="19">
        <v>14</v>
      </c>
      <c r="H12" s="20">
        <v>18</v>
      </c>
      <c r="I12" s="251">
        <f t="shared" si="1"/>
        <v>4</v>
      </c>
      <c r="J12" s="35">
        <v>8</v>
      </c>
      <c r="K12" s="36">
        <v>12</v>
      </c>
      <c r="L12" s="252">
        <f t="shared" si="2"/>
        <v>4</v>
      </c>
      <c r="M12" s="35">
        <v>17</v>
      </c>
      <c r="N12" s="36">
        <v>24</v>
      </c>
      <c r="O12" s="253">
        <f t="shared" si="3"/>
        <v>7</v>
      </c>
      <c r="P12" s="45"/>
      <c r="Q12" s="46"/>
      <c r="R12" s="254">
        <f t="shared" si="4"/>
        <v>0</v>
      </c>
      <c r="S12" s="35">
        <v>8</v>
      </c>
      <c r="T12" s="36">
        <v>14</v>
      </c>
      <c r="U12" s="251">
        <f t="shared" si="5"/>
        <v>6</v>
      </c>
      <c r="V12" s="10"/>
      <c r="W12" s="25"/>
      <c r="X12" s="251">
        <f t="shared" si="6"/>
        <v>0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9">
        <v>12</v>
      </c>
      <c r="E13" s="20">
        <v>19</v>
      </c>
      <c r="F13" s="250">
        <f t="shared" si="0"/>
        <v>7</v>
      </c>
      <c r="G13" s="10"/>
      <c r="H13" s="11"/>
      <c r="I13" s="251">
        <f t="shared" si="1"/>
        <v>0</v>
      </c>
      <c r="J13" s="35">
        <v>18</v>
      </c>
      <c r="K13" s="36">
        <v>24</v>
      </c>
      <c r="L13" s="252">
        <f t="shared" si="2"/>
        <v>6</v>
      </c>
      <c r="M13" s="10"/>
      <c r="N13" s="11"/>
      <c r="O13" s="253">
        <f t="shared" si="3"/>
        <v>0</v>
      </c>
      <c r="P13" s="45"/>
      <c r="Q13" s="46"/>
      <c r="R13" s="254">
        <f t="shared" si="4"/>
        <v>0</v>
      </c>
      <c r="S13" s="45"/>
      <c r="T13" s="46"/>
      <c r="U13" s="251">
        <f t="shared" si="5"/>
        <v>0</v>
      </c>
      <c r="V13" s="21">
        <v>12</v>
      </c>
      <c r="W13" s="31">
        <v>20</v>
      </c>
      <c r="X13" s="251">
        <f t="shared" si="6"/>
        <v>8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45"/>
      <c r="N14" s="46"/>
      <c r="O14" s="253">
        <f t="shared" si="3"/>
        <v>0</v>
      </c>
      <c r="P14" s="10"/>
      <c r="Q14" s="11"/>
      <c r="R14" s="254">
        <f t="shared" si="4"/>
        <v>0</v>
      </c>
      <c r="S14" s="19">
        <v>16</v>
      </c>
      <c r="T14" s="20">
        <v>21</v>
      </c>
      <c r="U14" s="251">
        <f t="shared" si="5"/>
        <v>5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21">
        <v>12</v>
      </c>
      <c r="H15" s="22">
        <v>17</v>
      </c>
      <c r="I15" s="251">
        <f t="shared" si="1"/>
        <v>5</v>
      </c>
      <c r="J15" s="35">
        <v>12</v>
      </c>
      <c r="K15" s="36">
        <v>18</v>
      </c>
      <c r="L15" s="252">
        <f t="shared" si="2"/>
        <v>6</v>
      </c>
      <c r="M15" s="10"/>
      <c r="N15" s="11"/>
      <c r="O15" s="253">
        <f t="shared" si="3"/>
        <v>0</v>
      </c>
      <c r="P15" s="35">
        <v>14</v>
      </c>
      <c r="Q15" s="36">
        <v>19</v>
      </c>
      <c r="R15" s="254">
        <f t="shared" si="4"/>
        <v>5</v>
      </c>
      <c r="S15" s="35">
        <v>14</v>
      </c>
      <c r="T15" s="36">
        <v>21</v>
      </c>
      <c r="U15" s="251">
        <f t="shared" si="5"/>
        <v>7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25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65">
        <v>16</v>
      </c>
      <c r="E17" s="166">
        <v>24</v>
      </c>
      <c r="F17" s="250">
        <f t="shared" si="0"/>
        <v>8</v>
      </c>
      <c r="G17" s="10"/>
      <c r="H17" s="25"/>
      <c r="I17" s="251">
        <f t="shared" si="1"/>
        <v>0</v>
      </c>
      <c r="J17" s="165">
        <v>7</v>
      </c>
      <c r="K17" s="166">
        <v>15</v>
      </c>
      <c r="L17" s="252">
        <f t="shared" si="2"/>
        <v>8</v>
      </c>
      <c r="M17" s="165">
        <v>7</v>
      </c>
      <c r="N17" s="166">
        <v>15</v>
      </c>
      <c r="O17" s="253">
        <f t="shared" si="3"/>
        <v>8</v>
      </c>
      <c r="P17" s="165">
        <v>16</v>
      </c>
      <c r="Q17" s="166">
        <v>24</v>
      </c>
      <c r="R17" s="254">
        <f t="shared" si="4"/>
        <v>8</v>
      </c>
      <c r="S17" s="13"/>
      <c r="T17" s="54"/>
      <c r="U17" s="251">
        <f t="shared" si="5"/>
        <v>0</v>
      </c>
      <c r="V17" s="270"/>
      <c r="W17" s="282"/>
      <c r="X17" s="251">
        <f t="shared" si="6"/>
        <v>0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65">
        <v>7</v>
      </c>
      <c r="E18" s="166">
        <v>16</v>
      </c>
      <c r="F18" s="250">
        <f t="shared" si="0"/>
        <v>9</v>
      </c>
      <c r="G18" s="165">
        <v>7</v>
      </c>
      <c r="H18" s="166">
        <v>16</v>
      </c>
      <c r="I18" s="251">
        <f t="shared" si="1"/>
        <v>9</v>
      </c>
      <c r="J18" s="10"/>
      <c r="K18" s="25"/>
      <c r="L18" s="252">
        <f t="shared" si="2"/>
        <v>0</v>
      </c>
      <c r="M18" s="10"/>
      <c r="N18" s="25"/>
      <c r="O18" s="253">
        <f t="shared" si="3"/>
        <v>0</v>
      </c>
      <c r="P18" s="165">
        <v>7</v>
      </c>
      <c r="Q18" s="166">
        <v>16</v>
      </c>
      <c r="R18" s="254">
        <f t="shared" si="4"/>
        <v>9</v>
      </c>
      <c r="S18" s="159">
        <v>7</v>
      </c>
      <c r="T18" s="167">
        <v>16</v>
      </c>
      <c r="U18" s="251">
        <f t="shared" si="5"/>
        <v>9</v>
      </c>
      <c r="V18" s="165">
        <v>7</v>
      </c>
      <c r="W18" s="166">
        <v>16</v>
      </c>
      <c r="X18" s="251">
        <f t="shared" si="6"/>
        <v>9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0"/>
      <c r="E19" s="25"/>
      <c r="F19" s="250">
        <f t="shared" si="0"/>
        <v>0</v>
      </c>
      <c r="G19" s="192">
        <v>16</v>
      </c>
      <c r="H19" s="193">
        <v>24</v>
      </c>
      <c r="I19" s="251">
        <f t="shared" si="1"/>
        <v>8</v>
      </c>
      <c r="J19" s="165">
        <v>15</v>
      </c>
      <c r="K19" s="166">
        <v>24</v>
      </c>
      <c r="L19" s="252">
        <f t="shared" si="2"/>
        <v>9</v>
      </c>
      <c r="M19" s="159">
        <v>15</v>
      </c>
      <c r="N19" s="167">
        <v>24</v>
      </c>
      <c r="O19" s="253">
        <f t="shared" si="3"/>
        <v>9</v>
      </c>
      <c r="P19" s="10"/>
      <c r="Q19" s="25"/>
      <c r="R19" s="254">
        <f t="shared" si="4"/>
        <v>0</v>
      </c>
      <c r="S19" s="165">
        <v>16</v>
      </c>
      <c r="T19" s="166">
        <v>24</v>
      </c>
      <c r="U19" s="251">
        <f t="shared" si="5"/>
        <v>8</v>
      </c>
      <c r="V19" s="165">
        <v>15</v>
      </c>
      <c r="W19" s="166">
        <v>24</v>
      </c>
      <c r="X19" s="251">
        <f t="shared" si="6"/>
        <v>9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59">
        <v>15</v>
      </c>
      <c r="E20" s="137">
        <v>24</v>
      </c>
      <c r="F20" s="250">
        <f t="shared" si="0"/>
        <v>9</v>
      </c>
      <c r="G20" s="15">
        <v>15</v>
      </c>
      <c r="H20" s="26">
        <v>24</v>
      </c>
      <c r="I20" s="251">
        <f t="shared" si="1"/>
        <v>9</v>
      </c>
      <c r="J20" s="15">
        <v>15</v>
      </c>
      <c r="K20" s="26">
        <v>24</v>
      </c>
      <c r="L20" s="252">
        <f t="shared" si="2"/>
        <v>9</v>
      </c>
      <c r="M20" s="264"/>
      <c r="N20" s="55"/>
      <c r="O20" s="253">
        <f t="shared" si="3"/>
        <v>0</v>
      </c>
      <c r="P20" s="278">
        <v>15</v>
      </c>
      <c r="Q20" s="283">
        <v>24</v>
      </c>
      <c r="R20" s="254">
        <f t="shared" si="4"/>
        <v>9</v>
      </c>
      <c r="S20" s="10"/>
      <c r="T20" s="25"/>
      <c r="U20" s="251">
        <f t="shared" si="5"/>
        <v>0</v>
      </c>
      <c r="V20" s="136">
        <v>7</v>
      </c>
      <c r="W20" s="179">
        <v>16</v>
      </c>
      <c r="X20" s="251">
        <f t="shared" si="6"/>
        <v>9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137">
        <v>7</v>
      </c>
      <c r="E21" s="135">
        <v>16</v>
      </c>
      <c r="F21" s="250">
        <f t="shared" si="0"/>
        <v>9</v>
      </c>
      <c r="G21" s="26">
        <v>7</v>
      </c>
      <c r="H21" s="61">
        <v>16</v>
      </c>
      <c r="I21" s="251">
        <f t="shared" si="1"/>
        <v>9</v>
      </c>
      <c r="J21" s="137">
        <v>7</v>
      </c>
      <c r="K21" s="135">
        <v>16</v>
      </c>
      <c r="L21" s="252">
        <f t="shared" si="2"/>
        <v>9</v>
      </c>
      <c r="M21" s="284">
        <v>14</v>
      </c>
      <c r="N21" s="218">
        <v>24</v>
      </c>
      <c r="O21" s="253">
        <f t="shared" si="3"/>
        <v>10</v>
      </c>
      <c r="P21" s="264"/>
      <c r="Q21" s="55"/>
      <c r="R21" s="254">
        <f t="shared" si="4"/>
        <v>0</v>
      </c>
      <c r="S21" s="280">
        <v>7</v>
      </c>
      <c r="T21" s="281">
        <v>16</v>
      </c>
      <c r="U21" s="251">
        <f t="shared" si="5"/>
        <v>9</v>
      </c>
      <c r="V21" s="195"/>
      <c r="W21" s="57"/>
      <c r="X21" s="251">
        <f t="shared" si="6"/>
        <v>0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72</v>
      </c>
      <c r="G23" s="258"/>
      <c r="H23" s="258"/>
      <c r="I23" s="259">
        <f>SUM(I4:I21)</f>
        <v>64</v>
      </c>
      <c r="J23" s="258"/>
      <c r="K23" s="258"/>
      <c r="L23" s="259">
        <f>SUM(L4:L21)</f>
        <v>64</v>
      </c>
      <c r="M23" s="258"/>
      <c r="N23" s="258"/>
      <c r="O23" s="259">
        <f>SUM(O4:O21)</f>
        <v>58</v>
      </c>
      <c r="P23" s="258"/>
      <c r="Q23" s="258"/>
      <c r="R23" s="259">
        <f>SUM(R4:R21)</f>
        <v>66</v>
      </c>
      <c r="S23" s="258"/>
      <c r="T23" s="258"/>
      <c r="U23" s="259">
        <f>SUM(U4:U22)</f>
        <v>69</v>
      </c>
      <c r="V23" s="258"/>
      <c r="W23" s="258"/>
      <c r="X23" s="259">
        <f>SUM(X4:X21)</f>
        <v>69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462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95.48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79"/>
      <c r="E30" s="1280"/>
      <c r="F30" s="1281"/>
      <c r="G30" s="1239" t="s">
        <v>69</v>
      </c>
      <c r="H30" s="1240"/>
      <c r="I30" s="1241"/>
      <c r="J30" s="1287" t="s">
        <v>525</v>
      </c>
      <c r="K30" s="1288"/>
      <c r="L30" s="1289"/>
      <c r="M30" s="1227"/>
      <c r="N30" s="1228"/>
      <c r="O30" s="1229"/>
      <c r="P30" s="1279"/>
      <c r="Q30" s="1280"/>
      <c r="R30" s="1281"/>
      <c r="S30" s="1239" t="s">
        <v>525</v>
      </c>
      <c r="T30" s="1240"/>
      <c r="U30" s="1241"/>
      <c r="V30" s="1239" t="s">
        <v>525</v>
      </c>
      <c r="W30" s="1240"/>
      <c r="X30" s="1241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21"/>
      <c r="E31" s="1222"/>
      <c r="F31" s="1223"/>
      <c r="G31" s="1307"/>
      <c r="H31" s="1308"/>
      <c r="I31" s="1309"/>
      <c r="J31" s="1239" t="s">
        <v>74</v>
      </c>
      <c r="K31" s="1240"/>
      <c r="L31" s="1241"/>
      <c r="M31" s="1239" t="s">
        <v>69</v>
      </c>
      <c r="N31" s="1240"/>
      <c r="O31" s="1241"/>
      <c r="P31" s="1239" t="s">
        <v>69</v>
      </c>
      <c r="Q31" s="1240"/>
      <c r="R31" s="1241"/>
      <c r="S31" s="1239" t="s">
        <v>525</v>
      </c>
      <c r="T31" s="1240"/>
      <c r="U31" s="1241"/>
      <c r="V31" s="1279"/>
      <c r="W31" s="1280"/>
      <c r="X31" s="128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46" t="s">
        <v>525</v>
      </c>
      <c r="E32" s="1247"/>
      <c r="F32" s="1248"/>
      <c r="G32" s="1246" t="s">
        <v>525</v>
      </c>
      <c r="H32" s="1247"/>
      <c r="I32" s="1248"/>
      <c r="J32" s="1279"/>
      <c r="K32" s="1280"/>
      <c r="L32" s="1281"/>
      <c r="M32" s="1239" t="s">
        <v>525</v>
      </c>
      <c r="N32" s="1240"/>
      <c r="O32" s="1241"/>
      <c r="P32" s="1239" t="s">
        <v>525</v>
      </c>
      <c r="Q32" s="1240"/>
      <c r="R32" s="1241"/>
      <c r="S32" s="1279"/>
      <c r="T32" s="1280"/>
      <c r="U32" s="1281"/>
      <c r="V32" s="1290" t="s">
        <v>525</v>
      </c>
      <c r="W32" s="1291"/>
      <c r="X32" s="1292"/>
      <c r="Y32" s="98"/>
    </row>
    <row r="33" spans="1:25" ht="30.75" customHeight="1">
      <c r="A33" s="105">
        <v>5</v>
      </c>
      <c r="B33" s="105"/>
      <c r="C33" s="106" t="s">
        <v>22</v>
      </c>
      <c r="D33" s="1227"/>
      <c r="E33" s="1228"/>
      <c r="F33" s="1229"/>
      <c r="G33" s="1227"/>
      <c r="H33" s="1228"/>
      <c r="I33" s="1229"/>
      <c r="J33" s="1279"/>
      <c r="K33" s="1280"/>
      <c r="L33" s="1281"/>
      <c r="M33" s="1279"/>
      <c r="N33" s="1280"/>
      <c r="O33" s="1281"/>
      <c r="P33" s="1279"/>
      <c r="Q33" s="1280"/>
      <c r="R33" s="1281"/>
      <c r="S33" s="1279"/>
      <c r="T33" s="1280"/>
      <c r="U33" s="1281"/>
      <c r="V33" s="1279"/>
      <c r="W33" s="1280"/>
      <c r="X33" s="128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G34"/>
  <sheetViews>
    <sheetView zoomScale="85" zoomScaleNormal="85" workbookViewId="0">
      <selection activeCell="V19" sqref="V19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45676</v>
      </c>
      <c r="E1" s="1398"/>
      <c r="F1" s="1399"/>
      <c r="G1" s="1397">
        <v>45677</v>
      </c>
      <c r="H1" s="1398"/>
      <c r="I1" s="1399"/>
      <c r="J1" s="1397">
        <v>45678</v>
      </c>
      <c r="K1" s="1398"/>
      <c r="L1" s="1399"/>
      <c r="M1" s="1397">
        <v>45679</v>
      </c>
      <c r="N1" s="1398"/>
      <c r="O1" s="1399"/>
      <c r="P1" s="1397">
        <v>45680</v>
      </c>
      <c r="Q1" s="1398"/>
      <c r="R1" s="1399"/>
      <c r="S1" s="1397">
        <v>45681</v>
      </c>
      <c r="T1" s="1398"/>
      <c r="U1" s="1399"/>
      <c r="V1" s="1397">
        <v>45682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21" si="0">E4-D4</f>
        <v>0</v>
      </c>
      <c r="G4" s="10"/>
      <c r="H4" s="11"/>
      <c r="I4" s="251">
        <f t="shared" ref="I4:I21" si="1">H4-G4</f>
        <v>0</v>
      </c>
      <c r="J4" s="13"/>
      <c r="K4" s="14"/>
      <c r="L4" s="252">
        <f t="shared" ref="L4:L21" si="2">K4-J4</f>
        <v>0</v>
      </c>
      <c r="M4" s="15">
        <v>7</v>
      </c>
      <c r="N4" s="17">
        <v>16</v>
      </c>
      <c r="O4" s="253">
        <f t="shared" ref="O4:O21" si="3">N4-M4</f>
        <v>9</v>
      </c>
      <c r="P4" s="19">
        <v>7</v>
      </c>
      <c r="Q4" s="20">
        <v>16</v>
      </c>
      <c r="R4" s="254">
        <f t="shared" ref="R4:R21" si="4">Q4-P4</f>
        <v>9</v>
      </c>
      <c r="S4" s="19">
        <v>7</v>
      </c>
      <c r="T4" s="20">
        <v>16</v>
      </c>
      <c r="U4" s="251">
        <f t="shared" ref="U4:U21" si="5">T4-S4</f>
        <v>9</v>
      </c>
      <c r="V4" s="19">
        <v>7</v>
      </c>
      <c r="W4" s="20">
        <v>16</v>
      </c>
      <c r="X4" s="251">
        <f t="shared" ref="X4:X21" si="6">W4-V4</f>
        <v>9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50">
        <f t="shared" si="0"/>
        <v>0</v>
      </c>
      <c r="G5" s="10"/>
      <c r="H5" s="25"/>
      <c r="I5" s="251">
        <f t="shared" si="1"/>
        <v>0</v>
      </c>
      <c r="J5" s="13"/>
      <c r="K5" s="198"/>
      <c r="L5" s="252">
        <f t="shared" si="2"/>
        <v>0</v>
      </c>
      <c r="M5" s="10"/>
      <c r="N5" s="25"/>
      <c r="O5" s="253">
        <f t="shared" si="3"/>
        <v>0</v>
      </c>
      <c r="P5" s="10"/>
      <c r="Q5" s="25"/>
      <c r="R5" s="254">
        <f t="shared" si="4"/>
        <v>0</v>
      </c>
      <c r="S5" s="10"/>
      <c r="T5" s="25"/>
      <c r="U5" s="251">
        <f t="shared" si="5"/>
        <v>0</v>
      </c>
      <c r="V5" s="10"/>
      <c r="W5" s="11"/>
      <c r="X5" s="251">
        <f t="shared" si="6"/>
        <v>0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0"/>
      <c r="H6" s="25"/>
      <c r="I6" s="251">
        <f t="shared" si="1"/>
        <v>0</v>
      </c>
      <c r="J6" s="19">
        <v>19</v>
      </c>
      <c r="K6" s="26">
        <v>24</v>
      </c>
      <c r="L6" s="252">
        <f t="shared" si="2"/>
        <v>5</v>
      </c>
      <c r="M6" s="10"/>
      <c r="N6" s="25"/>
      <c r="O6" s="253">
        <f t="shared" si="3"/>
        <v>0</v>
      </c>
      <c r="P6" s="19">
        <v>19</v>
      </c>
      <c r="Q6" s="26">
        <v>24</v>
      </c>
      <c r="R6" s="254">
        <f t="shared" si="4"/>
        <v>5</v>
      </c>
      <c r="S6" s="19">
        <v>17</v>
      </c>
      <c r="T6" s="26">
        <v>24</v>
      </c>
      <c r="U6" s="251">
        <f t="shared" si="5"/>
        <v>7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9">
        <v>18</v>
      </c>
      <c r="E7" s="26">
        <v>24</v>
      </c>
      <c r="F7" s="250">
        <f t="shared" si="0"/>
        <v>6</v>
      </c>
      <c r="G7" s="19">
        <v>16</v>
      </c>
      <c r="H7" s="26">
        <v>24</v>
      </c>
      <c r="I7" s="251">
        <f t="shared" si="1"/>
        <v>8</v>
      </c>
      <c r="J7" s="15">
        <v>12</v>
      </c>
      <c r="K7" s="17">
        <v>20</v>
      </c>
      <c r="L7" s="252">
        <f t="shared" si="2"/>
        <v>8</v>
      </c>
      <c r="M7" s="19">
        <v>18</v>
      </c>
      <c r="N7" s="26">
        <v>24</v>
      </c>
      <c r="O7" s="253">
        <f t="shared" si="3"/>
        <v>6</v>
      </c>
      <c r="P7" s="10"/>
      <c r="Q7" s="25"/>
      <c r="R7" s="254">
        <f t="shared" si="4"/>
        <v>0</v>
      </c>
      <c r="S7" s="10"/>
      <c r="T7" s="25"/>
      <c r="U7" s="251">
        <f t="shared" si="5"/>
        <v>0</v>
      </c>
      <c r="V7" s="19">
        <v>12</v>
      </c>
      <c r="W7" s="26">
        <v>20</v>
      </c>
      <c r="X7" s="251">
        <f t="shared" si="6"/>
        <v>8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21">
        <v>7</v>
      </c>
      <c r="E8" s="31">
        <v>16</v>
      </c>
      <c r="F8" s="250">
        <f t="shared" si="0"/>
        <v>9</v>
      </c>
      <c r="G8" s="21">
        <v>7</v>
      </c>
      <c r="H8" s="31">
        <v>16</v>
      </c>
      <c r="I8" s="251">
        <f t="shared" si="1"/>
        <v>9</v>
      </c>
      <c r="J8" s="10"/>
      <c r="K8" s="25"/>
      <c r="L8" s="252">
        <f t="shared" si="2"/>
        <v>0</v>
      </c>
      <c r="M8" s="10"/>
      <c r="N8" s="11"/>
      <c r="O8" s="253">
        <f t="shared" si="3"/>
        <v>0</v>
      </c>
      <c r="P8" s="21">
        <v>7</v>
      </c>
      <c r="Q8" s="31">
        <v>16</v>
      </c>
      <c r="R8" s="254">
        <f t="shared" si="4"/>
        <v>9</v>
      </c>
      <c r="S8" s="21">
        <v>7</v>
      </c>
      <c r="T8" s="31">
        <v>16</v>
      </c>
      <c r="U8" s="251">
        <f t="shared" si="5"/>
        <v>9</v>
      </c>
      <c r="V8" s="10"/>
      <c r="W8" s="25"/>
      <c r="X8" s="251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9">
        <v>7</v>
      </c>
      <c r="E9" s="20">
        <v>13</v>
      </c>
      <c r="F9" s="250">
        <f t="shared" si="0"/>
        <v>6</v>
      </c>
      <c r="G9" s="19">
        <v>7</v>
      </c>
      <c r="H9" s="20">
        <v>15</v>
      </c>
      <c r="I9" s="251">
        <f t="shared" si="1"/>
        <v>8</v>
      </c>
      <c r="J9" s="276">
        <v>7</v>
      </c>
      <c r="K9" s="277">
        <v>12</v>
      </c>
      <c r="L9" s="252">
        <f t="shared" si="2"/>
        <v>5</v>
      </c>
      <c r="M9" s="35">
        <v>7</v>
      </c>
      <c r="N9" s="36">
        <v>12</v>
      </c>
      <c r="O9" s="253">
        <f t="shared" si="3"/>
        <v>5</v>
      </c>
      <c r="P9" s="270"/>
      <c r="Q9" s="271"/>
      <c r="R9" s="254">
        <f t="shared" si="4"/>
        <v>0</v>
      </c>
      <c r="S9" s="10"/>
      <c r="T9" s="11"/>
      <c r="U9" s="251">
        <f t="shared" si="5"/>
        <v>0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10"/>
      <c r="E10" s="11"/>
      <c r="F10" s="250">
        <f t="shared" si="0"/>
        <v>0</v>
      </c>
      <c r="G10" s="21">
        <v>17</v>
      </c>
      <c r="H10" s="22">
        <v>24</v>
      </c>
      <c r="I10" s="251">
        <f t="shared" si="1"/>
        <v>7</v>
      </c>
      <c r="J10" s="45"/>
      <c r="K10" s="46"/>
      <c r="L10" s="252">
        <f t="shared" si="2"/>
        <v>0</v>
      </c>
      <c r="M10" s="45"/>
      <c r="N10" s="46"/>
      <c r="O10" s="253">
        <f t="shared" si="3"/>
        <v>0</v>
      </c>
      <c r="P10" s="35">
        <v>17</v>
      </c>
      <c r="Q10" s="36">
        <v>24</v>
      </c>
      <c r="R10" s="254">
        <f t="shared" si="4"/>
        <v>7</v>
      </c>
      <c r="S10" s="35">
        <v>16</v>
      </c>
      <c r="T10" s="36">
        <v>24</v>
      </c>
      <c r="U10" s="251">
        <f t="shared" si="5"/>
        <v>8</v>
      </c>
      <c r="V10" s="21">
        <v>14</v>
      </c>
      <c r="W10" s="31">
        <v>21</v>
      </c>
      <c r="X10" s="251">
        <f t="shared" si="6"/>
        <v>7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10"/>
      <c r="E11" s="11"/>
      <c r="F11" s="250">
        <f t="shared" si="0"/>
        <v>0</v>
      </c>
      <c r="G11" s="10"/>
      <c r="H11" s="11"/>
      <c r="I11" s="251">
        <f t="shared" si="1"/>
        <v>0</v>
      </c>
      <c r="J11" s="35">
        <v>18</v>
      </c>
      <c r="K11" s="36">
        <v>24</v>
      </c>
      <c r="L11" s="252">
        <f t="shared" si="2"/>
        <v>6</v>
      </c>
      <c r="M11" s="35">
        <v>17</v>
      </c>
      <c r="N11" s="36">
        <v>24</v>
      </c>
      <c r="O11" s="253">
        <f t="shared" si="3"/>
        <v>7</v>
      </c>
      <c r="P11" s="35">
        <v>14</v>
      </c>
      <c r="Q11" s="36">
        <v>21</v>
      </c>
      <c r="R11" s="254">
        <f t="shared" si="4"/>
        <v>7</v>
      </c>
      <c r="S11" s="45"/>
      <c r="T11" s="46"/>
      <c r="U11" s="251">
        <f t="shared" si="5"/>
        <v>0</v>
      </c>
      <c r="V11" s="35">
        <v>18</v>
      </c>
      <c r="W11" s="36">
        <v>24</v>
      </c>
      <c r="X11" s="251">
        <f t="shared" si="6"/>
        <v>6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1">
        <v>16</v>
      </c>
      <c r="E12" s="22">
        <v>24</v>
      </c>
      <c r="F12" s="250">
        <f t="shared" si="0"/>
        <v>8</v>
      </c>
      <c r="G12" s="10"/>
      <c r="H12" s="11"/>
      <c r="I12" s="251">
        <f t="shared" si="1"/>
        <v>0</v>
      </c>
      <c r="J12" s="35">
        <v>8</v>
      </c>
      <c r="K12" s="36">
        <v>16</v>
      </c>
      <c r="L12" s="252">
        <f t="shared" si="2"/>
        <v>8</v>
      </c>
      <c r="M12" s="45"/>
      <c r="N12" s="46"/>
      <c r="O12" s="253">
        <f t="shared" si="3"/>
        <v>0</v>
      </c>
      <c r="P12" s="45"/>
      <c r="Q12" s="46"/>
      <c r="R12" s="254">
        <f t="shared" si="4"/>
        <v>0</v>
      </c>
      <c r="S12" s="35">
        <v>14</v>
      </c>
      <c r="T12" s="36">
        <v>21</v>
      </c>
      <c r="U12" s="251">
        <f t="shared" si="5"/>
        <v>7</v>
      </c>
      <c r="V12" s="21">
        <v>11</v>
      </c>
      <c r="W12" s="31">
        <v>16</v>
      </c>
      <c r="X12" s="251">
        <f t="shared" si="6"/>
        <v>5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0"/>
      <c r="E13" s="11"/>
      <c r="F13" s="250">
        <f t="shared" si="0"/>
        <v>0</v>
      </c>
      <c r="G13" s="10"/>
      <c r="H13" s="11"/>
      <c r="I13" s="251">
        <f t="shared" si="1"/>
        <v>0</v>
      </c>
      <c r="J13" s="45"/>
      <c r="K13" s="46"/>
      <c r="L13" s="252">
        <f t="shared" si="2"/>
        <v>0</v>
      </c>
      <c r="M13" s="10"/>
      <c r="N13" s="11"/>
      <c r="O13" s="253">
        <f t="shared" si="3"/>
        <v>0</v>
      </c>
      <c r="P13" s="45"/>
      <c r="Q13" s="46"/>
      <c r="R13" s="254">
        <f t="shared" si="4"/>
        <v>0</v>
      </c>
      <c r="S13" s="45"/>
      <c r="T13" s="46"/>
      <c r="U13" s="251">
        <f t="shared" si="5"/>
        <v>0</v>
      </c>
      <c r="V13" s="10"/>
      <c r="W13" s="25"/>
      <c r="X13" s="251">
        <f t="shared" si="6"/>
        <v>0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45"/>
      <c r="N14" s="46"/>
      <c r="O14" s="253">
        <f t="shared" si="3"/>
        <v>0</v>
      </c>
      <c r="P14" s="10"/>
      <c r="Q14" s="11"/>
      <c r="R14" s="254">
        <f t="shared" si="4"/>
        <v>0</v>
      </c>
      <c r="S14" s="19">
        <v>16</v>
      </c>
      <c r="T14" s="20">
        <v>21</v>
      </c>
      <c r="U14" s="251">
        <f t="shared" si="5"/>
        <v>5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21">
        <v>12</v>
      </c>
      <c r="H15" s="22">
        <v>17</v>
      </c>
      <c r="I15" s="251">
        <f t="shared" si="1"/>
        <v>5</v>
      </c>
      <c r="J15" s="45"/>
      <c r="K15" s="46"/>
      <c r="L15" s="252">
        <f t="shared" si="2"/>
        <v>0</v>
      </c>
      <c r="M15" s="21">
        <v>12</v>
      </c>
      <c r="N15" s="22">
        <v>17</v>
      </c>
      <c r="O15" s="253">
        <f t="shared" si="3"/>
        <v>5</v>
      </c>
      <c r="P15" s="45"/>
      <c r="Q15" s="46"/>
      <c r="R15" s="254">
        <f t="shared" si="4"/>
        <v>0</v>
      </c>
      <c r="S15" s="35">
        <v>11</v>
      </c>
      <c r="T15" s="36">
        <v>16</v>
      </c>
      <c r="U15" s="251">
        <f t="shared" si="5"/>
        <v>5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25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0"/>
      <c r="E17" s="25"/>
      <c r="F17" s="250">
        <f t="shared" si="0"/>
        <v>0</v>
      </c>
      <c r="G17" s="10"/>
      <c r="H17" s="25"/>
      <c r="I17" s="251">
        <f t="shared" si="1"/>
        <v>0</v>
      </c>
      <c r="J17" s="165">
        <v>7</v>
      </c>
      <c r="K17" s="166">
        <v>15</v>
      </c>
      <c r="L17" s="252">
        <f t="shared" si="2"/>
        <v>8</v>
      </c>
      <c r="M17" s="165">
        <v>7</v>
      </c>
      <c r="N17" s="166">
        <v>15</v>
      </c>
      <c r="O17" s="253">
        <f t="shared" si="3"/>
        <v>8</v>
      </c>
      <c r="P17" s="10"/>
      <c r="Q17" s="25"/>
      <c r="R17" s="254">
        <f t="shared" si="4"/>
        <v>0</v>
      </c>
      <c r="S17" s="159">
        <v>15</v>
      </c>
      <c r="T17" s="167">
        <v>24</v>
      </c>
      <c r="U17" s="251">
        <f t="shared" si="5"/>
        <v>9</v>
      </c>
      <c r="V17" s="165">
        <v>15</v>
      </c>
      <c r="W17" s="166">
        <v>24</v>
      </c>
      <c r="X17" s="251">
        <f t="shared" si="6"/>
        <v>9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65">
        <v>7</v>
      </c>
      <c r="E18" s="166">
        <v>16</v>
      </c>
      <c r="F18" s="250">
        <f t="shared" si="0"/>
        <v>9</v>
      </c>
      <c r="G18" s="165">
        <v>7</v>
      </c>
      <c r="H18" s="166">
        <v>16</v>
      </c>
      <c r="I18" s="251">
        <f t="shared" si="1"/>
        <v>9</v>
      </c>
      <c r="J18" s="10"/>
      <c r="K18" s="25"/>
      <c r="L18" s="252">
        <f t="shared" si="2"/>
        <v>0</v>
      </c>
      <c r="M18" s="10"/>
      <c r="N18" s="25"/>
      <c r="O18" s="253">
        <f t="shared" si="3"/>
        <v>0</v>
      </c>
      <c r="P18" s="165">
        <v>7</v>
      </c>
      <c r="Q18" s="166">
        <v>16</v>
      </c>
      <c r="R18" s="254">
        <f t="shared" si="4"/>
        <v>9</v>
      </c>
      <c r="S18" s="159">
        <v>7</v>
      </c>
      <c r="T18" s="167">
        <v>16</v>
      </c>
      <c r="U18" s="251">
        <f t="shared" si="5"/>
        <v>9</v>
      </c>
      <c r="V18" s="165">
        <v>7</v>
      </c>
      <c r="W18" s="166">
        <v>16</v>
      </c>
      <c r="X18" s="251">
        <f t="shared" si="6"/>
        <v>9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65">
        <v>16</v>
      </c>
      <c r="E19" s="166">
        <v>24</v>
      </c>
      <c r="F19" s="250">
        <f t="shared" si="0"/>
        <v>8</v>
      </c>
      <c r="G19" s="192">
        <v>16</v>
      </c>
      <c r="H19" s="193">
        <v>24</v>
      </c>
      <c r="I19" s="251">
        <f t="shared" si="1"/>
        <v>8</v>
      </c>
      <c r="J19" s="165">
        <v>15</v>
      </c>
      <c r="K19" s="166">
        <v>24</v>
      </c>
      <c r="L19" s="252">
        <f t="shared" si="2"/>
        <v>9</v>
      </c>
      <c r="M19" s="159">
        <v>15</v>
      </c>
      <c r="N19" s="167">
        <v>24</v>
      </c>
      <c r="O19" s="253">
        <f t="shared" si="3"/>
        <v>9</v>
      </c>
      <c r="P19" s="165">
        <v>15</v>
      </c>
      <c r="Q19" s="166">
        <v>24</v>
      </c>
      <c r="R19" s="254">
        <f t="shared" si="4"/>
        <v>9</v>
      </c>
      <c r="S19" s="10"/>
      <c r="T19" s="25"/>
      <c r="U19" s="251">
        <f t="shared" si="5"/>
        <v>0</v>
      </c>
      <c r="V19" s="10"/>
      <c r="W19" s="25"/>
      <c r="X19" s="251">
        <f t="shared" si="6"/>
        <v>0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15">
        <v>13</v>
      </c>
      <c r="E20" s="137">
        <v>21</v>
      </c>
      <c r="F20" s="250">
        <f t="shared" si="0"/>
        <v>8</v>
      </c>
      <c r="G20" s="15">
        <v>15</v>
      </c>
      <c r="H20" s="26">
        <v>24</v>
      </c>
      <c r="I20" s="251">
        <f t="shared" si="1"/>
        <v>9</v>
      </c>
      <c r="J20" s="15">
        <v>15</v>
      </c>
      <c r="K20" s="26">
        <v>24</v>
      </c>
      <c r="L20" s="252">
        <f t="shared" si="2"/>
        <v>9</v>
      </c>
      <c r="M20" s="264"/>
      <c r="N20" s="55"/>
      <c r="O20" s="253">
        <f t="shared" si="3"/>
        <v>0</v>
      </c>
      <c r="P20" s="278">
        <v>13</v>
      </c>
      <c r="Q20" s="279">
        <v>21</v>
      </c>
      <c r="R20" s="254">
        <f t="shared" si="4"/>
        <v>8</v>
      </c>
      <c r="S20" s="10"/>
      <c r="T20" s="25"/>
      <c r="U20" s="251">
        <f t="shared" si="5"/>
        <v>0</v>
      </c>
      <c r="V20" s="59">
        <v>7</v>
      </c>
      <c r="W20" s="179">
        <v>16</v>
      </c>
      <c r="X20" s="251">
        <f t="shared" si="6"/>
        <v>9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137">
        <v>7</v>
      </c>
      <c r="E21" s="135">
        <v>16</v>
      </c>
      <c r="F21" s="250">
        <f t="shared" si="0"/>
        <v>9</v>
      </c>
      <c r="G21" s="25"/>
      <c r="H21" s="55"/>
      <c r="I21" s="251">
        <f t="shared" si="1"/>
        <v>0</v>
      </c>
      <c r="J21" s="25"/>
      <c r="K21" s="55"/>
      <c r="L21" s="252">
        <f t="shared" si="2"/>
        <v>0</v>
      </c>
      <c r="M21" s="195"/>
      <c r="N21" s="57"/>
      <c r="O21" s="253">
        <f t="shared" si="3"/>
        <v>0</v>
      </c>
      <c r="P21" s="269">
        <v>7</v>
      </c>
      <c r="Q21" s="135">
        <v>16</v>
      </c>
      <c r="R21" s="254">
        <f t="shared" si="4"/>
        <v>9</v>
      </c>
      <c r="S21" s="280">
        <v>7</v>
      </c>
      <c r="T21" s="281">
        <v>16</v>
      </c>
      <c r="U21" s="251">
        <f t="shared" si="5"/>
        <v>9</v>
      </c>
      <c r="V21" s="217">
        <v>7</v>
      </c>
      <c r="W21" s="218">
        <v>16</v>
      </c>
      <c r="X21" s="251">
        <f t="shared" si="6"/>
        <v>9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63</v>
      </c>
      <c r="G23" s="258"/>
      <c r="H23" s="258"/>
      <c r="I23" s="259">
        <f>SUM(I4:I21)</f>
        <v>63</v>
      </c>
      <c r="J23" s="258"/>
      <c r="K23" s="258"/>
      <c r="L23" s="259">
        <f>SUM(L4:L21)</f>
        <v>58</v>
      </c>
      <c r="M23" s="258"/>
      <c r="N23" s="258"/>
      <c r="O23" s="259">
        <f>SUM(O4:O21)</f>
        <v>49</v>
      </c>
      <c r="P23" s="258"/>
      <c r="Q23" s="258"/>
      <c r="R23" s="259">
        <f>SUM(R4:R21)</f>
        <v>72</v>
      </c>
      <c r="S23" s="258"/>
      <c r="T23" s="258"/>
      <c r="U23" s="259">
        <f>SUM(U4:U22)</f>
        <v>77</v>
      </c>
      <c r="V23" s="258"/>
      <c r="W23" s="258"/>
      <c r="X23" s="259">
        <f>SUM(X4:X21)</f>
        <v>71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453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93.62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79"/>
      <c r="E30" s="1280"/>
      <c r="F30" s="1281"/>
      <c r="G30" s="1279"/>
      <c r="H30" s="1280"/>
      <c r="I30" s="1281"/>
      <c r="J30" s="1239" t="s">
        <v>69</v>
      </c>
      <c r="K30" s="1240"/>
      <c r="L30" s="1241"/>
      <c r="M30" s="1246" t="s">
        <v>525</v>
      </c>
      <c r="N30" s="1247"/>
      <c r="O30" s="1248"/>
      <c r="P30" s="1279"/>
      <c r="Q30" s="1280"/>
      <c r="R30" s="1281"/>
      <c r="S30" s="1279"/>
      <c r="T30" s="1280"/>
      <c r="U30" s="1281"/>
      <c r="V30" s="1239" t="s">
        <v>525</v>
      </c>
      <c r="W30" s="1240"/>
      <c r="X30" s="1241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21"/>
      <c r="E31" s="1222"/>
      <c r="F31" s="1223"/>
      <c r="G31" s="1239" t="s">
        <v>69</v>
      </c>
      <c r="H31" s="1240"/>
      <c r="I31" s="1241"/>
      <c r="J31" s="1279"/>
      <c r="K31" s="1280"/>
      <c r="L31" s="1281"/>
      <c r="M31" s="1279"/>
      <c r="N31" s="1280"/>
      <c r="O31" s="1281"/>
      <c r="P31" s="1279"/>
      <c r="Q31" s="1280"/>
      <c r="R31" s="1281"/>
      <c r="S31" s="1279"/>
      <c r="T31" s="1280"/>
      <c r="U31" s="1281"/>
      <c r="V31" s="1279"/>
      <c r="W31" s="1280"/>
      <c r="X31" s="128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27"/>
      <c r="E32" s="1228"/>
      <c r="F32" s="1229"/>
      <c r="G32" s="1246" t="s">
        <v>525</v>
      </c>
      <c r="H32" s="1247"/>
      <c r="I32" s="1248"/>
      <c r="J32" s="1279"/>
      <c r="K32" s="1280"/>
      <c r="L32" s="1281"/>
      <c r="M32" s="1239" t="s">
        <v>69</v>
      </c>
      <c r="N32" s="1240"/>
      <c r="O32" s="1241"/>
      <c r="P32" s="1239" t="s">
        <v>525</v>
      </c>
      <c r="Q32" s="1240"/>
      <c r="R32" s="1241"/>
      <c r="S32" s="1239" t="s">
        <v>525</v>
      </c>
      <c r="T32" s="1240"/>
      <c r="U32" s="1241"/>
      <c r="V32" s="1227"/>
      <c r="W32" s="1228"/>
      <c r="X32" s="1229"/>
      <c r="Y32" s="98"/>
    </row>
    <row r="33" spans="1:25" ht="30.75" customHeight="1">
      <c r="A33" s="105">
        <v>5</v>
      </c>
      <c r="B33" s="105"/>
      <c r="C33" s="106" t="s">
        <v>22</v>
      </c>
      <c r="D33" s="1246" t="s">
        <v>525</v>
      </c>
      <c r="E33" s="1247"/>
      <c r="F33" s="1248"/>
      <c r="G33" s="1227"/>
      <c r="H33" s="1228"/>
      <c r="I33" s="1229"/>
      <c r="J33" s="1246" t="s">
        <v>525</v>
      </c>
      <c r="K33" s="1247"/>
      <c r="L33" s="1248"/>
      <c r="M33" s="1246" t="s">
        <v>525</v>
      </c>
      <c r="N33" s="1247"/>
      <c r="O33" s="1248"/>
      <c r="P33" s="1279"/>
      <c r="Q33" s="1280"/>
      <c r="R33" s="1281"/>
      <c r="S33" s="1246" t="s">
        <v>525</v>
      </c>
      <c r="T33" s="1247"/>
      <c r="U33" s="1248"/>
      <c r="V33" s="1290" t="s">
        <v>525</v>
      </c>
      <c r="W33" s="1291"/>
      <c r="X33" s="1292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G34"/>
  <sheetViews>
    <sheetView topLeftCell="B1" zoomScale="85" zoomScaleNormal="85" workbookViewId="0">
      <selection activeCell="N13" sqref="N1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46048</v>
      </c>
      <c r="E1" s="1398"/>
      <c r="F1" s="1399"/>
      <c r="G1" s="1397">
        <v>46049</v>
      </c>
      <c r="H1" s="1398"/>
      <c r="I1" s="1399"/>
      <c r="J1" s="1397">
        <v>46050</v>
      </c>
      <c r="K1" s="1398"/>
      <c r="L1" s="1399"/>
      <c r="M1" s="1397">
        <v>46051</v>
      </c>
      <c r="N1" s="1398"/>
      <c r="O1" s="1399"/>
      <c r="P1" s="1397">
        <v>46052</v>
      </c>
      <c r="Q1" s="1398"/>
      <c r="R1" s="1399"/>
      <c r="S1" s="1397">
        <v>46053</v>
      </c>
      <c r="T1" s="1398"/>
      <c r="U1" s="1399"/>
      <c r="V1" s="1397">
        <v>46054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21" si="0">E4-D4</f>
        <v>0</v>
      </c>
      <c r="G4" s="19">
        <v>7</v>
      </c>
      <c r="H4" s="20">
        <v>13</v>
      </c>
      <c r="I4" s="251">
        <f t="shared" ref="I4:I21" si="1">H4-G4</f>
        <v>6</v>
      </c>
      <c r="J4" s="15">
        <v>7</v>
      </c>
      <c r="K4" s="16">
        <v>10</v>
      </c>
      <c r="L4" s="252">
        <f t="shared" ref="L4:L21" si="2">K4-J4</f>
        <v>3</v>
      </c>
      <c r="M4" s="15">
        <v>7</v>
      </c>
      <c r="N4" s="17">
        <v>15</v>
      </c>
      <c r="O4" s="253">
        <f t="shared" ref="O4:O21" si="3">N4-M4</f>
        <v>8</v>
      </c>
      <c r="P4" s="19">
        <v>7</v>
      </c>
      <c r="Q4" s="20">
        <v>15</v>
      </c>
      <c r="R4" s="254">
        <f t="shared" ref="R4:R21" si="4">Q4-P4</f>
        <v>8</v>
      </c>
      <c r="S4" s="19">
        <v>7</v>
      </c>
      <c r="T4" s="20">
        <v>15</v>
      </c>
      <c r="U4" s="251">
        <f t="shared" ref="U4:U21" si="5">T4-S4</f>
        <v>8</v>
      </c>
      <c r="V4" s="19">
        <v>7</v>
      </c>
      <c r="W4" s="20">
        <v>10</v>
      </c>
      <c r="X4" s="251">
        <f t="shared" ref="X4:X21" si="6">W4-V4</f>
        <v>3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50">
        <f t="shared" si="0"/>
        <v>0</v>
      </c>
      <c r="G5" s="19">
        <v>13</v>
      </c>
      <c r="H5" s="26">
        <v>21</v>
      </c>
      <c r="I5" s="251">
        <f t="shared" si="1"/>
        <v>8</v>
      </c>
      <c r="J5" s="15">
        <v>16</v>
      </c>
      <c r="K5" s="268">
        <v>24</v>
      </c>
      <c r="L5" s="252">
        <f t="shared" si="2"/>
        <v>8</v>
      </c>
      <c r="M5" s="10"/>
      <c r="N5" s="25"/>
      <c r="O5" s="253">
        <f t="shared" si="3"/>
        <v>0</v>
      </c>
      <c r="P5" s="10"/>
      <c r="Q5" s="25"/>
      <c r="R5" s="254">
        <f t="shared" si="4"/>
        <v>0</v>
      </c>
      <c r="S5" s="19">
        <v>13</v>
      </c>
      <c r="T5" s="26">
        <v>18</v>
      </c>
      <c r="U5" s="251">
        <f t="shared" si="5"/>
        <v>5</v>
      </c>
      <c r="V5" s="19">
        <v>15</v>
      </c>
      <c r="W5" s="20">
        <v>24</v>
      </c>
      <c r="X5" s="251">
        <f t="shared" si="6"/>
        <v>9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9">
        <v>19</v>
      </c>
      <c r="H6" s="26">
        <v>24</v>
      </c>
      <c r="I6" s="251">
        <f t="shared" si="1"/>
        <v>5</v>
      </c>
      <c r="J6" s="10"/>
      <c r="K6" s="25"/>
      <c r="L6" s="252">
        <f t="shared" si="2"/>
        <v>0</v>
      </c>
      <c r="M6" s="19">
        <v>19</v>
      </c>
      <c r="N6" s="26">
        <v>24</v>
      </c>
      <c r="O6" s="253">
        <f t="shared" si="3"/>
        <v>5</v>
      </c>
      <c r="P6" s="10"/>
      <c r="Q6" s="25"/>
      <c r="R6" s="254">
        <f t="shared" si="4"/>
        <v>0</v>
      </c>
      <c r="S6" s="19">
        <v>19</v>
      </c>
      <c r="T6" s="26">
        <v>24</v>
      </c>
      <c r="U6" s="251">
        <f t="shared" si="5"/>
        <v>5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5">
        <v>10</v>
      </c>
      <c r="K7" s="17">
        <v>16</v>
      </c>
      <c r="L7" s="252">
        <f t="shared" si="2"/>
        <v>6</v>
      </c>
      <c r="M7" s="10"/>
      <c r="N7" s="25"/>
      <c r="O7" s="253">
        <f t="shared" si="3"/>
        <v>0</v>
      </c>
      <c r="P7" s="19">
        <v>15</v>
      </c>
      <c r="Q7" s="26">
        <v>24</v>
      </c>
      <c r="R7" s="254">
        <f t="shared" si="4"/>
        <v>9</v>
      </c>
      <c r="S7" s="10"/>
      <c r="T7" s="25"/>
      <c r="U7" s="251">
        <f t="shared" si="5"/>
        <v>0</v>
      </c>
      <c r="V7" s="19">
        <v>10</v>
      </c>
      <c r="W7" s="26">
        <v>20</v>
      </c>
      <c r="X7" s="251">
        <f t="shared" si="6"/>
        <v>10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10"/>
      <c r="E8" s="25"/>
      <c r="F8" s="250">
        <f t="shared" si="0"/>
        <v>0</v>
      </c>
      <c r="G8" s="21">
        <v>7</v>
      </c>
      <c r="H8" s="31">
        <v>16</v>
      </c>
      <c r="I8" s="251">
        <f t="shared" si="1"/>
        <v>9</v>
      </c>
      <c r="J8" s="21">
        <v>7</v>
      </c>
      <c r="K8" s="31">
        <v>16</v>
      </c>
      <c r="L8" s="252">
        <f t="shared" si="2"/>
        <v>9</v>
      </c>
      <c r="M8" s="10"/>
      <c r="N8" s="11"/>
      <c r="O8" s="253">
        <f t="shared" si="3"/>
        <v>0</v>
      </c>
      <c r="P8" s="10"/>
      <c r="Q8" s="11"/>
      <c r="R8" s="254">
        <f t="shared" si="4"/>
        <v>0</v>
      </c>
      <c r="S8" s="21">
        <v>7</v>
      </c>
      <c r="T8" s="31">
        <v>16</v>
      </c>
      <c r="U8" s="251">
        <f t="shared" si="5"/>
        <v>9</v>
      </c>
      <c r="V8" s="21">
        <v>7</v>
      </c>
      <c r="W8" s="31">
        <v>16</v>
      </c>
      <c r="X8" s="251">
        <f t="shared" si="6"/>
        <v>9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262">
        <v>17</v>
      </c>
      <c r="K9" s="263">
        <v>24</v>
      </c>
      <c r="L9" s="252">
        <f t="shared" si="2"/>
        <v>7</v>
      </c>
      <c r="M9" s="45"/>
      <c r="N9" s="46"/>
      <c r="O9" s="253">
        <f t="shared" si="3"/>
        <v>0</v>
      </c>
      <c r="P9" s="270"/>
      <c r="Q9" s="271"/>
      <c r="R9" s="254">
        <f t="shared" si="4"/>
        <v>0</v>
      </c>
      <c r="S9" s="19">
        <v>17</v>
      </c>
      <c r="T9" s="20">
        <v>24</v>
      </c>
      <c r="U9" s="251">
        <f t="shared" si="5"/>
        <v>7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10"/>
      <c r="E10" s="11"/>
      <c r="F10" s="250">
        <f t="shared" si="0"/>
        <v>0</v>
      </c>
      <c r="G10" s="10"/>
      <c r="H10" s="11"/>
      <c r="I10" s="251">
        <f t="shared" si="1"/>
        <v>0</v>
      </c>
      <c r="J10" s="45"/>
      <c r="K10" s="46"/>
      <c r="L10" s="252">
        <f t="shared" si="2"/>
        <v>0</v>
      </c>
      <c r="M10" s="45"/>
      <c r="N10" s="46"/>
      <c r="O10" s="253">
        <f t="shared" si="3"/>
        <v>0</v>
      </c>
      <c r="P10" s="35">
        <v>15</v>
      </c>
      <c r="Q10" s="36">
        <v>22</v>
      </c>
      <c r="R10" s="254">
        <f t="shared" si="4"/>
        <v>7</v>
      </c>
      <c r="S10" s="35">
        <v>18</v>
      </c>
      <c r="T10" s="36">
        <v>24</v>
      </c>
      <c r="U10" s="251">
        <f t="shared" si="5"/>
        <v>6</v>
      </c>
      <c r="V10" s="10"/>
      <c r="W10" s="25"/>
      <c r="X10" s="251">
        <f t="shared" si="6"/>
        <v>0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10"/>
      <c r="E11" s="11"/>
      <c r="F11" s="250">
        <f t="shared" si="0"/>
        <v>0</v>
      </c>
      <c r="G11" s="270"/>
      <c r="H11" s="271"/>
      <c r="I11" s="251">
        <f t="shared" si="1"/>
        <v>0</v>
      </c>
      <c r="J11" s="45"/>
      <c r="K11" s="46"/>
      <c r="L11" s="252">
        <f t="shared" si="2"/>
        <v>0</v>
      </c>
      <c r="M11" s="35">
        <v>16</v>
      </c>
      <c r="N11" s="36">
        <v>24</v>
      </c>
      <c r="O11" s="253">
        <f t="shared" si="3"/>
        <v>8</v>
      </c>
      <c r="P11" s="35">
        <v>17</v>
      </c>
      <c r="Q11" s="36">
        <v>24</v>
      </c>
      <c r="R11" s="254">
        <f t="shared" si="4"/>
        <v>7</v>
      </c>
      <c r="S11" s="45"/>
      <c r="T11" s="46"/>
      <c r="U11" s="251">
        <f t="shared" si="5"/>
        <v>0</v>
      </c>
      <c r="V11" s="35">
        <v>18</v>
      </c>
      <c r="W11" s="36">
        <v>24</v>
      </c>
      <c r="X11" s="251">
        <f t="shared" si="6"/>
        <v>6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21">
        <v>16</v>
      </c>
      <c r="E12" s="22">
        <v>24</v>
      </c>
      <c r="F12" s="250">
        <f t="shared" si="0"/>
        <v>8</v>
      </c>
      <c r="G12" s="10"/>
      <c r="H12" s="11"/>
      <c r="I12" s="251">
        <f t="shared" si="1"/>
        <v>0</v>
      </c>
      <c r="J12" s="35">
        <v>16</v>
      </c>
      <c r="K12" s="36">
        <v>21</v>
      </c>
      <c r="L12" s="252">
        <f t="shared" si="2"/>
        <v>5</v>
      </c>
      <c r="M12" s="45"/>
      <c r="N12" s="46"/>
      <c r="O12" s="253">
        <f t="shared" si="3"/>
        <v>0</v>
      </c>
      <c r="P12" s="45"/>
      <c r="Q12" s="46"/>
      <c r="R12" s="254">
        <f t="shared" si="4"/>
        <v>0</v>
      </c>
      <c r="S12" s="35">
        <v>12</v>
      </c>
      <c r="T12" s="36">
        <v>20</v>
      </c>
      <c r="U12" s="251">
        <f t="shared" si="5"/>
        <v>8</v>
      </c>
      <c r="V12" s="21">
        <v>12</v>
      </c>
      <c r="W12" s="31">
        <v>20</v>
      </c>
      <c r="X12" s="251">
        <f t="shared" si="6"/>
        <v>8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0"/>
      <c r="E13" s="11"/>
      <c r="F13" s="250">
        <f t="shared" si="0"/>
        <v>0</v>
      </c>
      <c r="G13" s="10"/>
      <c r="H13" s="11"/>
      <c r="I13" s="251">
        <f t="shared" si="1"/>
        <v>0</v>
      </c>
      <c r="J13" s="45"/>
      <c r="K13" s="46"/>
      <c r="L13" s="252">
        <f t="shared" si="2"/>
        <v>0</v>
      </c>
      <c r="M13" s="10"/>
      <c r="N13" s="11"/>
      <c r="O13" s="253">
        <f t="shared" si="3"/>
        <v>0</v>
      </c>
      <c r="P13" s="45"/>
      <c r="Q13" s="46"/>
      <c r="R13" s="254">
        <f t="shared" si="4"/>
        <v>0</v>
      </c>
      <c r="S13" s="45"/>
      <c r="T13" s="46"/>
      <c r="U13" s="251">
        <f t="shared" si="5"/>
        <v>0</v>
      </c>
      <c r="V13" s="10"/>
      <c r="W13" s="25"/>
      <c r="X13" s="251">
        <f t="shared" si="6"/>
        <v>0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45"/>
      <c r="N14" s="46"/>
      <c r="O14" s="253">
        <f t="shared" si="3"/>
        <v>0</v>
      </c>
      <c r="P14" s="10"/>
      <c r="Q14" s="11"/>
      <c r="R14" s="254">
        <f t="shared" si="4"/>
        <v>0</v>
      </c>
      <c r="S14" s="10"/>
      <c r="T14" s="11"/>
      <c r="U14" s="251">
        <f t="shared" si="5"/>
        <v>0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21">
        <v>8</v>
      </c>
      <c r="E15" s="22">
        <v>16</v>
      </c>
      <c r="F15" s="250">
        <f t="shared" si="0"/>
        <v>8</v>
      </c>
      <c r="G15" s="10"/>
      <c r="H15" s="11"/>
      <c r="I15" s="251">
        <f t="shared" si="1"/>
        <v>0</v>
      </c>
      <c r="J15" s="45"/>
      <c r="K15" s="46"/>
      <c r="L15" s="252">
        <f t="shared" si="2"/>
        <v>0</v>
      </c>
      <c r="M15" s="21">
        <v>8</v>
      </c>
      <c r="N15" s="22">
        <v>16</v>
      </c>
      <c r="O15" s="253">
        <f t="shared" si="3"/>
        <v>8</v>
      </c>
      <c r="P15" s="35">
        <v>8</v>
      </c>
      <c r="Q15" s="36">
        <v>15</v>
      </c>
      <c r="R15" s="254">
        <f t="shared" si="4"/>
        <v>7</v>
      </c>
      <c r="S15" s="45"/>
      <c r="T15" s="46"/>
      <c r="U15" s="251">
        <f t="shared" si="5"/>
        <v>0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25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65">
        <v>15</v>
      </c>
      <c r="E17" s="166">
        <v>24</v>
      </c>
      <c r="F17" s="250">
        <f t="shared" si="0"/>
        <v>9</v>
      </c>
      <c r="G17" s="10"/>
      <c r="H17" s="25"/>
      <c r="I17" s="251">
        <f t="shared" si="1"/>
        <v>0</v>
      </c>
      <c r="J17" s="165">
        <v>7</v>
      </c>
      <c r="K17" s="166">
        <v>15</v>
      </c>
      <c r="L17" s="252">
        <f t="shared" si="2"/>
        <v>8</v>
      </c>
      <c r="M17" s="165">
        <v>7</v>
      </c>
      <c r="N17" s="166">
        <v>15</v>
      </c>
      <c r="O17" s="253">
        <f t="shared" si="3"/>
        <v>8</v>
      </c>
      <c r="P17" s="10"/>
      <c r="Q17" s="25"/>
      <c r="R17" s="254">
        <f t="shared" si="4"/>
        <v>0</v>
      </c>
      <c r="S17" s="13"/>
      <c r="T17" s="54"/>
      <c r="U17" s="251">
        <f t="shared" si="5"/>
        <v>0</v>
      </c>
      <c r="V17" s="165">
        <v>15</v>
      </c>
      <c r="W17" s="166">
        <v>24</v>
      </c>
      <c r="X17" s="251">
        <f t="shared" si="6"/>
        <v>9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65">
        <v>7</v>
      </c>
      <c r="E18" s="166">
        <v>16</v>
      </c>
      <c r="F18" s="250">
        <f t="shared" si="0"/>
        <v>9</v>
      </c>
      <c r="G18" s="165">
        <v>7</v>
      </c>
      <c r="H18" s="166">
        <v>16</v>
      </c>
      <c r="I18" s="251">
        <f t="shared" si="1"/>
        <v>9</v>
      </c>
      <c r="J18" s="10"/>
      <c r="K18" s="25"/>
      <c r="L18" s="252">
        <f t="shared" si="2"/>
        <v>0</v>
      </c>
      <c r="M18" s="10"/>
      <c r="N18" s="25"/>
      <c r="O18" s="253">
        <f t="shared" si="3"/>
        <v>0</v>
      </c>
      <c r="P18" s="165">
        <v>7</v>
      </c>
      <c r="Q18" s="166">
        <v>16</v>
      </c>
      <c r="R18" s="254">
        <f t="shared" si="4"/>
        <v>9</v>
      </c>
      <c r="S18" s="159">
        <v>7</v>
      </c>
      <c r="T18" s="167">
        <v>16</v>
      </c>
      <c r="U18" s="251">
        <f t="shared" si="5"/>
        <v>9</v>
      </c>
      <c r="V18" s="165">
        <v>7</v>
      </c>
      <c r="W18" s="166">
        <v>16</v>
      </c>
      <c r="X18" s="251">
        <f t="shared" si="6"/>
        <v>9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0"/>
      <c r="E19" s="25"/>
      <c r="F19" s="250">
        <f t="shared" si="0"/>
        <v>0</v>
      </c>
      <c r="G19" s="192">
        <v>16</v>
      </c>
      <c r="H19" s="193">
        <v>24</v>
      </c>
      <c r="I19" s="251">
        <f t="shared" si="1"/>
        <v>8</v>
      </c>
      <c r="J19" s="165">
        <v>15</v>
      </c>
      <c r="K19" s="166">
        <v>24</v>
      </c>
      <c r="L19" s="252">
        <f t="shared" si="2"/>
        <v>9</v>
      </c>
      <c r="M19" s="159">
        <v>15</v>
      </c>
      <c r="N19" s="167">
        <v>24</v>
      </c>
      <c r="O19" s="253">
        <f t="shared" si="3"/>
        <v>9</v>
      </c>
      <c r="P19" s="165">
        <v>16</v>
      </c>
      <c r="Q19" s="166">
        <v>24</v>
      </c>
      <c r="R19" s="254">
        <f t="shared" si="4"/>
        <v>8</v>
      </c>
      <c r="S19" s="165">
        <v>15</v>
      </c>
      <c r="T19" s="166">
        <v>24</v>
      </c>
      <c r="U19" s="251">
        <f t="shared" si="5"/>
        <v>9</v>
      </c>
      <c r="V19" s="10"/>
      <c r="W19" s="25"/>
      <c r="X19" s="251">
        <f t="shared" si="6"/>
        <v>0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26">
        <v>7</v>
      </c>
      <c r="E20" s="61">
        <v>16</v>
      </c>
      <c r="F20" s="250">
        <f t="shared" si="0"/>
        <v>9</v>
      </c>
      <c r="G20" s="59">
        <v>15</v>
      </c>
      <c r="H20" s="31">
        <v>24</v>
      </c>
      <c r="I20" s="251">
        <f t="shared" si="1"/>
        <v>9</v>
      </c>
      <c r="J20" s="136">
        <v>13</v>
      </c>
      <c r="K20" s="137">
        <v>21</v>
      </c>
      <c r="L20" s="252">
        <f t="shared" si="2"/>
        <v>8</v>
      </c>
      <c r="M20" s="264"/>
      <c r="N20" s="55"/>
      <c r="O20" s="253">
        <f t="shared" si="3"/>
        <v>0</v>
      </c>
      <c r="P20" s="137">
        <v>7</v>
      </c>
      <c r="Q20" s="135">
        <v>16</v>
      </c>
      <c r="R20" s="254">
        <f t="shared" si="4"/>
        <v>9</v>
      </c>
      <c r="S20" s="10"/>
      <c r="T20" s="25"/>
      <c r="U20" s="251">
        <f t="shared" si="5"/>
        <v>0</v>
      </c>
      <c r="V20" s="13"/>
      <c r="W20" s="54"/>
      <c r="X20" s="251">
        <f t="shared" si="6"/>
        <v>0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137">
        <v>7</v>
      </c>
      <c r="E21" s="135">
        <v>16</v>
      </c>
      <c r="F21" s="250">
        <f t="shared" si="0"/>
        <v>9</v>
      </c>
      <c r="G21" s="137">
        <v>7</v>
      </c>
      <c r="H21" s="135">
        <v>16</v>
      </c>
      <c r="I21" s="251">
        <f t="shared" si="1"/>
        <v>9</v>
      </c>
      <c r="J21" s="25"/>
      <c r="K21" s="55"/>
      <c r="L21" s="252">
        <f t="shared" si="2"/>
        <v>0</v>
      </c>
      <c r="M21" s="15">
        <v>15</v>
      </c>
      <c r="N21" s="26">
        <v>24</v>
      </c>
      <c r="O21" s="253">
        <f t="shared" si="3"/>
        <v>9</v>
      </c>
      <c r="P21" s="136">
        <v>15</v>
      </c>
      <c r="Q21" s="137">
        <v>24</v>
      </c>
      <c r="R21" s="254">
        <f t="shared" si="4"/>
        <v>9</v>
      </c>
      <c r="S21" s="136">
        <v>15</v>
      </c>
      <c r="T21" s="137">
        <v>24</v>
      </c>
      <c r="U21" s="251">
        <f t="shared" si="5"/>
        <v>9</v>
      </c>
      <c r="V21" s="195"/>
      <c r="W21" s="57"/>
      <c r="X21" s="251">
        <f t="shared" si="6"/>
        <v>0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52</v>
      </c>
      <c r="G23" s="258"/>
      <c r="H23" s="258"/>
      <c r="I23" s="259">
        <f>SUM(I4:I21)</f>
        <v>63</v>
      </c>
      <c r="J23" s="258"/>
      <c r="K23" s="258"/>
      <c r="L23" s="259">
        <f>SUM(L4:L21)</f>
        <v>63</v>
      </c>
      <c r="M23" s="258"/>
      <c r="N23" s="258"/>
      <c r="O23" s="259">
        <f>SUM(O4:O21)</f>
        <v>55</v>
      </c>
      <c r="P23" s="258"/>
      <c r="Q23" s="258"/>
      <c r="R23" s="259">
        <f>SUM(R4:R21)</f>
        <v>73</v>
      </c>
      <c r="S23" s="258"/>
      <c r="T23" s="258"/>
      <c r="U23" s="259">
        <f>SUM(U4:U22)</f>
        <v>75</v>
      </c>
      <c r="V23" s="258"/>
      <c r="W23" s="258"/>
      <c r="X23" s="259">
        <f>SUM(X4:X21)</f>
        <v>63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444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91.759999999999991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46" t="s">
        <v>525</v>
      </c>
      <c r="E30" s="1247"/>
      <c r="F30" s="1248"/>
      <c r="G30" s="1279"/>
      <c r="H30" s="1280"/>
      <c r="I30" s="1281"/>
      <c r="J30" s="1279"/>
      <c r="K30" s="1280"/>
      <c r="L30" s="1281"/>
      <c r="M30" s="1239" t="s">
        <v>69</v>
      </c>
      <c r="N30" s="1240"/>
      <c r="O30" s="1241"/>
      <c r="P30" s="1287" t="s">
        <v>74</v>
      </c>
      <c r="Q30" s="1288"/>
      <c r="R30" s="1289"/>
      <c r="S30" s="1279"/>
      <c r="T30" s="1280"/>
      <c r="U30" s="1281"/>
      <c r="V30" s="1279"/>
      <c r="W30" s="1280"/>
      <c r="X30" s="1281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46" t="s">
        <v>525</v>
      </c>
      <c r="E31" s="1247"/>
      <c r="F31" s="1248"/>
      <c r="G31" s="1239" t="s">
        <v>69</v>
      </c>
      <c r="H31" s="1240"/>
      <c r="I31" s="1241"/>
      <c r="J31" s="1246" t="s">
        <v>525</v>
      </c>
      <c r="K31" s="1247"/>
      <c r="L31" s="1248"/>
      <c r="M31" s="1279"/>
      <c r="N31" s="1280"/>
      <c r="O31" s="1281"/>
      <c r="P31" s="1279"/>
      <c r="Q31" s="1280"/>
      <c r="R31" s="1281"/>
      <c r="S31" s="1239" t="s">
        <v>525</v>
      </c>
      <c r="T31" s="1240"/>
      <c r="U31" s="1241"/>
      <c r="V31" s="1279"/>
      <c r="W31" s="1280"/>
      <c r="X31" s="128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90" t="s">
        <v>525</v>
      </c>
      <c r="E32" s="1291"/>
      <c r="F32" s="1292"/>
      <c r="G32" s="1246" t="s">
        <v>525</v>
      </c>
      <c r="H32" s="1247"/>
      <c r="I32" s="1248"/>
      <c r="J32" s="1279"/>
      <c r="K32" s="1280"/>
      <c r="L32" s="1281"/>
      <c r="M32" s="1279"/>
      <c r="N32" s="1280"/>
      <c r="O32" s="1281"/>
      <c r="P32" s="1279"/>
      <c r="Q32" s="1280"/>
      <c r="R32" s="1281"/>
      <c r="S32" s="1279"/>
      <c r="T32" s="1280"/>
      <c r="U32" s="1281"/>
      <c r="V32" s="1227"/>
      <c r="W32" s="1228"/>
      <c r="X32" s="1229"/>
      <c r="Y32" s="98"/>
    </row>
    <row r="33" spans="1:25" ht="30.75" customHeight="1">
      <c r="A33" s="105">
        <v>5</v>
      </c>
      <c r="B33" s="105"/>
      <c r="C33" s="106" t="s">
        <v>22</v>
      </c>
      <c r="D33" s="1227"/>
      <c r="E33" s="1228"/>
      <c r="F33" s="1229"/>
      <c r="G33" s="1227"/>
      <c r="H33" s="1228"/>
      <c r="I33" s="1229"/>
      <c r="J33" s="1239" t="s">
        <v>69</v>
      </c>
      <c r="K33" s="1240"/>
      <c r="L33" s="1241"/>
      <c r="M33" s="1246" t="s">
        <v>525</v>
      </c>
      <c r="N33" s="1247"/>
      <c r="O33" s="1248"/>
      <c r="P33" s="1279"/>
      <c r="Q33" s="1280"/>
      <c r="R33" s="1281"/>
      <c r="S33" s="1239" t="s">
        <v>69</v>
      </c>
      <c r="T33" s="1240"/>
      <c r="U33" s="1241"/>
      <c r="V33" s="1227"/>
      <c r="W33" s="1228"/>
      <c r="X33" s="1229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G34"/>
  <sheetViews>
    <sheetView topLeftCell="C4" zoomScale="85" zoomScaleNormal="85" workbookViewId="0">
      <selection activeCell="N7" sqref="N7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46055</v>
      </c>
      <c r="E1" s="1398"/>
      <c r="F1" s="1399"/>
      <c r="G1" s="1397">
        <v>46056</v>
      </c>
      <c r="H1" s="1398"/>
      <c r="I1" s="1399"/>
      <c r="J1" s="1397">
        <v>46057</v>
      </c>
      <c r="K1" s="1398"/>
      <c r="L1" s="1399"/>
      <c r="M1" s="1397">
        <v>46058</v>
      </c>
      <c r="N1" s="1398"/>
      <c r="O1" s="1399"/>
      <c r="P1" s="1397">
        <v>46059</v>
      </c>
      <c r="Q1" s="1398"/>
      <c r="R1" s="1399"/>
      <c r="S1" s="1397">
        <v>46060</v>
      </c>
      <c r="T1" s="1398"/>
      <c r="U1" s="1399"/>
      <c r="V1" s="1397">
        <v>46061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21" si="0">E4-D4</f>
        <v>0</v>
      </c>
      <c r="G4" s="10"/>
      <c r="H4" s="11"/>
      <c r="I4" s="251">
        <f t="shared" ref="I4:I21" si="1">H4-G4</f>
        <v>0</v>
      </c>
      <c r="J4" s="13"/>
      <c r="K4" s="14"/>
      <c r="L4" s="252">
        <f t="shared" ref="L4:L21" si="2">K4-J4</f>
        <v>0</v>
      </c>
      <c r="M4" s="13"/>
      <c r="N4" s="54"/>
      <c r="O4" s="253">
        <f t="shared" ref="O4:O21" si="3">N4-M4</f>
        <v>0</v>
      </c>
      <c r="P4" s="19">
        <v>7</v>
      </c>
      <c r="Q4" s="20">
        <v>17</v>
      </c>
      <c r="R4" s="254">
        <f t="shared" ref="R4:R21" si="4">Q4-P4</f>
        <v>10</v>
      </c>
      <c r="S4" s="19">
        <v>7</v>
      </c>
      <c r="T4" s="20">
        <v>15</v>
      </c>
      <c r="U4" s="251">
        <f t="shared" ref="U4:U21" si="5">T4-S4</f>
        <v>8</v>
      </c>
      <c r="V4" s="19">
        <v>7</v>
      </c>
      <c r="W4" s="20">
        <v>17</v>
      </c>
      <c r="X4" s="251">
        <f t="shared" ref="X4:X21" si="6">W4-V4</f>
        <v>10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50">
        <f t="shared" si="0"/>
        <v>0</v>
      </c>
      <c r="G5" s="10"/>
      <c r="H5" s="25"/>
      <c r="I5" s="251">
        <f t="shared" si="1"/>
        <v>0</v>
      </c>
      <c r="J5" s="15">
        <v>15</v>
      </c>
      <c r="K5" s="268">
        <v>24</v>
      </c>
      <c r="L5" s="252">
        <f t="shared" si="2"/>
        <v>9</v>
      </c>
      <c r="M5" s="19">
        <v>12</v>
      </c>
      <c r="N5" s="26">
        <v>24</v>
      </c>
      <c r="O5" s="253">
        <f t="shared" si="3"/>
        <v>12</v>
      </c>
      <c r="P5" s="10"/>
      <c r="Q5" s="25"/>
      <c r="R5" s="254">
        <f t="shared" si="4"/>
        <v>0</v>
      </c>
      <c r="S5" s="19">
        <v>12</v>
      </c>
      <c r="T5" s="26">
        <v>17</v>
      </c>
      <c r="U5" s="251">
        <f t="shared" si="5"/>
        <v>5</v>
      </c>
      <c r="V5" s="19">
        <v>17</v>
      </c>
      <c r="W5" s="20">
        <v>24</v>
      </c>
      <c r="X5" s="251">
        <f t="shared" si="6"/>
        <v>7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9">
        <v>19</v>
      </c>
      <c r="H6" s="26">
        <v>24</v>
      </c>
      <c r="I6" s="251">
        <f t="shared" si="1"/>
        <v>5</v>
      </c>
      <c r="J6" s="10"/>
      <c r="K6" s="25"/>
      <c r="L6" s="252">
        <f t="shared" si="2"/>
        <v>0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9">
        <v>18</v>
      </c>
      <c r="T6" s="26">
        <v>24</v>
      </c>
      <c r="U6" s="251">
        <f t="shared" si="5"/>
        <v>6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9">
        <v>15</v>
      </c>
      <c r="H7" s="26">
        <v>21</v>
      </c>
      <c r="I7" s="251">
        <f t="shared" si="1"/>
        <v>6</v>
      </c>
      <c r="J7" s="15">
        <v>7</v>
      </c>
      <c r="K7" s="17">
        <v>15</v>
      </c>
      <c r="L7" s="252">
        <f t="shared" si="2"/>
        <v>8</v>
      </c>
      <c r="M7" s="19">
        <v>7</v>
      </c>
      <c r="N7" s="26">
        <v>12</v>
      </c>
      <c r="O7" s="253">
        <f t="shared" si="3"/>
        <v>5</v>
      </c>
      <c r="P7" s="10"/>
      <c r="Q7" s="25"/>
      <c r="R7" s="254">
        <f t="shared" si="4"/>
        <v>0</v>
      </c>
      <c r="S7" s="10"/>
      <c r="T7" s="25"/>
      <c r="U7" s="251">
        <f t="shared" si="5"/>
        <v>0</v>
      </c>
      <c r="V7" s="19">
        <v>13</v>
      </c>
      <c r="W7" s="26">
        <v>20</v>
      </c>
      <c r="X7" s="251">
        <f t="shared" si="6"/>
        <v>7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10"/>
      <c r="E8" s="25"/>
      <c r="F8" s="250">
        <f t="shared" si="0"/>
        <v>0</v>
      </c>
      <c r="G8" s="10"/>
      <c r="H8" s="25"/>
      <c r="I8" s="251">
        <f t="shared" si="1"/>
        <v>0</v>
      </c>
      <c r="J8" s="21">
        <v>7</v>
      </c>
      <c r="K8" s="31">
        <v>16</v>
      </c>
      <c r="L8" s="252">
        <f t="shared" si="2"/>
        <v>9</v>
      </c>
      <c r="M8" s="21">
        <v>7</v>
      </c>
      <c r="N8" s="22">
        <v>16</v>
      </c>
      <c r="O8" s="253">
        <f t="shared" si="3"/>
        <v>9</v>
      </c>
      <c r="P8" s="10"/>
      <c r="Q8" s="11"/>
      <c r="R8" s="254">
        <f t="shared" si="4"/>
        <v>0</v>
      </c>
      <c r="S8" s="10"/>
      <c r="T8" s="25"/>
      <c r="U8" s="251">
        <f t="shared" si="5"/>
        <v>0</v>
      </c>
      <c r="V8" s="21">
        <v>7</v>
      </c>
      <c r="W8" s="31">
        <v>16</v>
      </c>
      <c r="X8" s="251">
        <f t="shared" si="6"/>
        <v>9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0"/>
      <c r="E9" s="11"/>
      <c r="F9" s="250">
        <f t="shared" si="0"/>
        <v>0</v>
      </c>
      <c r="G9" s="10"/>
      <c r="H9" s="11"/>
      <c r="I9" s="251">
        <f t="shared" si="1"/>
        <v>0</v>
      </c>
      <c r="J9" s="199"/>
      <c r="K9" s="200"/>
      <c r="L9" s="252">
        <f t="shared" si="2"/>
        <v>0</v>
      </c>
      <c r="M9" s="45"/>
      <c r="N9" s="46"/>
      <c r="O9" s="253">
        <f t="shared" si="3"/>
        <v>0</v>
      </c>
      <c r="P9" s="21">
        <v>8</v>
      </c>
      <c r="Q9" s="22">
        <v>15</v>
      </c>
      <c r="R9" s="254">
        <f t="shared" si="4"/>
        <v>7</v>
      </c>
      <c r="S9" s="19">
        <v>17</v>
      </c>
      <c r="T9" s="20">
        <v>24</v>
      </c>
      <c r="U9" s="251">
        <f t="shared" si="5"/>
        <v>7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15</v>
      </c>
      <c r="E10" s="22">
        <v>24</v>
      </c>
      <c r="F10" s="250">
        <f t="shared" si="0"/>
        <v>9</v>
      </c>
      <c r="G10" s="10"/>
      <c r="H10" s="11"/>
      <c r="I10" s="251">
        <f t="shared" si="1"/>
        <v>0</v>
      </c>
      <c r="J10" s="45"/>
      <c r="K10" s="46"/>
      <c r="L10" s="252">
        <f t="shared" si="2"/>
        <v>0</v>
      </c>
      <c r="M10" s="35">
        <v>16</v>
      </c>
      <c r="N10" s="36">
        <v>21</v>
      </c>
      <c r="O10" s="253">
        <f t="shared" si="3"/>
        <v>5</v>
      </c>
      <c r="P10" s="35">
        <v>18</v>
      </c>
      <c r="Q10" s="36">
        <v>24</v>
      </c>
      <c r="R10" s="254">
        <f t="shared" si="4"/>
        <v>6</v>
      </c>
      <c r="S10" s="35">
        <v>16</v>
      </c>
      <c r="T10" s="36">
        <v>24</v>
      </c>
      <c r="U10" s="251">
        <f t="shared" si="5"/>
        <v>8</v>
      </c>
      <c r="V10" s="10"/>
      <c r="W10" s="25"/>
      <c r="X10" s="251">
        <f t="shared" si="6"/>
        <v>0</v>
      </c>
      <c r="Y10" s="79"/>
    </row>
    <row r="11" spans="1:28" ht="15.75" customHeight="1">
      <c r="A11" s="223">
        <v>8</v>
      </c>
      <c r="B11" s="232" t="s">
        <v>444</v>
      </c>
      <c r="C11" s="34" t="s">
        <v>561</v>
      </c>
      <c r="D11" s="10"/>
      <c r="E11" s="11"/>
      <c r="F11" s="250">
        <f t="shared" si="0"/>
        <v>0</v>
      </c>
      <c r="G11" s="270"/>
      <c r="H11" s="271"/>
      <c r="I11" s="251">
        <f t="shared" si="1"/>
        <v>0</v>
      </c>
      <c r="J11" s="45"/>
      <c r="K11" s="46"/>
      <c r="L11" s="252">
        <f t="shared" si="2"/>
        <v>0</v>
      </c>
      <c r="M11" s="45"/>
      <c r="N11" s="46"/>
      <c r="O11" s="253">
        <f t="shared" si="3"/>
        <v>0</v>
      </c>
      <c r="P11" s="45"/>
      <c r="Q11" s="46"/>
      <c r="R11" s="254">
        <f t="shared" si="4"/>
        <v>0</v>
      </c>
      <c r="S11" s="45"/>
      <c r="T11" s="46"/>
      <c r="U11" s="251">
        <f t="shared" si="5"/>
        <v>0</v>
      </c>
      <c r="V11" s="45"/>
      <c r="W11" s="46"/>
      <c r="X11" s="251">
        <f t="shared" si="6"/>
        <v>0</v>
      </c>
      <c r="Y11" s="79"/>
    </row>
    <row r="12" spans="1:28" ht="16.5" customHeight="1">
      <c r="A12" s="223">
        <v>9</v>
      </c>
      <c r="B12" s="232" t="s">
        <v>444</v>
      </c>
      <c r="C12" s="38" t="s">
        <v>296</v>
      </c>
      <c r="D12" s="10"/>
      <c r="E12" s="11"/>
      <c r="F12" s="250">
        <f t="shared" si="0"/>
        <v>0</v>
      </c>
      <c r="G12" s="10"/>
      <c r="H12" s="11"/>
      <c r="I12" s="251">
        <f t="shared" si="1"/>
        <v>0</v>
      </c>
      <c r="J12" s="35">
        <v>16</v>
      </c>
      <c r="K12" s="36">
        <v>24</v>
      </c>
      <c r="L12" s="252">
        <f t="shared" si="2"/>
        <v>8</v>
      </c>
      <c r="M12" s="45"/>
      <c r="N12" s="46"/>
      <c r="O12" s="253">
        <f t="shared" si="3"/>
        <v>0</v>
      </c>
      <c r="P12" s="35">
        <v>20</v>
      </c>
      <c r="Q12" s="42">
        <v>24</v>
      </c>
      <c r="R12" s="254">
        <f t="shared" si="4"/>
        <v>4</v>
      </c>
      <c r="S12" s="35">
        <v>8</v>
      </c>
      <c r="T12" s="36">
        <v>16</v>
      </c>
      <c r="U12" s="251">
        <f t="shared" si="5"/>
        <v>8</v>
      </c>
      <c r="V12" s="21">
        <v>12</v>
      </c>
      <c r="W12" s="31">
        <v>20</v>
      </c>
      <c r="X12" s="251">
        <f t="shared" si="6"/>
        <v>8</v>
      </c>
      <c r="Y12" s="79"/>
      <c r="AB12" s="189"/>
    </row>
    <row r="13" spans="1:28" ht="16.5" customHeight="1">
      <c r="A13" s="223">
        <v>10</v>
      </c>
      <c r="B13" s="232" t="s">
        <v>444</v>
      </c>
      <c r="C13" s="38" t="s">
        <v>290</v>
      </c>
      <c r="D13" s="19">
        <v>17</v>
      </c>
      <c r="E13" s="20">
        <v>24</v>
      </c>
      <c r="F13" s="250">
        <f t="shared" si="0"/>
        <v>7</v>
      </c>
      <c r="G13" s="10"/>
      <c r="H13" s="11"/>
      <c r="I13" s="251">
        <f t="shared" si="1"/>
        <v>0</v>
      </c>
      <c r="J13" s="45"/>
      <c r="K13" s="46"/>
      <c r="L13" s="252">
        <f t="shared" si="2"/>
        <v>0</v>
      </c>
      <c r="M13" s="21">
        <v>17</v>
      </c>
      <c r="N13" s="22">
        <v>24</v>
      </c>
      <c r="O13" s="253">
        <f t="shared" si="3"/>
        <v>7</v>
      </c>
      <c r="P13" s="45"/>
      <c r="Q13" s="46"/>
      <c r="R13" s="254">
        <f t="shared" si="4"/>
        <v>0</v>
      </c>
      <c r="S13" s="45"/>
      <c r="T13" s="46"/>
      <c r="U13" s="251">
        <f t="shared" si="5"/>
        <v>0</v>
      </c>
      <c r="V13" s="21">
        <v>17</v>
      </c>
      <c r="W13" s="31">
        <v>24</v>
      </c>
      <c r="X13" s="251">
        <f t="shared" si="6"/>
        <v>7</v>
      </c>
      <c r="Y13" s="79"/>
      <c r="AB13" s="189"/>
    </row>
    <row r="14" spans="1:28" ht="16.5" customHeight="1">
      <c r="A14" s="223">
        <v>11</v>
      </c>
      <c r="B14" s="223" t="s">
        <v>452</v>
      </c>
      <c r="C14" s="38" t="s">
        <v>371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10"/>
      <c r="K14" s="11"/>
      <c r="L14" s="252">
        <f t="shared" si="2"/>
        <v>0</v>
      </c>
      <c r="M14" s="45"/>
      <c r="N14" s="46"/>
      <c r="O14" s="253">
        <f t="shared" si="3"/>
        <v>0</v>
      </c>
      <c r="P14" s="10"/>
      <c r="Q14" s="11"/>
      <c r="R14" s="254">
        <f t="shared" si="4"/>
        <v>0</v>
      </c>
      <c r="S14" s="19">
        <v>16</v>
      </c>
      <c r="T14" s="20">
        <v>21</v>
      </c>
      <c r="U14" s="251">
        <f t="shared" si="5"/>
        <v>5</v>
      </c>
      <c r="V14" s="10"/>
      <c r="W14" s="25"/>
      <c r="X14" s="251">
        <f t="shared" si="6"/>
        <v>0</v>
      </c>
      <c r="Y14" s="79"/>
      <c r="AB14" s="233"/>
    </row>
    <row r="15" spans="1:28" ht="16.5" customHeight="1">
      <c r="A15" s="223">
        <v>12</v>
      </c>
      <c r="B15" s="232" t="s">
        <v>444</v>
      </c>
      <c r="C15" s="38" t="s">
        <v>545</v>
      </c>
      <c r="D15" s="10"/>
      <c r="E15" s="11"/>
      <c r="F15" s="250">
        <f t="shared" si="0"/>
        <v>0</v>
      </c>
      <c r="G15" s="21">
        <v>17</v>
      </c>
      <c r="H15" s="22">
        <v>21</v>
      </c>
      <c r="I15" s="251">
        <f t="shared" si="1"/>
        <v>4</v>
      </c>
      <c r="J15" s="272"/>
      <c r="K15" s="273"/>
      <c r="L15" s="252">
        <f t="shared" si="2"/>
        <v>0</v>
      </c>
      <c r="M15" s="10"/>
      <c r="N15" s="11"/>
      <c r="O15" s="253">
        <f t="shared" si="3"/>
        <v>0</v>
      </c>
      <c r="P15" s="35">
        <v>15</v>
      </c>
      <c r="Q15" s="36">
        <v>21</v>
      </c>
      <c r="R15" s="254">
        <f t="shared" si="4"/>
        <v>6</v>
      </c>
      <c r="S15" s="35">
        <v>17</v>
      </c>
      <c r="T15" s="36">
        <v>21</v>
      </c>
      <c r="U15" s="251">
        <f t="shared" si="5"/>
        <v>4</v>
      </c>
      <c r="V15" s="10"/>
      <c r="W15" s="25"/>
      <c r="X15" s="251">
        <f t="shared" si="6"/>
        <v>0</v>
      </c>
      <c r="Y15" s="79"/>
      <c r="AB15" s="189"/>
    </row>
    <row r="16" spans="1:28" ht="15.75" customHeight="1">
      <c r="A16" s="223">
        <v>13</v>
      </c>
      <c r="B16" s="223" t="s">
        <v>447</v>
      </c>
      <c r="C16" s="47" t="s">
        <v>344</v>
      </c>
      <c r="D16" s="10"/>
      <c r="E16" s="11"/>
      <c r="F16" s="250">
        <f t="shared" si="0"/>
        <v>0</v>
      </c>
      <c r="G16" s="10"/>
      <c r="H16" s="46"/>
      <c r="I16" s="251">
        <f t="shared" si="1"/>
        <v>0</v>
      </c>
      <c r="J16" s="10"/>
      <c r="K16" s="11"/>
      <c r="L16" s="252">
        <f t="shared" si="2"/>
        <v>0</v>
      </c>
      <c r="M16" s="10"/>
      <c r="N16" s="25"/>
      <c r="O16" s="253">
        <f t="shared" si="3"/>
        <v>0</v>
      </c>
      <c r="P16" s="10"/>
      <c r="Q16" s="11"/>
      <c r="R16" s="254">
        <f t="shared" si="4"/>
        <v>0</v>
      </c>
      <c r="S16" s="10"/>
      <c r="T16" s="11"/>
      <c r="U16" s="251">
        <f t="shared" si="5"/>
        <v>0</v>
      </c>
      <c r="V16" s="10"/>
      <c r="W16" s="25"/>
      <c r="X16" s="251">
        <f t="shared" si="6"/>
        <v>0</v>
      </c>
      <c r="Y16" s="190"/>
    </row>
    <row r="17" spans="1:33" ht="15.75" customHeight="1">
      <c r="A17" s="223">
        <v>14</v>
      </c>
      <c r="B17" s="223" t="s">
        <v>447</v>
      </c>
      <c r="C17" s="47" t="s">
        <v>183</v>
      </c>
      <c r="D17" s="165">
        <v>16</v>
      </c>
      <c r="E17" s="166">
        <v>24</v>
      </c>
      <c r="F17" s="250">
        <f t="shared" si="0"/>
        <v>8</v>
      </c>
      <c r="G17" s="10"/>
      <c r="H17" s="25"/>
      <c r="I17" s="251">
        <f t="shared" si="1"/>
        <v>0</v>
      </c>
      <c r="J17" s="165">
        <v>7</v>
      </c>
      <c r="K17" s="166">
        <v>15</v>
      </c>
      <c r="L17" s="252">
        <f t="shared" si="2"/>
        <v>8</v>
      </c>
      <c r="M17" s="165">
        <v>7</v>
      </c>
      <c r="N17" s="166">
        <v>15</v>
      </c>
      <c r="O17" s="253">
        <f t="shared" si="3"/>
        <v>8</v>
      </c>
      <c r="P17" s="165">
        <v>7</v>
      </c>
      <c r="Q17" s="166">
        <v>15</v>
      </c>
      <c r="R17" s="254">
        <f t="shared" si="4"/>
        <v>8</v>
      </c>
      <c r="S17" s="159">
        <v>15</v>
      </c>
      <c r="T17" s="167">
        <v>24</v>
      </c>
      <c r="U17" s="251">
        <f t="shared" si="5"/>
        <v>9</v>
      </c>
      <c r="V17" s="10"/>
      <c r="W17" s="25"/>
      <c r="X17" s="251">
        <f t="shared" si="6"/>
        <v>0</v>
      </c>
      <c r="Y17" s="190"/>
      <c r="Z17" s="191"/>
    </row>
    <row r="18" spans="1:33" ht="15.75" customHeight="1">
      <c r="A18" s="223">
        <v>15</v>
      </c>
      <c r="B18" s="223" t="s">
        <v>447</v>
      </c>
      <c r="C18" s="47" t="s">
        <v>358</v>
      </c>
      <c r="D18" s="165">
        <v>7</v>
      </c>
      <c r="E18" s="166">
        <v>16</v>
      </c>
      <c r="F18" s="250">
        <f t="shared" si="0"/>
        <v>9</v>
      </c>
      <c r="G18" s="165">
        <v>7</v>
      </c>
      <c r="H18" s="166">
        <v>16</v>
      </c>
      <c r="I18" s="251">
        <f t="shared" si="1"/>
        <v>9</v>
      </c>
      <c r="J18" s="10"/>
      <c r="K18" s="25"/>
      <c r="L18" s="252">
        <f t="shared" si="2"/>
        <v>0</v>
      </c>
      <c r="M18" s="10"/>
      <c r="N18" s="25"/>
      <c r="O18" s="253">
        <f t="shared" si="3"/>
        <v>0</v>
      </c>
      <c r="P18" s="213"/>
      <c r="Q18" s="265"/>
      <c r="R18" s="254">
        <f t="shared" si="4"/>
        <v>0</v>
      </c>
      <c r="S18" s="159">
        <v>7</v>
      </c>
      <c r="T18" s="167">
        <v>16</v>
      </c>
      <c r="U18" s="251">
        <f t="shared" si="5"/>
        <v>9</v>
      </c>
      <c r="V18" s="165">
        <v>7</v>
      </c>
      <c r="W18" s="166">
        <v>16</v>
      </c>
      <c r="X18" s="251">
        <f t="shared" si="6"/>
        <v>9</v>
      </c>
      <c r="Y18" s="190"/>
      <c r="Z18" s="191"/>
    </row>
    <row r="19" spans="1:33" ht="15.75" customHeight="1">
      <c r="A19" s="223">
        <v>16</v>
      </c>
      <c r="B19" s="223" t="s">
        <v>447</v>
      </c>
      <c r="C19" s="47" t="s">
        <v>530</v>
      </c>
      <c r="D19" s="10"/>
      <c r="E19" s="25"/>
      <c r="F19" s="250">
        <f t="shared" si="0"/>
        <v>0</v>
      </c>
      <c r="G19" s="192">
        <v>16</v>
      </c>
      <c r="H19" s="193">
        <v>24</v>
      </c>
      <c r="I19" s="251">
        <f t="shared" si="1"/>
        <v>8</v>
      </c>
      <c r="J19" s="165">
        <v>15</v>
      </c>
      <c r="K19" s="166">
        <v>24</v>
      </c>
      <c r="L19" s="252">
        <f t="shared" si="2"/>
        <v>9</v>
      </c>
      <c r="M19" s="13"/>
      <c r="N19" s="54"/>
      <c r="O19" s="253">
        <f t="shared" si="3"/>
        <v>0</v>
      </c>
      <c r="P19" s="165">
        <v>15</v>
      </c>
      <c r="Q19" s="166">
        <v>24</v>
      </c>
      <c r="R19" s="254">
        <f t="shared" si="4"/>
        <v>9</v>
      </c>
      <c r="S19" s="10"/>
      <c r="T19" s="25"/>
      <c r="U19" s="251">
        <f t="shared" si="5"/>
        <v>0</v>
      </c>
      <c r="V19" s="165">
        <v>15</v>
      </c>
      <c r="W19" s="166">
        <v>24</v>
      </c>
      <c r="X19" s="251">
        <f t="shared" si="6"/>
        <v>9</v>
      </c>
      <c r="Y19" s="190"/>
    </row>
    <row r="20" spans="1:33" ht="15" customHeight="1">
      <c r="A20" s="223">
        <v>17</v>
      </c>
      <c r="B20" s="223" t="s">
        <v>550</v>
      </c>
      <c r="C20" s="38" t="s">
        <v>324</v>
      </c>
      <c r="D20" s="26">
        <v>7</v>
      </c>
      <c r="E20" s="61">
        <v>15</v>
      </c>
      <c r="F20" s="250">
        <f t="shared" si="0"/>
        <v>8</v>
      </c>
      <c r="G20" s="15">
        <v>7</v>
      </c>
      <c r="H20" s="26">
        <v>15</v>
      </c>
      <c r="I20" s="251">
        <f t="shared" si="1"/>
        <v>8</v>
      </c>
      <c r="J20" s="274"/>
      <c r="K20" s="265"/>
      <c r="L20" s="252">
        <f t="shared" si="2"/>
        <v>0</v>
      </c>
      <c r="M20" s="275"/>
      <c r="N20" s="266"/>
      <c r="O20" s="253">
        <f t="shared" si="3"/>
        <v>0</v>
      </c>
      <c r="P20" s="25"/>
      <c r="Q20" s="55"/>
      <c r="R20" s="254">
        <f t="shared" si="4"/>
        <v>0</v>
      </c>
      <c r="S20" s="134">
        <v>15</v>
      </c>
      <c r="T20" s="137">
        <v>24</v>
      </c>
      <c r="U20" s="251">
        <f t="shared" si="5"/>
        <v>9</v>
      </c>
      <c r="V20" s="13"/>
      <c r="W20" s="54"/>
      <c r="X20" s="251">
        <f t="shared" si="6"/>
        <v>0</v>
      </c>
      <c r="Y20" s="79"/>
    </row>
    <row r="21" spans="1:33" ht="15" customHeight="1">
      <c r="A21" s="223">
        <v>18</v>
      </c>
      <c r="B21" s="223" t="s">
        <v>550</v>
      </c>
      <c r="C21" s="194" t="s">
        <v>565</v>
      </c>
      <c r="D21" s="26">
        <v>15</v>
      </c>
      <c r="E21" s="61">
        <v>24</v>
      </c>
      <c r="F21" s="250">
        <f t="shared" si="0"/>
        <v>9</v>
      </c>
      <c r="G21" s="31">
        <v>15</v>
      </c>
      <c r="H21" s="64">
        <v>24</v>
      </c>
      <c r="I21" s="251">
        <f t="shared" si="1"/>
        <v>9</v>
      </c>
      <c r="J21" s="25"/>
      <c r="K21" s="55"/>
      <c r="L21" s="252">
        <f t="shared" si="2"/>
        <v>0</v>
      </c>
      <c r="M21" s="159">
        <v>15</v>
      </c>
      <c r="N21" s="166">
        <v>24</v>
      </c>
      <c r="O21" s="253">
        <f t="shared" si="3"/>
        <v>9</v>
      </c>
      <c r="P21" s="15">
        <v>15</v>
      </c>
      <c r="Q21" s="26">
        <v>24</v>
      </c>
      <c r="R21" s="254">
        <f t="shared" si="4"/>
        <v>9</v>
      </c>
      <c r="S21" s="13"/>
      <c r="T21" s="25"/>
      <c r="U21" s="251">
        <f t="shared" si="5"/>
        <v>0</v>
      </c>
      <c r="V21" s="217">
        <v>7</v>
      </c>
      <c r="W21" s="218">
        <v>16</v>
      </c>
      <c r="X21" s="251">
        <f t="shared" si="6"/>
        <v>9</v>
      </c>
      <c r="Y21" s="79"/>
    </row>
    <row r="22" spans="1:33">
      <c r="A22" s="84"/>
      <c r="B22" s="84"/>
      <c r="C22" s="256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84"/>
    </row>
    <row r="23" spans="1:33">
      <c r="A23" s="80"/>
      <c r="B23" s="80"/>
      <c r="C23" s="80" t="s">
        <v>466</v>
      </c>
      <c r="D23" s="258"/>
      <c r="E23" s="258"/>
      <c r="F23" s="259">
        <f>SUM(F4:F21)</f>
        <v>50</v>
      </c>
      <c r="G23" s="258"/>
      <c r="H23" s="258"/>
      <c r="I23" s="259">
        <f>SUM(I4:I21)</f>
        <v>49</v>
      </c>
      <c r="J23" s="258"/>
      <c r="K23" s="258"/>
      <c r="L23" s="259">
        <f>SUM(L4:L21)</f>
        <v>51</v>
      </c>
      <c r="M23" s="258"/>
      <c r="N23" s="258"/>
      <c r="O23" s="259">
        <f>SUM(O4:O21)</f>
        <v>55</v>
      </c>
      <c r="P23" s="258"/>
      <c r="Q23" s="258"/>
      <c r="R23" s="259">
        <f>SUM(R4:R21)</f>
        <v>59</v>
      </c>
      <c r="S23" s="258"/>
      <c r="T23" s="258"/>
      <c r="U23" s="259">
        <f>SUM(U4:U22)</f>
        <v>78</v>
      </c>
      <c r="V23" s="258"/>
      <c r="W23" s="258"/>
      <c r="X23" s="259">
        <f>SUM(X4:X21)</f>
        <v>75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417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86.18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260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87" t="s">
        <v>69</v>
      </c>
      <c r="E30" s="1288"/>
      <c r="F30" s="1289"/>
      <c r="G30" s="1287" t="s">
        <v>69</v>
      </c>
      <c r="H30" s="1288"/>
      <c r="I30" s="1289"/>
      <c r="J30" s="1279"/>
      <c r="K30" s="1280"/>
      <c r="L30" s="1281"/>
      <c r="M30" s="1279"/>
      <c r="N30" s="1280"/>
      <c r="O30" s="1281"/>
      <c r="P30" s="1279"/>
      <c r="Q30" s="1280"/>
      <c r="R30" s="1281"/>
      <c r="S30" s="1279"/>
      <c r="T30" s="1280"/>
      <c r="U30" s="1281"/>
      <c r="V30" s="1279"/>
      <c r="W30" s="1280"/>
      <c r="X30" s="1281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27"/>
      <c r="E31" s="1228"/>
      <c r="F31" s="1229"/>
      <c r="G31" s="1279"/>
      <c r="H31" s="1280"/>
      <c r="I31" s="1281"/>
      <c r="J31" s="1227"/>
      <c r="K31" s="1228"/>
      <c r="L31" s="1229"/>
      <c r="M31" s="1279"/>
      <c r="N31" s="1280"/>
      <c r="O31" s="1281"/>
      <c r="P31" s="1239" t="s">
        <v>69</v>
      </c>
      <c r="Q31" s="1240"/>
      <c r="R31" s="1241"/>
      <c r="S31" s="1239" t="s">
        <v>525</v>
      </c>
      <c r="T31" s="1240"/>
      <c r="U31" s="1241"/>
      <c r="V31" s="1239" t="s">
        <v>525</v>
      </c>
      <c r="W31" s="1240"/>
      <c r="X31" s="1241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27"/>
      <c r="E32" s="1228"/>
      <c r="F32" s="1229"/>
      <c r="G32" s="1246" t="s">
        <v>525</v>
      </c>
      <c r="H32" s="1247"/>
      <c r="I32" s="1248"/>
      <c r="J32" s="1246" t="s">
        <v>525</v>
      </c>
      <c r="K32" s="1247"/>
      <c r="L32" s="1248"/>
      <c r="M32" s="1246" t="s">
        <v>525</v>
      </c>
      <c r="N32" s="1247"/>
      <c r="O32" s="1248"/>
      <c r="P32" s="1246" t="s">
        <v>525</v>
      </c>
      <c r="Q32" s="1247"/>
      <c r="R32" s="1248"/>
      <c r="S32" s="1279"/>
      <c r="T32" s="1280"/>
      <c r="U32" s="1281"/>
      <c r="V32" s="1227"/>
      <c r="W32" s="1228"/>
      <c r="X32" s="1229"/>
      <c r="Y32" s="98"/>
    </row>
    <row r="33" spans="1:25" ht="30.75" customHeight="1">
      <c r="A33" s="105">
        <v>5</v>
      </c>
      <c r="B33" s="105"/>
      <c r="C33" s="106" t="s">
        <v>22</v>
      </c>
      <c r="D33" s="1246" t="s">
        <v>525</v>
      </c>
      <c r="E33" s="1247"/>
      <c r="F33" s="1248"/>
      <c r="G33" s="1227"/>
      <c r="H33" s="1228"/>
      <c r="I33" s="1229"/>
      <c r="J33" s="1239" t="s">
        <v>69</v>
      </c>
      <c r="K33" s="1240"/>
      <c r="L33" s="1241"/>
      <c r="M33" s="1239" t="s">
        <v>69</v>
      </c>
      <c r="N33" s="1240"/>
      <c r="O33" s="1241"/>
      <c r="P33" s="1279"/>
      <c r="Q33" s="1280"/>
      <c r="R33" s="1281"/>
      <c r="S33" s="1239" t="s">
        <v>69</v>
      </c>
      <c r="T33" s="1240"/>
      <c r="U33" s="1241"/>
      <c r="V33" s="1239" t="s">
        <v>525</v>
      </c>
      <c r="W33" s="1240"/>
      <c r="X33" s="124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G32"/>
  <sheetViews>
    <sheetView topLeftCell="C1" zoomScale="85" zoomScaleNormal="85" workbookViewId="0">
      <selection activeCell="S28" sqref="S28:U28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46062</v>
      </c>
      <c r="E1" s="1398"/>
      <c r="F1" s="1399"/>
      <c r="G1" s="1397">
        <v>46063</v>
      </c>
      <c r="H1" s="1398"/>
      <c r="I1" s="1399"/>
      <c r="J1" s="1397">
        <v>46064</v>
      </c>
      <c r="K1" s="1398"/>
      <c r="L1" s="1399"/>
      <c r="M1" s="1397">
        <v>46065</v>
      </c>
      <c r="N1" s="1398"/>
      <c r="O1" s="1399"/>
      <c r="P1" s="1397">
        <v>46066</v>
      </c>
      <c r="Q1" s="1398"/>
      <c r="R1" s="1399"/>
      <c r="S1" s="1397">
        <v>46067</v>
      </c>
      <c r="T1" s="1398"/>
      <c r="U1" s="1399"/>
      <c r="V1" s="1397">
        <v>46068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0"/>
      <c r="E4" s="11"/>
      <c r="F4" s="250">
        <f t="shared" ref="F4:F19" si="0">E4-D4</f>
        <v>0</v>
      </c>
      <c r="G4" s="10"/>
      <c r="H4" s="11"/>
      <c r="I4" s="251">
        <f t="shared" ref="I4:I19" si="1">H4-G4</f>
        <v>0</v>
      </c>
      <c r="J4" s="13"/>
      <c r="K4" s="14"/>
      <c r="L4" s="252">
        <f t="shared" ref="L4:L19" si="2">K4-J4</f>
        <v>0</v>
      </c>
      <c r="M4" s="13"/>
      <c r="N4" s="54"/>
      <c r="O4" s="253">
        <f t="shared" ref="O4:O19" si="3">N4-M4</f>
        <v>0</v>
      </c>
      <c r="P4" s="10"/>
      <c r="Q4" s="11"/>
      <c r="R4" s="254">
        <f t="shared" ref="R4:R19" si="4">Q4-P4</f>
        <v>0</v>
      </c>
      <c r="S4" s="19">
        <v>7</v>
      </c>
      <c r="T4" s="20">
        <v>16</v>
      </c>
      <c r="U4" s="251">
        <f t="shared" ref="U4:U19" si="5">T4-S4</f>
        <v>9</v>
      </c>
      <c r="V4" s="19">
        <v>7</v>
      </c>
      <c r="W4" s="20">
        <v>16</v>
      </c>
      <c r="X4" s="251">
        <f t="shared" ref="X4:X19" si="6">W4-V4</f>
        <v>9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50">
        <f t="shared" si="0"/>
        <v>0</v>
      </c>
      <c r="G5" s="10"/>
      <c r="H5" s="25"/>
      <c r="I5" s="251">
        <f t="shared" si="1"/>
        <v>0</v>
      </c>
      <c r="J5" s="15">
        <v>12</v>
      </c>
      <c r="K5" s="268">
        <v>24</v>
      </c>
      <c r="L5" s="252">
        <f t="shared" si="2"/>
        <v>12</v>
      </c>
      <c r="M5" s="10"/>
      <c r="N5" s="25"/>
      <c r="O5" s="253">
        <f t="shared" si="3"/>
        <v>0</v>
      </c>
      <c r="P5" s="19">
        <v>16</v>
      </c>
      <c r="Q5" s="26">
        <v>24</v>
      </c>
      <c r="R5" s="254">
        <f t="shared" si="4"/>
        <v>8</v>
      </c>
      <c r="S5" s="19">
        <v>15</v>
      </c>
      <c r="T5" s="26">
        <v>24</v>
      </c>
      <c r="U5" s="251">
        <f t="shared" si="5"/>
        <v>9</v>
      </c>
      <c r="V5" s="19">
        <v>13</v>
      </c>
      <c r="W5" s="20">
        <v>21</v>
      </c>
      <c r="X5" s="251">
        <f t="shared" si="6"/>
        <v>8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0"/>
      <c r="H6" s="25"/>
      <c r="I6" s="251">
        <f t="shared" si="1"/>
        <v>0</v>
      </c>
      <c r="J6" s="10"/>
      <c r="K6" s="25"/>
      <c r="L6" s="252">
        <f t="shared" si="2"/>
        <v>0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9">
        <v>20</v>
      </c>
      <c r="T6" s="26">
        <v>24</v>
      </c>
      <c r="U6" s="251">
        <f t="shared" si="5"/>
        <v>4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5">
        <v>17</v>
      </c>
      <c r="K7" s="157">
        <v>24</v>
      </c>
      <c r="L7" s="252">
        <f t="shared" si="2"/>
        <v>7</v>
      </c>
      <c r="M7" s="19">
        <v>16</v>
      </c>
      <c r="N7" s="26">
        <v>24</v>
      </c>
      <c r="O7" s="253">
        <f t="shared" si="3"/>
        <v>8</v>
      </c>
      <c r="P7" s="19">
        <v>14</v>
      </c>
      <c r="Q7" s="26">
        <v>21</v>
      </c>
      <c r="R7" s="254">
        <f t="shared" si="4"/>
        <v>7</v>
      </c>
      <c r="S7" s="10"/>
      <c r="T7" s="25"/>
      <c r="U7" s="251">
        <f t="shared" si="5"/>
        <v>0</v>
      </c>
      <c r="V7" s="21">
        <v>8</v>
      </c>
      <c r="W7" s="31">
        <v>15</v>
      </c>
      <c r="X7" s="251">
        <f t="shared" si="6"/>
        <v>7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21">
        <v>7</v>
      </c>
      <c r="E8" s="31">
        <v>16</v>
      </c>
      <c r="F8" s="250">
        <f t="shared" si="0"/>
        <v>9</v>
      </c>
      <c r="G8" s="10"/>
      <c r="H8" s="25"/>
      <c r="I8" s="251">
        <f t="shared" si="1"/>
        <v>0</v>
      </c>
      <c r="J8" s="10"/>
      <c r="K8" s="25"/>
      <c r="L8" s="252">
        <f t="shared" si="2"/>
        <v>0</v>
      </c>
      <c r="M8" s="21">
        <v>7</v>
      </c>
      <c r="N8" s="22">
        <v>16</v>
      </c>
      <c r="O8" s="253">
        <f t="shared" si="3"/>
        <v>9</v>
      </c>
      <c r="P8" s="21">
        <v>7</v>
      </c>
      <c r="Q8" s="22">
        <v>16</v>
      </c>
      <c r="R8" s="254">
        <f t="shared" si="4"/>
        <v>9</v>
      </c>
      <c r="S8" s="10"/>
      <c r="T8" s="25"/>
      <c r="U8" s="251">
        <f t="shared" si="5"/>
        <v>0</v>
      </c>
      <c r="V8" s="10"/>
      <c r="W8" s="25"/>
      <c r="X8" s="251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9">
        <v>16</v>
      </c>
      <c r="E9" s="20">
        <v>24</v>
      </c>
      <c r="F9" s="250">
        <f t="shared" si="0"/>
        <v>8</v>
      </c>
      <c r="G9" s="19">
        <v>15</v>
      </c>
      <c r="H9" s="20">
        <v>24</v>
      </c>
      <c r="I9" s="251">
        <f t="shared" si="1"/>
        <v>9</v>
      </c>
      <c r="J9" s="262">
        <v>17</v>
      </c>
      <c r="K9" s="263">
        <v>21</v>
      </c>
      <c r="L9" s="252">
        <f t="shared" si="2"/>
        <v>4</v>
      </c>
      <c r="M9" s="45"/>
      <c r="N9" s="46"/>
      <c r="O9" s="253">
        <f t="shared" si="3"/>
        <v>0</v>
      </c>
      <c r="P9" s="19">
        <v>7</v>
      </c>
      <c r="Q9" s="20">
        <v>15</v>
      </c>
      <c r="R9" s="254">
        <f t="shared" si="4"/>
        <v>8</v>
      </c>
      <c r="S9" s="10"/>
      <c r="T9" s="11"/>
      <c r="U9" s="251">
        <f t="shared" si="5"/>
        <v>0</v>
      </c>
      <c r="V9" s="19">
        <v>15</v>
      </c>
      <c r="W9" s="20">
        <v>24</v>
      </c>
      <c r="X9" s="251">
        <f t="shared" si="6"/>
        <v>9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10"/>
      <c r="E10" s="11"/>
      <c r="F10" s="250">
        <f t="shared" si="0"/>
        <v>0</v>
      </c>
      <c r="G10" s="21">
        <v>16</v>
      </c>
      <c r="H10" s="22">
        <v>24</v>
      </c>
      <c r="I10" s="251">
        <f t="shared" si="1"/>
        <v>8</v>
      </c>
      <c r="J10" s="45"/>
      <c r="K10" s="46"/>
      <c r="L10" s="252">
        <f t="shared" si="2"/>
        <v>0</v>
      </c>
      <c r="M10" s="45"/>
      <c r="N10" s="46"/>
      <c r="O10" s="253">
        <f t="shared" si="3"/>
        <v>0</v>
      </c>
      <c r="P10" s="35">
        <v>17</v>
      </c>
      <c r="Q10" s="36">
        <v>24</v>
      </c>
      <c r="R10" s="254">
        <f t="shared" si="4"/>
        <v>7</v>
      </c>
      <c r="S10" s="35">
        <v>16</v>
      </c>
      <c r="T10" s="36">
        <v>24</v>
      </c>
      <c r="U10" s="251">
        <f t="shared" si="5"/>
        <v>8</v>
      </c>
      <c r="V10" s="21">
        <v>15</v>
      </c>
      <c r="W10" s="31">
        <v>24</v>
      </c>
      <c r="X10" s="251">
        <f t="shared" si="6"/>
        <v>9</v>
      </c>
      <c r="Y10" s="79"/>
    </row>
    <row r="11" spans="1:28" ht="16.5" customHeight="1">
      <c r="A11" s="223">
        <v>9</v>
      </c>
      <c r="B11" s="232" t="s">
        <v>444</v>
      </c>
      <c r="C11" s="38" t="s">
        <v>296</v>
      </c>
      <c r="D11" s="21">
        <v>16</v>
      </c>
      <c r="E11" s="22">
        <v>24</v>
      </c>
      <c r="F11" s="250">
        <f t="shared" si="0"/>
        <v>8</v>
      </c>
      <c r="G11" s="10"/>
      <c r="H11" s="11"/>
      <c r="I11" s="251">
        <f t="shared" si="1"/>
        <v>0</v>
      </c>
      <c r="J11" s="45"/>
      <c r="K11" s="46"/>
      <c r="L11" s="252">
        <f t="shared" si="2"/>
        <v>0</v>
      </c>
      <c r="M11" s="35">
        <v>16</v>
      </c>
      <c r="N11" s="36">
        <v>24</v>
      </c>
      <c r="O11" s="253">
        <f t="shared" si="3"/>
        <v>8</v>
      </c>
      <c r="P11" s="45"/>
      <c r="Q11" s="46"/>
      <c r="R11" s="254">
        <f t="shared" si="4"/>
        <v>0</v>
      </c>
      <c r="S11" s="35">
        <v>8</v>
      </c>
      <c r="T11" s="36">
        <v>16</v>
      </c>
      <c r="U11" s="251">
        <f t="shared" si="5"/>
        <v>8</v>
      </c>
      <c r="V11" s="10"/>
      <c r="W11" s="25"/>
      <c r="X11" s="251">
        <f t="shared" si="6"/>
        <v>0</v>
      </c>
      <c r="Y11" s="79"/>
      <c r="AB11" s="189"/>
    </row>
    <row r="12" spans="1:28" ht="16.5" customHeight="1">
      <c r="A12" s="223">
        <v>10</v>
      </c>
      <c r="B12" s="232" t="s">
        <v>444</v>
      </c>
      <c r="C12" s="38" t="s">
        <v>290</v>
      </c>
      <c r="D12" s="10"/>
      <c r="E12" s="11"/>
      <c r="F12" s="250">
        <f t="shared" si="0"/>
        <v>0</v>
      </c>
      <c r="G12" s="21">
        <v>8</v>
      </c>
      <c r="H12" s="22">
        <v>15</v>
      </c>
      <c r="I12" s="251">
        <f t="shared" si="1"/>
        <v>7</v>
      </c>
      <c r="J12" s="35">
        <v>8</v>
      </c>
      <c r="K12" s="36">
        <v>15</v>
      </c>
      <c r="L12" s="252">
        <f t="shared" si="2"/>
        <v>7</v>
      </c>
      <c r="M12" s="10"/>
      <c r="N12" s="11"/>
      <c r="O12" s="253">
        <f t="shared" si="3"/>
        <v>0</v>
      </c>
      <c r="P12" s="35">
        <v>16</v>
      </c>
      <c r="Q12" s="36">
        <v>21</v>
      </c>
      <c r="R12" s="254">
        <f t="shared" si="4"/>
        <v>5</v>
      </c>
      <c r="S12" s="45"/>
      <c r="T12" s="46"/>
      <c r="U12" s="251">
        <f t="shared" si="5"/>
        <v>0</v>
      </c>
      <c r="V12" s="10"/>
      <c r="W12" s="25"/>
      <c r="X12" s="251">
        <f t="shared" si="6"/>
        <v>0</v>
      </c>
      <c r="Y12" s="79"/>
      <c r="AB12" s="189"/>
    </row>
    <row r="13" spans="1:28" ht="16.5" customHeight="1">
      <c r="A13" s="223">
        <v>11</v>
      </c>
      <c r="B13" s="223" t="s">
        <v>452</v>
      </c>
      <c r="C13" s="38" t="s">
        <v>371</v>
      </c>
      <c r="D13" s="10"/>
      <c r="E13" s="11"/>
      <c r="F13" s="250">
        <f t="shared" si="0"/>
        <v>0</v>
      </c>
      <c r="G13" s="10"/>
      <c r="H13" s="11"/>
      <c r="I13" s="251">
        <f t="shared" si="1"/>
        <v>0</v>
      </c>
      <c r="J13" s="10"/>
      <c r="K13" s="11"/>
      <c r="L13" s="252">
        <f t="shared" si="2"/>
        <v>0</v>
      </c>
      <c r="M13" s="45"/>
      <c r="N13" s="46"/>
      <c r="O13" s="253">
        <f t="shared" si="3"/>
        <v>0</v>
      </c>
      <c r="P13" s="10"/>
      <c r="Q13" s="11"/>
      <c r="R13" s="254">
        <f t="shared" si="4"/>
        <v>0</v>
      </c>
      <c r="S13" s="19">
        <v>16</v>
      </c>
      <c r="T13" s="20">
        <v>21</v>
      </c>
      <c r="U13" s="251">
        <f t="shared" si="5"/>
        <v>5</v>
      </c>
      <c r="V13" s="10"/>
      <c r="W13" s="25"/>
      <c r="X13" s="251">
        <f t="shared" si="6"/>
        <v>0</v>
      </c>
      <c r="Y13" s="79"/>
      <c r="AB13" s="233"/>
    </row>
    <row r="14" spans="1:28" ht="16.5" customHeight="1">
      <c r="A14" s="223">
        <v>12</v>
      </c>
      <c r="B14" s="232" t="s">
        <v>444</v>
      </c>
      <c r="C14" s="38" t="s">
        <v>545</v>
      </c>
      <c r="D14" s="21">
        <v>16</v>
      </c>
      <c r="E14" s="22">
        <v>21</v>
      </c>
      <c r="F14" s="250">
        <f t="shared" si="0"/>
        <v>5</v>
      </c>
      <c r="G14" s="10"/>
      <c r="H14" s="11"/>
      <c r="I14" s="251">
        <f t="shared" si="1"/>
        <v>0</v>
      </c>
      <c r="J14" s="45"/>
      <c r="K14" s="46"/>
      <c r="L14" s="252">
        <f t="shared" si="2"/>
        <v>0</v>
      </c>
      <c r="M14" s="10"/>
      <c r="N14" s="11"/>
      <c r="O14" s="253">
        <f t="shared" si="3"/>
        <v>0</v>
      </c>
      <c r="P14" s="45"/>
      <c r="Q14" s="46"/>
      <c r="R14" s="254">
        <f t="shared" si="4"/>
        <v>0</v>
      </c>
      <c r="S14" s="35">
        <v>17</v>
      </c>
      <c r="T14" s="36">
        <v>21</v>
      </c>
      <c r="U14" s="251">
        <f t="shared" si="5"/>
        <v>4</v>
      </c>
      <c r="V14" s="10"/>
      <c r="W14" s="25"/>
      <c r="X14" s="251">
        <f t="shared" si="6"/>
        <v>0</v>
      </c>
      <c r="Y14" s="79"/>
      <c r="AB14" s="189"/>
    </row>
    <row r="15" spans="1:28" ht="15.75" customHeight="1">
      <c r="A15" s="223">
        <v>14</v>
      </c>
      <c r="B15" s="223" t="s">
        <v>447</v>
      </c>
      <c r="C15" s="47" t="s">
        <v>183</v>
      </c>
      <c r="D15" s="165">
        <v>19</v>
      </c>
      <c r="E15" s="166">
        <v>24</v>
      </c>
      <c r="F15" s="250">
        <f t="shared" si="0"/>
        <v>5</v>
      </c>
      <c r="G15" s="10"/>
      <c r="H15" s="25"/>
      <c r="I15" s="251">
        <f t="shared" si="1"/>
        <v>0</v>
      </c>
      <c r="J15" s="165">
        <v>7</v>
      </c>
      <c r="K15" s="166">
        <v>14</v>
      </c>
      <c r="L15" s="252">
        <f t="shared" si="2"/>
        <v>7</v>
      </c>
      <c r="M15" s="165">
        <v>7</v>
      </c>
      <c r="N15" s="166">
        <v>16</v>
      </c>
      <c r="O15" s="253">
        <f t="shared" si="3"/>
        <v>9</v>
      </c>
      <c r="P15" s="165">
        <v>16</v>
      </c>
      <c r="Q15" s="166">
        <v>24</v>
      </c>
      <c r="R15" s="254">
        <f t="shared" si="4"/>
        <v>8</v>
      </c>
      <c r="S15" s="159">
        <v>16</v>
      </c>
      <c r="T15" s="167">
        <v>24</v>
      </c>
      <c r="U15" s="251">
        <f t="shared" si="5"/>
        <v>8</v>
      </c>
      <c r="V15" s="10"/>
      <c r="W15" s="25"/>
      <c r="X15" s="251">
        <f t="shared" si="6"/>
        <v>0</v>
      </c>
      <c r="Y15" s="190"/>
      <c r="Z15" s="191"/>
    </row>
    <row r="16" spans="1:28" ht="15.75" customHeight="1">
      <c r="A16" s="223">
        <v>15</v>
      </c>
      <c r="B16" s="223" t="s">
        <v>447</v>
      </c>
      <c r="C16" s="47" t="s">
        <v>358</v>
      </c>
      <c r="D16" s="165">
        <v>7</v>
      </c>
      <c r="E16" s="166">
        <v>19</v>
      </c>
      <c r="F16" s="250">
        <f t="shared" si="0"/>
        <v>12</v>
      </c>
      <c r="G16" s="165">
        <v>7</v>
      </c>
      <c r="H16" s="166">
        <v>16</v>
      </c>
      <c r="I16" s="251">
        <f t="shared" si="1"/>
        <v>9</v>
      </c>
      <c r="J16" s="10"/>
      <c r="K16" s="25"/>
      <c r="L16" s="252">
        <f t="shared" si="2"/>
        <v>0</v>
      </c>
      <c r="M16" s="10"/>
      <c r="N16" s="25"/>
      <c r="O16" s="253">
        <f t="shared" si="3"/>
        <v>0</v>
      </c>
      <c r="P16" s="165">
        <v>7</v>
      </c>
      <c r="Q16" s="166">
        <v>16</v>
      </c>
      <c r="R16" s="254">
        <f t="shared" si="4"/>
        <v>9</v>
      </c>
      <c r="S16" s="159">
        <v>7</v>
      </c>
      <c r="T16" s="167">
        <v>16</v>
      </c>
      <c r="U16" s="251">
        <f t="shared" si="5"/>
        <v>9</v>
      </c>
      <c r="V16" s="165">
        <v>7</v>
      </c>
      <c r="W16" s="166">
        <v>16</v>
      </c>
      <c r="X16" s="251">
        <f t="shared" si="6"/>
        <v>9</v>
      </c>
      <c r="Y16" s="190"/>
      <c r="Z16" s="191"/>
    </row>
    <row r="17" spans="1:33" ht="15.75" customHeight="1">
      <c r="A17" s="223">
        <v>16</v>
      </c>
      <c r="B17" s="223" t="s">
        <v>447</v>
      </c>
      <c r="C17" s="47" t="s">
        <v>530</v>
      </c>
      <c r="D17" s="10"/>
      <c r="E17" s="25"/>
      <c r="F17" s="250">
        <f t="shared" si="0"/>
        <v>0</v>
      </c>
      <c r="G17" s="192">
        <v>16</v>
      </c>
      <c r="H17" s="193">
        <v>24</v>
      </c>
      <c r="I17" s="251">
        <f t="shared" si="1"/>
        <v>8</v>
      </c>
      <c r="J17" s="165">
        <v>14</v>
      </c>
      <c r="K17" s="166">
        <v>24</v>
      </c>
      <c r="L17" s="252">
        <f t="shared" si="2"/>
        <v>10</v>
      </c>
      <c r="M17" s="159">
        <v>16</v>
      </c>
      <c r="N17" s="167">
        <v>24</v>
      </c>
      <c r="O17" s="253">
        <f t="shared" si="3"/>
        <v>8</v>
      </c>
      <c r="P17" s="10"/>
      <c r="Q17" s="25"/>
      <c r="R17" s="254">
        <f t="shared" si="4"/>
        <v>0</v>
      </c>
      <c r="S17" s="10"/>
      <c r="T17" s="25"/>
      <c r="U17" s="251">
        <f t="shared" si="5"/>
        <v>0</v>
      </c>
      <c r="V17" s="165">
        <v>16</v>
      </c>
      <c r="W17" s="166">
        <v>24</v>
      </c>
      <c r="X17" s="251">
        <f t="shared" si="6"/>
        <v>8</v>
      </c>
      <c r="Y17" s="190"/>
    </row>
    <row r="18" spans="1:33" ht="15" customHeight="1">
      <c r="A18" s="223">
        <v>17</v>
      </c>
      <c r="B18" s="223" t="s">
        <v>550</v>
      </c>
      <c r="C18" s="38" t="s">
        <v>324</v>
      </c>
      <c r="D18" s="26">
        <v>7</v>
      </c>
      <c r="E18" s="61">
        <v>15</v>
      </c>
      <c r="F18" s="250">
        <f t="shared" si="0"/>
        <v>8</v>
      </c>
      <c r="G18" s="15">
        <v>7</v>
      </c>
      <c r="H18" s="26">
        <v>15</v>
      </c>
      <c r="I18" s="251">
        <f t="shared" si="1"/>
        <v>8</v>
      </c>
      <c r="J18" s="59">
        <v>13</v>
      </c>
      <c r="K18" s="31">
        <v>21</v>
      </c>
      <c r="L18" s="252">
        <f t="shared" si="2"/>
        <v>8</v>
      </c>
      <c r="M18" s="269">
        <v>15</v>
      </c>
      <c r="N18" s="135">
        <v>24</v>
      </c>
      <c r="O18" s="253">
        <f t="shared" si="3"/>
        <v>9</v>
      </c>
      <c r="P18" s="25"/>
      <c r="Q18" s="55"/>
      <c r="R18" s="254">
        <f t="shared" si="4"/>
        <v>0</v>
      </c>
      <c r="S18" s="10"/>
      <c r="T18" s="25"/>
      <c r="U18" s="251">
        <f t="shared" si="5"/>
        <v>0</v>
      </c>
      <c r="V18" s="59">
        <v>15</v>
      </c>
      <c r="W18" s="157">
        <v>24</v>
      </c>
      <c r="X18" s="251">
        <f t="shared" si="6"/>
        <v>9</v>
      </c>
      <c r="Y18" s="79"/>
    </row>
    <row r="19" spans="1:33" ht="15" customHeight="1">
      <c r="A19" s="223">
        <v>18</v>
      </c>
      <c r="B19" s="223" t="s">
        <v>550</v>
      </c>
      <c r="C19" s="194" t="s">
        <v>565</v>
      </c>
      <c r="D19" s="137">
        <v>7</v>
      </c>
      <c r="E19" s="135">
        <v>15</v>
      </c>
      <c r="F19" s="250">
        <f t="shared" si="0"/>
        <v>8</v>
      </c>
      <c r="G19" s="137">
        <v>7</v>
      </c>
      <c r="H19" s="64">
        <v>16</v>
      </c>
      <c r="I19" s="251">
        <f t="shared" si="1"/>
        <v>9</v>
      </c>
      <c r="J19" s="25"/>
      <c r="K19" s="55"/>
      <c r="L19" s="252">
        <f t="shared" si="2"/>
        <v>0</v>
      </c>
      <c r="M19" s="15">
        <v>7</v>
      </c>
      <c r="N19" s="26">
        <v>16</v>
      </c>
      <c r="O19" s="253">
        <f t="shared" si="3"/>
        <v>9</v>
      </c>
      <c r="P19" s="136">
        <v>7</v>
      </c>
      <c r="Q19" s="26">
        <v>16</v>
      </c>
      <c r="R19" s="254">
        <f t="shared" si="4"/>
        <v>9</v>
      </c>
      <c r="S19" s="13"/>
      <c r="T19" s="25"/>
      <c r="U19" s="251">
        <f t="shared" si="5"/>
        <v>0</v>
      </c>
      <c r="V19" s="217">
        <v>7</v>
      </c>
      <c r="W19" s="218">
        <v>16</v>
      </c>
      <c r="X19" s="251">
        <f t="shared" si="6"/>
        <v>9</v>
      </c>
      <c r="Y19" s="79"/>
    </row>
    <row r="20" spans="1:33">
      <c r="A20" s="84"/>
      <c r="B20" s="84"/>
      <c r="C20" s="256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84"/>
    </row>
    <row r="21" spans="1:33">
      <c r="A21" s="80"/>
      <c r="B21" s="80"/>
      <c r="C21" s="80" t="s">
        <v>466</v>
      </c>
      <c r="D21" s="258"/>
      <c r="E21" s="258"/>
      <c r="F21" s="259">
        <f>SUM(F4:F19)</f>
        <v>63</v>
      </c>
      <c r="G21" s="258"/>
      <c r="H21" s="258"/>
      <c r="I21" s="259">
        <f>SUM(I4:I19)</f>
        <v>58</v>
      </c>
      <c r="J21" s="258"/>
      <c r="K21" s="258"/>
      <c r="L21" s="259">
        <f>SUM(L4:L19)</f>
        <v>55</v>
      </c>
      <c r="M21" s="258"/>
      <c r="N21" s="258"/>
      <c r="O21" s="259">
        <f>SUM(O4:O19)</f>
        <v>60</v>
      </c>
      <c r="P21" s="258"/>
      <c r="Q21" s="258"/>
      <c r="R21" s="259">
        <f>SUM(R4:R19)</f>
        <v>70</v>
      </c>
      <c r="S21" s="258"/>
      <c r="T21" s="258"/>
      <c r="U21" s="259">
        <f>SUM(U4:U20)</f>
        <v>64</v>
      </c>
      <c r="V21" s="258"/>
      <c r="W21" s="258"/>
      <c r="X21" s="259">
        <f>SUM(X4:X19)</f>
        <v>77</v>
      </c>
      <c r="Y21" s="84"/>
      <c r="Z21" s="1249" t="s">
        <v>467</v>
      </c>
      <c r="AA21" s="1250"/>
      <c r="AB21" s="1251"/>
      <c r="AC21" s="80">
        <v>3100</v>
      </c>
      <c r="AE21" s="82">
        <v>3100</v>
      </c>
      <c r="AG21" s="83"/>
    </row>
    <row r="22" spans="1:33">
      <c r="A22" s="1262"/>
      <c r="B22" s="1263"/>
      <c r="C22" s="89" t="s">
        <v>468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262" t="s">
        <v>469</v>
      </c>
      <c r="U22" s="1264"/>
      <c r="V22" s="1264"/>
      <c r="W22" s="1263"/>
      <c r="X22" s="90">
        <f>X21+U21+R21+O21+L21+I21+F21</f>
        <v>447</v>
      </c>
      <c r="Y22" s="79"/>
      <c r="Z22" s="1249" t="s">
        <v>470</v>
      </c>
      <c r="AA22" s="1250"/>
      <c r="AB22" s="1251"/>
      <c r="AC22" s="87">
        <v>1500000</v>
      </c>
      <c r="AE22" s="84">
        <f>AC22</f>
        <v>1500000</v>
      </c>
      <c r="AG22" s="84"/>
    </row>
    <row r="23" spans="1:33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 t="s">
        <v>128</v>
      </c>
      <c r="S23" s="93"/>
      <c r="T23" s="1265" t="s">
        <v>471</v>
      </c>
      <c r="U23" s="1266"/>
      <c r="V23" s="1266"/>
      <c r="W23" s="1267"/>
      <c r="X23" s="94">
        <f>AC22/AC21</f>
        <v>483.87096774193549</v>
      </c>
      <c r="Y23" s="79"/>
    </row>
    <row r="24" spans="1:33" ht="15" hidden="1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5"/>
      <c r="Y24" s="79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1252" t="s">
        <v>472</v>
      </c>
      <c r="U25" s="1253"/>
      <c r="V25" s="1253"/>
      <c r="W25" s="1254"/>
      <c r="X25" s="96">
        <f>(X22/X23)*100</f>
        <v>92.38</v>
      </c>
      <c r="Y25" s="79"/>
      <c r="Z25" s="1249" t="s">
        <v>473</v>
      </c>
      <c r="AA25" s="1250"/>
      <c r="AB25" s="1251"/>
      <c r="AC25" s="84">
        <v>3657670</v>
      </c>
      <c r="AE25" s="84">
        <f>AC25</f>
        <v>3657670</v>
      </c>
      <c r="AG25" s="84"/>
    </row>
    <row r="26" spans="1:33">
      <c r="A26" s="98"/>
      <c r="B26" s="98"/>
      <c r="C26" s="260" t="s">
        <v>124</v>
      </c>
      <c r="D26" s="1256"/>
      <c r="E26" s="1257"/>
      <c r="F26" s="1257"/>
      <c r="G26" s="1257"/>
      <c r="H26" s="1257"/>
      <c r="I26" s="1257"/>
      <c r="J26" s="1257"/>
      <c r="K26" s="1257"/>
      <c r="L26" s="1257"/>
      <c r="M26" s="1257"/>
      <c r="N26" s="1257"/>
      <c r="O26" s="1257"/>
      <c r="P26" s="1257"/>
      <c r="Q26" s="1257"/>
      <c r="R26" s="1257"/>
      <c r="S26" s="1258"/>
      <c r="T26" s="1259" t="s">
        <v>474</v>
      </c>
      <c r="U26" s="1260"/>
      <c r="V26" s="1260"/>
      <c r="W26" s="1261"/>
      <c r="X26" s="197">
        <f>(AC26/AC27)*100</f>
        <v>90.177626740520594</v>
      </c>
      <c r="Y26" s="188"/>
      <c r="Z26" s="1249" t="s">
        <v>475</v>
      </c>
      <c r="AA26" s="1250"/>
      <c r="AB26" s="1251"/>
      <c r="AC26" s="84">
        <v>1064</v>
      </c>
      <c r="AE26" s="84">
        <f>AC26</f>
        <v>1064</v>
      </c>
      <c r="AG26" s="84"/>
    </row>
    <row r="27" spans="1:33" ht="18.75" customHeight="1">
      <c r="A27" s="105"/>
      <c r="B27" s="105"/>
      <c r="C27" s="106" t="s">
        <v>517</v>
      </c>
      <c r="D27" s="1279"/>
      <c r="E27" s="1280"/>
      <c r="F27" s="1281"/>
      <c r="G27" s="1279"/>
      <c r="H27" s="1280"/>
      <c r="I27" s="1281"/>
      <c r="J27" s="1279"/>
      <c r="K27" s="1280"/>
      <c r="L27" s="1281"/>
      <c r="M27" s="1279"/>
      <c r="N27" s="1280"/>
      <c r="O27" s="1281"/>
      <c r="P27" s="1279"/>
      <c r="Q27" s="1280"/>
      <c r="R27" s="1281"/>
      <c r="S27" s="1279"/>
      <c r="T27" s="1280"/>
      <c r="U27" s="1281"/>
      <c r="V27" s="1279"/>
      <c r="W27" s="1280"/>
      <c r="X27" s="1281"/>
      <c r="Y27" s="98"/>
      <c r="Z27" s="1249" t="s">
        <v>476</v>
      </c>
      <c r="AA27" s="1250"/>
      <c r="AB27" s="1251"/>
      <c r="AC27" s="97">
        <f>AC25/AC21</f>
        <v>1179.8935483870969</v>
      </c>
      <c r="AE27" s="97">
        <f>AE25/AE21</f>
        <v>1179.8935483870969</v>
      </c>
      <c r="AG27" s="97"/>
    </row>
    <row r="28" spans="1:33" ht="30" customHeight="1">
      <c r="A28" s="105">
        <v>1</v>
      </c>
      <c r="B28" s="105"/>
      <c r="C28" s="106" t="s">
        <v>95</v>
      </c>
      <c r="D28" s="1279"/>
      <c r="E28" s="1280"/>
      <c r="F28" s="1281"/>
      <c r="G28" s="1279"/>
      <c r="H28" s="1280"/>
      <c r="I28" s="1281"/>
      <c r="J28" s="1279"/>
      <c r="K28" s="1280"/>
      <c r="L28" s="1281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Y28" s="98"/>
      <c r="AC28" s="103">
        <f>(AC26/AC27)*100</f>
        <v>90.177626740520594</v>
      </c>
      <c r="AE28" s="104">
        <f>(AE26/AE27)*100</f>
        <v>90.177626740520594</v>
      </c>
      <c r="AG28" s="201"/>
    </row>
    <row r="29" spans="1:33" ht="31.5" customHeight="1">
      <c r="A29" s="105">
        <v>3</v>
      </c>
      <c r="B29" s="105"/>
      <c r="C29" s="105" t="s">
        <v>504</v>
      </c>
      <c r="D29" s="1246" t="s">
        <v>525</v>
      </c>
      <c r="E29" s="1247"/>
      <c r="F29" s="1248"/>
      <c r="G29" s="1246" t="s">
        <v>525</v>
      </c>
      <c r="H29" s="1247"/>
      <c r="I29" s="1248"/>
      <c r="J29" s="1227"/>
      <c r="K29" s="1228"/>
      <c r="L29" s="1229"/>
      <c r="M29" s="1279"/>
      <c r="N29" s="1280"/>
      <c r="O29" s="1281"/>
      <c r="P29" s="1239" t="s">
        <v>74</v>
      </c>
      <c r="Q29" s="1240"/>
      <c r="R29" s="1241"/>
      <c r="S29" s="1239" t="s">
        <v>69</v>
      </c>
      <c r="T29" s="1240"/>
      <c r="U29" s="1241"/>
      <c r="V29" s="1239" t="s">
        <v>525</v>
      </c>
      <c r="W29" s="1240"/>
      <c r="X29" s="1241"/>
      <c r="Y29" s="202"/>
      <c r="AB29" s="203" t="s">
        <v>531</v>
      </c>
    </row>
    <row r="30" spans="1:33" ht="30.75" customHeight="1">
      <c r="A30" s="105">
        <v>5</v>
      </c>
      <c r="B30" s="105"/>
      <c r="C30" s="106" t="s">
        <v>480</v>
      </c>
      <c r="D30" s="1246" t="s">
        <v>525</v>
      </c>
      <c r="E30" s="1247"/>
      <c r="F30" s="1248"/>
      <c r="G30" s="1227"/>
      <c r="H30" s="1228"/>
      <c r="I30" s="1229"/>
      <c r="J30" s="1246" t="s">
        <v>525</v>
      </c>
      <c r="K30" s="1247"/>
      <c r="L30" s="1248"/>
      <c r="M30" s="1246" t="s">
        <v>525</v>
      </c>
      <c r="N30" s="1247"/>
      <c r="O30" s="1248"/>
      <c r="P30" s="1246" t="s">
        <v>525</v>
      </c>
      <c r="Q30" s="1247"/>
      <c r="R30" s="1248"/>
      <c r="S30" s="1246" t="s">
        <v>525</v>
      </c>
      <c r="T30" s="1247"/>
      <c r="U30" s="1248"/>
      <c r="V30" s="1227"/>
      <c r="W30" s="1228"/>
      <c r="X30" s="1229"/>
      <c r="Y30" s="98"/>
    </row>
    <row r="31" spans="1:33" ht="30.75" customHeight="1">
      <c r="A31" s="105">
        <v>5</v>
      </c>
      <c r="B31" s="105"/>
      <c r="C31" s="106" t="s">
        <v>22</v>
      </c>
      <c r="D31" s="1227"/>
      <c r="E31" s="1228"/>
      <c r="F31" s="1229"/>
      <c r="G31" s="1227"/>
      <c r="H31" s="1228"/>
      <c r="I31" s="1229"/>
      <c r="J31" s="1294" t="s">
        <v>69</v>
      </c>
      <c r="K31" s="1295"/>
      <c r="L31" s="1296"/>
      <c r="M31" s="1239" t="s">
        <v>69</v>
      </c>
      <c r="N31" s="1240"/>
      <c r="O31" s="1241"/>
      <c r="P31" s="1279"/>
      <c r="Q31" s="1280"/>
      <c r="R31" s="1281"/>
      <c r="S31" s="1239" t="s">
        <v>525</v>
      </c>
      <c r="T31" s="1240"/>
      <c r="U31" s="1241"/>
      <c r="V31" s="1239" t="s">
        <v>69</v>
      </c>
      <c r="W31" s="1240"/>
      <c r="X31" s="1241"/>
      <c r="Y31" s="98"/>
    </row>
    <row r="32" spans="1:33"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A22:B22"/>
    <mergeCell ref="T22:W22"/>
    <mergeCell ref="Z22:AB22"/>
    <mergeCell ref="T23:W23"/>
    <mergeCell ref="T25:W25"/>
    <mergeCell ref="Z25:AB25"/>
    <mergeCell ref="D26:S26"/>
    <mergeCell ref="T26:W26"/>
    <mergeCell ref="Z26:AB26"/>
    <mergeCell ref="S27:U27"/>
    <mergeCell ref="V27:X27"/>
    <mergeCell ref="Z27:AB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V30:X30"/>
    <mergeCell ref="D29:F29"/>
    <mergeCell ref="G29:I29"/>
    <mergeCell ref="J29:L29"/>
    <mergeCell ref="M29:O29"/>
    <mergeCell ref="P29:R29"/>
    <mergeCell ref="S31:U31"/>
    <mergeCell ref="V31:X31"/>
    <mergeCell ref="C1:C2"/>
    <mergeCell ref="D31:F31"/>
    <mergeCell ref="G31:I31"/>
    <mergeCell ref="J31:L31"/>
    <mergeCell ref="M31:O31"/>
    <mergeCell ref="P31:R31"/>
    <mergeCell ref="S29:U29"/>
    <mergeCell ref="V29:X29"/>
    <mergeCell ref="D30:F30"/>
    <mergeCell ref="G30:I30"/>
    <mergeCell ref="J30:L30"/>
    <mergeCell ref="M30:O30"/>
    <mergeCell ref="P30:R30"/>
    <mergeCell ref="S30:U30"/>
  </mergeCells>
  <pageMargins left="0.7" right="0.7" top="0.75" bottom="0.75" header="0.3" footer="0.3"/>
  <pageSetup paperSize="9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G32"/>
  <sheetViews>
    <sheetView topLeftCell="C1" zoomScale="85" zoomScaleNormal="85" workbookViewId="0">
      <selection activeCell="J12" sqref="J12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46069</v>
      </c>
      <c r="E1" s="1398"/>
      <c r="F1" s="1399"/>
      <c r="G1" s="1397">
        <v>46070</v>
      </c>
      <c r="H1" s="1398"/>
      <c r="I1" s="1399"/>
      <c r="J1" s="1397">
        <v>46071</v>
      </c>
      <c r="K1" s="1398"/>
      <c r="L1" s="1399"/>
      <c r="M1" s="1397">
        <v>46072</v>
      </c>
      <c r="N1" s="1398"/>
      <c r="O1" s="1399"/>
      <c r="P1" s="1397">
        <v>46073</v>
      </c>
      <c r="Q1" s="1398"/>
      <c r="R1" s="1399"/>
      <c r="S1" s="1397">
        <v>46074</v>
      </c>
      <c r="T1" s="1398"/>
      <c r="U1" s="1399"/>
      <c r="V1" s="1397">
        <v>46075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9">
        <v>7</v>
      </c>
      <c r="E4" s="20">
        <v>16</v>
      </c>
      <c r="F4" s="250">
        <f t="shared" ref="F4:F19" si="0">E4-D4</f>
        <v>9</v>
      </c>
      <c r="G4" s="15">
        <v>7</v>
      </c>
      <c r="H4" s="16">
        <v>16</v>
      </c>
      <c r="I4" s="251">
        <f t="shared" ref="I4:I19" si="1">H4-G4</f>
        <v>9</v>
      </c>
      <c r="J4" s="15">
        <v>7</v>
      </c>
      <c r="K4" s="16">
        <v>16</v>
      </c>
      <c r="L4" s="252">
        <f t="shared" ref="L4:L19" si="2">K4-J4</f>
        <v>9</v>
      </c>
      <c r="M4" s="13"/>
      <c r="N4" s="54"/>
      <c r="O4" s="253">
        <f t="shared" ref="O4:O19" si="3">N4-M4</f>
        <v>0</v>
      </c>
      <c r="P4" s="10"/>
      <c r="Q4" s="11"/>
      <c r="R4" s="254">
        <f t="shared" ref="R4:R19" si="4">Q4-P4</f>
        <v>0</v>
      </c>
      <c r="S4" s="19">
        <v>7</v>
      </c>
      <c r="T4" s="20">
        <v>16</v>
      </c>
      <c r="U4" s="251">
        <f t="shared" ref="U4:U19" si="5">T4-S4</f>
        <v>9</v>
      </c>
      <c r="V4" s="19">
        <v>7</v>
      </c>
      <c r="W4" s="20">
        <v>16</v>
      </c>
      <c r="X4" s="251">
        <f t="shared" ref="X4:X19" si="6">W4-V4</f>
        <v>9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50">
        <f t="shared" si="0"/>
        <v>0</v>
      </c>
      <c r="G5" s="19">
        <v>15</v>
      </c>
      <c r="H5" s="26">
        <v>24</v>
      </c>
      <c r="I5" s="251">
        <f t="shared" si="1"/>
        <v>9</v>
      </c>
      <c r="J5" s="13"/>
      <c r="K5" s="198"/>
      <c r="L5" s="252">
        <f t="shared" si="2"/>
        <v>0</v>
      </c>
      <c r="M5" s="10"/>
      <c r="N5" s="25"/>
      <c r="O5" s="253">
        <f t="shared" si="3"/>
        <v>0</v>
      </c>
      <c r="P5" s="19">
        <v>10</v>
      </c>
      <c r="Q5" s="26">
        <v>21</v>
      </c>
      <c r="R5" s="254">
        <f t="shared" si="4"/>
        <v>11</v>
      </c>
      <c r="S5" s="19">
        <v>12</v>
      </c>
      <c r="T5" s="26">
        <v>23</v>
      </c>
      <c r="U5" s="251">
        <f t="shared" si="5"/>
        <v>11</v>
      </c>
      <c r="V5" s="10"/>
      <c r="W5" s="11"/>
      <c r="X5" s="251">
        <f t="shared" si="6"/>
        <v>0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0"/>
      <c r="H6" s="25"/>
      <c r="I6" s="251">
        <f t="shared" si="1"/>
        <v>0</v>
      </c>
      <c r="J6" s="10"/>
      <c r="K6" s="25"/>
      <c r="L6" s="252">
        <f t="shared" si="2"/>
        <v>0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9">
        <v>19</v>
      </c>
      <c r="T6" s="26">
        <v>24</v>
      </c>
      <c r="U6" s="251">
        <f t="shared" si="5"/>
        <v>5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0"/>
      <c r="H7" s="25"/>
      <c r="I7" s="251">
        <f t="shared" si="1"/>
        <v>0</v>
      </c>
      <c r="J7" s="15">
        <v>13</v>
      </c>
      <c r="K7" s="17">
        <v>24</v>
      </c>
      <c r="L7" s="252">
        <f t="shared" si="2"/>
        <v>11</v>
      </c>
      <c r="M7" s="19">
        <v>16</v>
      </c>
      <c r="N7" s="26">
        <v>24</v>
      </c>
      <c r="O7" s="253">
        <f t="shared" si="3"/>
        <v>8</v>
      </c>
      <c r="P7" s="21">
        <v>15</v>
      </c>
      <c r="Q7" s="26">
        <v>24</v>
      </c>
      <c r="R7" s="254">
        <f t="shared" si="4"/>
        <v>9</v>
      </c>
      <c r="S7" s="10"/>
      <c r="T7" s="25"/>
      <c r="U7" s="251">
        <f t="shared" si="5"/>
        <v>0</v>
      </c>
      <c r="V7" s="19">
        <v>12</v>
      </c>
      <c r="W7" s="26">
        <v>20</v>
      </c>
      <c r="X7" s="251">
        <f t="shared" si="6"/>
        <v>8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10"/>
      <c r="E8" s="25"/>
      <c r="F8" s="250">
        <f t="shared" si="0"/>
        <v>0</v>
      </c>
      <c r="G8" s="10"/>
      <c r="H8" s="25"/>
      <c r="I8" s="251">
        <f t="shared" si="1"/>
        <v>0</v>
      </c>
      <c r="J8" s="10"/>
      <c r="K8" s="25"/>
      <c r="L8" s="252">
        <f t="shared" si="2"/>
        <v>0</v>
      </c>
      <c r="M8" s="10"/>
      <c r="N8" s="11"/>
      <c r="O8" s="253">
        <f t="shared" si="3"/>
        <v>0</v>
      </c>
      <c r="P8" s="10"/>
      <c r="Q8" s="11"/>
      <c r="R8" s="254">
        <f t="shared" si="4"/>
        <v>0</v>
      </c>
      <c r="S8" s="10"/>
      <c r="T8" s="25"/>
      <c r="U8" s="251">
        <f t="shared" si="5"/>
        <v>0</v>
      </c>
      <c r="V8" s="10"/>
      <c r="W8" s="25"/>
      <c r="X8" s="251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9">
        <v>16</v>
      </c>
      <c r="E9" s="20">
        <v>24</v>
      </c>
      <c r="F9" s="250">
        <f t="shared" si="0"/>
        <v>8</v>
      </c>
      <c r="G9" s="10"/>
      <c r="H9" s="11"/>
      <c r="I9" s="251">
        <f t="shared" si="1"/>
        <v>0</v>
      </c>
      <c r="J9" s="262">
        <v>17</v>
      </c>
      <c r="K9" s="263">
        <v>21</v>
      </c>
      <c r="L9" s="252">
        <f t="shared" si="2"/>
        <v>4</v>
      </c>
      <c r="M9" s="45"/>
      <c r="N9" s="46"/>
      <c r="O9" s="253">
        <f t="shared" si="3"/>
        <v>0</v>
      </c>
      <c r="P9" s="10"/>
      <c r="Q9" s="11"/>
      <c r="R9" s="254">
        <f t="shared" si="4"/>
        <v>0</v>
      </c>
      <c r="S9" s="21">
        <v>13</v>
      </c>
      <c r="T9" s="22">
        <v>22</v>
      </c>
      <c r="U9" s="251">
        <f t="shared" si="5"/>
        <v>9</v>
      </c>
      <c r="V9" s="10"/>
      <c r="W9" s="11"/>
      <c r="X9" s="251">
        <f t="shared" si="6"/>
        <v>0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18</v>
      </c>
      <c r="E10" s="22">
        <v>24</v>
      </c>
      <c r="F10" s="250">
        <f t="shared" si="0"/>
        <v>6</v>
      </c>
      <c r="G10" s="21">
        <v>16</v>
      </c>
      <c r="H10" s="22">
        <v>24</v>
      </c>
      <c r="I10" s="251">
        <f t="shared" si="1"/>
        <v>8</v>
      </c>
      <c r="J10" s="45"/>
      <c r="K10" s="46"/>
      <c r="L10" s="252">
        <f t="shared" si="2"/>
        <v>0</v>
      </c>
      <c r="M10" s="35">
        <v>16</v>
      </c>
      <c r="N10" s="36">
        <v>24</v>
      </c>
      <c r="O10" s="253">
        <f t="shared" si="3"/>
        <v>8</v>
      </c>
      <c r="P10" s="35">
        <v>17</v>
      </c>
      <c r="Q10" s="36">
        <v>24</v>
      </c>
      <c r="R10" s="254">
        <f t="shared" si="4"/>
        <v>7</v>
      </c>
      <c r="S10" s="35">
        <v>16</v>
      </c>
      <c r="T10" s="36">
        <v>24</v>
      </c>
      <c r="U10" s="251">
        <f t="shared" si="5"/>
        <v>8</v>
      </c>
      <c r="V10" s="21">
        <v>15</v>
      </c>
      <c r="W10" s="31">
        <v>24</v>
      </c>
      <c r="X10" s="251">
        <f t="shared" si="6"/>
        <v>9</v>
      </c>
      <c r="Y10" s="79"/>
    </row>
    <row r="11" spans="1:28" ht="16.5" customHeight="1">
      <c r="A11" s="223">
        <v>9</v>
      </c>
      <c r="B11" s="232" t="s">
        <v>444</v>
      </c>
      <c r="C11" s="38" t="s">
        <v>296</v>
      </c>
      <c r="D11" s="10"/>
      <c r="E11" s="11"/>
      <c r="F11" s="250">
        <f t="shared" si="0"/>
        <v>0</v>
      </c>
      <c r="G11" s="10"/>
      <c r="H11" s="11"/>
      <c r="I11" s="251">
        <f t="shared" si="1"/>
        <v>0</v>
      </c>
      <c r="J11" s="45"/>
      <c r="K11" s="46"/>
      <c r="L11" s="252">
        <f t="shared" si="2"/>
        <v>0</v>
      </c>
      <c r="M11" s="45"/>
      <c r="N11" s="46"/>
      <c r="O11" s="253">
        <f t="shared" si="3"/>
        <v>0</v>
      </c>
      <c r="P11" s="35">
        <v>8</v>
      </c>
      <c r="Q11" s="36">
        <v>10</v>
      </c>
      <c r="R11" s="254">
        <f t="shared" si="4"/>
        <v>2</v>
      </c>
      <c r="S11" s="45"/>
      <c r="T11" s="46"/>
      <c r="U11" s="251">
        <f t="shared" si="5"/>
        <v>0</v>
      </c>
      <c r="V11" s="10"/>
      <c r="W11" s="25"/>
      <c r="X11" s="251">
        <f t="shared" si="6"/>
        <v>0</v>
      </c>
      <c r="Y11" s="79"/>
      <c r="AB11" s="189"/>
    </row>
    <row r="12" spans="1:28" ht="16.5" customHeight="1">
      <c r="A12" s="223">
        <v>10</v>
      </c>
      <c r="B12" s="232" t="s">
        <v>444</v>
      </c>
      <c r="C12" s="38" t="s">
        <v>290</v>
      </c>
      <c r="D12" s="10"/>
      <c r="E12" s="11"/>
      <c r="F12" s="250">
        <f t="shared" si="0"/>
        <v>0</v>
      </c>
      <c r="G12" s="21">
        <v>8</v>
      </c>
      <c r="H12" s="22">
        <v>16</v>
      </c>
      <c r="I12" s="251">
        <f t="shared" si="1"/>
        <v>8</v>
      </c>
      <c r="J12" s="35">
        <v>8</v>
      </c>
      <c r="K12" s="36">
        <v>15</v>
      </c>
      <c r="L12" s="252">
        <f t="shared" si="2"/>
        <v>7</v>
      </c>
      <c r="M12" s="21">
        <v>8</v>
      </c>
      <c r="N12" s="22">
        <v>16</v>
      </c>
      <c r="O12" s="253">
        <f t="shared" si="3"/>
        <v>8</v>
      </c>
      <c r="P12" s="45"/>
      <c r="Q12" s="46"/>
      <c r="R12" s="254">
        <f t="shared" si="4"/>
        <v>0</v>
      </c>
      <c r="S12" s="45"/>
      <c r="T12" s="46"/>
      <c r="U12" s="251">
        <f t="shared" si="5"/>
        <v>0</v>
      </c>
      <c r="V12" s="21">
        <v>12</v>
      </c>
      <c r="W12" s="31">
        <v>20</v>
      </c>
      <c r="X12" s="251">
        <f t="shared" si="6"/>
        <v>8</v>
      </c>
      <c r="Y12" s="79"/>
      <c r="AB12" s="189"/>
    </row>
    <row r="13" spans="1:28" ht="16.5" customHeight="1">
      <c r="A13" s="223">
        <v>11</v>
      </c>
      <c r="B13" s="223" t="s">
        <v>452</v>
      </c>
      <c r="C13" s="38" t="s">
        <v>371</v>
      </c>
      <c r="D13" s="10"/>
      <c r="E13" s="11"/>
      <c r="F13" s="250">
        <f t="shared" si="0"/>
        <v>0</v>
      </c>
      <c r="G13" s="10"/>
      <c r="H13" s="11"/>
      <c r="I13" s="251">
        <f t="shared" si="1"/>
        <v>0</v>
      </c>
      <c r="J13" s="10"/>
      <c r="K13" s="11"/>
      <c r="L13" s="252">
        <f t="shared" si="2"/>
        <v>0</v>
      </c>
      <c r="M13" s="45"/>
      <c r="N13" s="46"/>
      <c r="O13" s="253">
        <f t="shared" si="3"/>
        <v>0</v>
      </c>
      <c r="P13" s="10"/>
      <c r="Q13" s="11"/>
      <c r="R13" s="254">
        <f t="shared" si="4"/>
        <v>0</v>
      </c>
      <c r="S13" s="19">
        <v>16</v>
      </c>
      <c r="T13" s="20">
        <v>21</v>
      </c>
      <c r="U13" s="251">
        <f t="shared" si="5"/>
        <v>5</v>
      </c>
      <c r="V13" s="10"/>
      <c r="W13" s="25"/>
      <c r="X13" s="251">
        <f t="shared" si="6"/>
        <v>0</v>
      </c>
      <c r="Y13" s="79"/>
      <c r="AB13" s="233"/>
    </row>
    <row r="14" spans="1:28" ht="16.5" customHeight="1">
      <c r="A14" s="223">
        <v>12</v>
      </c>
      <c r="B14" s="232" t="s">
        <v>444</v>
      </c>
      <c r="C14" s="38" t="s">
        <v>545</v>
      </c>
      <c r="D14" s="10"/>
      <c r="E14" s="11"/>
      <c r="F14" s="250">
        <f t="shared" si="0"/>
        <v>0</v>
      </c>
      <c r="G14" s="10"/>
      <c r="H14" s="11"/>
      <c r="I14" s="251">
        <f t="shared" si="1"/>
        <v>0</v>
      </c>
      <c r="J14" s="35">
        <v>17</v>
      </c>
      <c r="K14" s="36">
        <v>21</v>
      </c>
      <c r="L14" s="252">
        <f t="shared" si="2"/>
        <v>4</v>
      </c>
      <c r="M14" s="10"/>
      <c r="N14" s="11"/>
      <c r="O14" s="253">
        <f t="shared" si="3"/>
        <v>0</v>
      </c>
      <c r="P14" s="35">
        <v>17</v>
      </c>
      <c r="Q14" s="36">
        <v>21</v>
      </c>
      <c r="R14" s="254">
        <f t="shared" si="4"/>
        <v>4</v>
      </c>
      <c r="S14" s="45"/>
      <c r="T14" s="46"/>
      <c r="U14" s="251">
        <f t="shared" si="5"/>
        <v>0</v>
      </c>
      <c r="V14" s="10"/>
      <c r="W14" s="25"/>
      <c r="X14" s="251">
        <f t="shared" si="6"/>
        <v>0</v>
      </c>
      <c r="Y14" s="79"/>
      <c r="AB14" s="189"/>
    </row>
    <row r="15" spans="1:28" ht="15.75" customHeight="1">
      <c r="A15" s="223">
        <v>14</v>
      </c>
      <c r="B15" s="223" t="s">
        <v>447</v>
      </c>
      <c r="C15" s="47" t="s">
        <v>183</v>
      </c>
      <c r="D15" s="165">
        <v>16</v>
      </c>
      <c r="E15" s="166">
        <v>24</v>
      </c>
      <c r="F15" s="250">
        <f t="shared" si="0"/>
        <v>8</v>
      </c>
      <c r="G15" s="10"/>
      <c r="H15" s="25"/>
      <c r="I15" s="251">
        <f t="shared" si="1"/>
        <v>0</v>
      </c>
      <c r="J15" s="165">
        <v>7</v>
      </c>
      <c r="K15" s="166">
        <v>16</v>
      </c>
      <c r="L15" s="252">
        <f t="shared" si="2"/>
        <v>9</v>
      </c>
      <c r="M15" s="10"/>
      <c r="N15" s="25"/>
      <c r="O15" s="253">
        <f t="shared" si="3"/>
        <v>0</v>
      </c>
      <c r="P15" s="165">
        <v>16</v>
      </c>
      <c r="Q15" s="166">
        <v>24</v>
      </c>
      <c r="R15" s="254">
        <f t="shared" si="4"/>
        <v>8</v>
      </c>
      <c r="S15" s="159">
        <v>16</v>
      </c>
      <c r="T15" s="167">
        <v>24</v>
      </c>
      <c r="U15" s="251">
        <f t="shared" si="5"/>
        <v>8</v>
      </c>
      <c r="V15" s="10"/>
      <c r="W15" s="25"/>
      <c r="X15" s="251">
        <f t="shared" si="6"/>
        <v>0</v>
      </c>
      <c r="Y15" s="190"/>
      <c r="Z15" s="191"/>
    </row>
    <row r="16" spans="1:28" ht="15.75" customHeight="1">
      <c r="A16" s="223">
        <v>15</v>
      </c>
      <c r="B16" s="223" t="s">
        <v>447</v>
      </c>
      <c r="C16" s="47" t="s">
        <v>358</v>
      </c>
      <c r="D16" s="165">
        <v>7</v>
      </c>
      <c r="E16" s="166">
        <v>16</v>
      </c>
      <c r="F16" s="250">
        <f t="shared" si="0"/>
        <v>9</v>
      </c>
      <c r="G16" s="165">
        <v>7</v>
      </c>
      <c r="H16" s="166">
        <v>16</v>
      </c>
      <c r="I16" s="251">
        <f t="shared" si="1"/>
        <v>9</v>
      </c>
      <c r="J16" s="10"/>
      <c r="K16" s="25"/>
      <c r="L16" s="252">
        <f t="shared" si="2"/>
        <v>0</v>
      </c>
      <c r="M16" s="10"/>
      <c r="N16" s="25"/>
      <c r="O16" s="253">
        <f t="shared" si="3"/>
        <v>0</v>
      </c>
      <c r="P16" s="10"/>
      <c r="Q16" s="25"/>
      <c r="R16" s="254">
        <f t="shared" si="4"/>
        <v>0</v>
      </c>
      <c r="S16" s="13"/>
      <c r="T16" s="54"/>
      <c r="U16" s="251">
        <f t="shared" si="5"/>
        <v>0</v>
      </c>
      <c r="V16" s="10"/>
      <c r="W16" s="25"/>
      <c r="X16" s="251">
        <f t="shared" si="6"/>
        <v>0</v>
      </c>
      <c r="Y16" s="190"/>
      <c r="Z16" s="191"/>
    </row>
    <row r="17" spans="1:33" ht="15.75" customHeight="1">
      <c r="A17" s="223">
        <v>16</v>
      </c>
      <c r="B17" s="223" t="s">
        <v>447</v>
      </c>
      <c r="C17" s="47" t="s">
        <v>530</v>
      </c>
      <c r="D17" s="10"/>
      <c r="E17" s="25"/>
      <c r="F17" s="250">
        <f t="shared" si="0"/>
        <v>0</v>
      </c>
      <c r="G17" s="192">
        <v>16</v>
      </c>
      <c r="H17" s="193">
        <v>24</v>
      </c>
      <c r="I17" s="251">
        <f t="shared" si="1"/>
        <v>8</v>
      </c>
      <c r="J17" s="165">
        <v>16</v>
      </c>
      <c r="K17" s="166">
        <v>24</v>
      </c>
      <c r="L17" s="252">
        <f t="shared" si="2"/>
        <v>8</v>
      </c>
      <c r="M17" s="159">
        <v>16</v>
      </c>
      <c r="N17" s="167">
        <v>24</v>
      </c>
      <c r="O17" s="253">
        <f t="shared" si="3"/>
        <v>8</v>
      </c>
      <c r="P17" s="10"/>
      <c r="Q17" s="25"/>
      <c r="R17" s="254">
        <f t="shared" si="4"/>
        <v>0</v>
      </c>
      <c r="S17" s="10"/>
      <c r="T17" s="25"/>
      <c r="U17" s="251">
        <f t="shared" si="5"/>
        <v>0</v>
      </c>
      <c r="V17" s="165">
        <v>16</v>
      </c>
      <c r="W17" s="166">
        <v>24</v>
      </c>
      <c r="X17" s="251">
        <f t="shared" si="6"/>
        <v>8</v>
      </c>
      <c r="Y17" s="190"/>
    </row>
    <row r="18" spans="1:33" ht="15" customHeight="1">
      <c r="A18" s="223">
        <v>17</v>
      </c>
      <c r="B18" s="223" t="s">
        <v>550</v>
      </c>
      <c r="C18" s="38" t="s">
        <v>324</v>
      </c>
      <c r="D18" s="31">
        <v>13</v>
      </c>
      <c r="E18" s="64">
        <v>21</v>
      </c>
      <c r="F18" s="250">
        <f t="shared" si="0"/>
        <v>8</v>
      </c>
      <c r="G18" s="136">
        <v>15</v>
      </c>
      <c r="H18" s="137">
        <v>24</v>
      </c>
      <c r="I18" s="251">
        <f t="shared" si="1"/>
        <v>9</v>
      </c>
      <c r="J18" s="136">
        <v>15</v>
      </c>
      <c r="K18" s="31">
        <v>24</v>
      </c>
      <c r="L18" s="252">
        <f t="shared" si="2"/>
        <v>9</v>
      </c>
      <c r="M18" s="264"/>
      <c r="N18" s="55"/>
      <c r="O18" s="253">
        <f t="shared" si="3"/>
        <v>0</v>
      </c>
      <c r="P18" s="26">
        <v>7</v>
      </c>
      <c r="Q18" s="64">
        <v>15</v>
      </c>
      <c r="R18" s="254">
        <f t="shared" si="4"/>
        <v>8</v>
      </c>
      <c r="S18" s="10"/>
      <c r="T18" s="25"/>
      <c r="U18" s="251">
        <f t="shared" si="5"/>
        <v>0</v>
      </c>
      <c r="V18" s="59">
        <v>7</v>
      </c>
      <c r="W18" s="157">
        <v>16</v>
      </c>
      <c r="X18" s="251">
        <f t="shared" si="6"/>
        <v>9</v>
      </c>
      <c r="Y18" s="79"/>
    </row>
    <row r="19" spans="1:33" ht="15" customHeight="1">
      <c r="A19" s="223">
        <v>18</v>
      </c>
      <c r="B19" s="223" t="s">
        <v>550</v>
      </c>
      <c r="C19" s="194" t="s">
        <v>565</v>
      </c>
      <c r="D19" s="137">
        <v>7</v>
      </c>
      <c r="E19" s="135">
        <v>16</v>
      </c>
      <c r="F19" s="250">
        <f t="shared" si="0"/>
        <v>9</v>
      </c>
      <c r="G19" s="265"/>
      <c r="H19" s="266"/>
      <c r="I19" s="251">
        <f t="shared" si="1"/>
        <v>0</v>
      </c>
      <c r="J19" s="25"/>
      <c r="K19" s="55"/>
      <c r="L19" s="252">
        <f t="shared" si="2"/>
        <v>0</v>
      </c>
      <c r="M19" s="159">
        <v>7</v>
      </c>
      <c r="N19" s="166">
        <v>16</v>
      </c>
      <c r="O19" s="253">
        <f t="shared" si="3"/>
        <v>9</v>
      </c>
      <c r="P19" s="159">
        <v>7</v>
      </c>
      <c r="Q19" s="166">
        <v>16</v>
      </c>
      <c r="R19" s="254">
        <f t="shared" si="4"/>
        <v>9</v>
      </c>
      <c r="S19" s="159">
        <v>7</v>
      </c>
      <c r="T19" s="166">
        <v>16</v>
      </c>
      <c r="U19" s="251">
        <f t="shared" si="5"/>
        <v>9</v>
      </c>
      <c r="V19" s="267">
        <v>7</v>
      </c>
      <c r="W19" s="178">
        <v>16</v>
      </c>
      <c r="X19" s="251">
        <f t="shared" si="6"/>
        <v>9</v>
      </c>
      <c r="Y19" s="79"/>
    </row>
    <row r="20" spans="1:33">
      <c r="A20" s="84"/>
      <c r="B20" s="84"/>
      <c r="C20" s="256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84"/>
    </row>
    <row r="21" spans="1:33">
      <c r="A21" s="80"/>
      <c r="B21" s="80"/>
      <c r="C21" s="80" t="s">
        <v>466</v>
      </c>
      <c r="D21" s="258"/>
      <c r="E21" s="258"/>
      <c r="F21" s="259">
        <f>SUM(F4:F19)</f>
        <v>57</v>
      </c>
      <c r="G21" s="258"/>
      <c r="H21" s="258"/>
      <c r="I21" s="259">
        <f>SUM(I4:I19)</f>
        <v>60</v>
      </c>
      <c r="J21" s="258"/>
      <c r="K21" s="258"/>
      <c r="L21" s="259">
        <f>SUM(L4:L19)</f>
        <v>61</v>
      </c>
      <c r="M21" s="258"/>
      <c r="N21" s="258"/>
      <c r="O21" s="259">
        <f>SUM(O4:O19)</f>
        <v>41</v>
      </c>
      <c r="P21" s="258"/>
      <c r="Q21" s="258"/>
      <c r="R21" s="259">
        <f>SUM(R4:R19)</f>
        <v>58</v>
      </c>
      <c r="S21" s="258"/>
      <c r="T21" s="258"/>
      <c r="U21" s="259">
        <f>SUM(U4:U20)</f>
        <v>64</v>
      </c>
      <c r="V21" s="258"/>
      <c r="W21" s="258"/>
      <c r="X21" s="259">
        <f>SUM(X4:X19)</f>
        <v>60</v>
      </c>
      <c r="Y21" s="84"/>
      <c r="Z21" s="1249" t="s">
        <v>467</v>
      </c>
      <c r="AA21" s="1250"/>
      <c r="AB21" s="1251"/>
      <c r="AC21" s="80">
        <v>3100</v>
      </c>
      <c r="AE21" s="82">
        <v>3100</v>
      </c>
      <c r="AG21" s="83"/>
    </row>
    <row r="22" spans="1:33">
      <c r="A22" s="1262"/>
      <c r="B22" s="1263"/>
      <c r="C22" s="89" t="s">
        <v>468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262" t="s">
        <v>469</v>
      </c>
      <c r="U22" s="1264"/>
      <c r="V22" s="1264"/>
      <c r="W22" s="1263"/>
      <c r="X22" s="90">
        <f>X21+U21+R21+O21+L21+I21+F21</f>
        <v>401</v>
      </c>
      <c r="Y22" s="79"/>
      <c r="Z22" s="1249" t="s">
        <v>470</v>
      </c>
      <c r="AA22" s="1250"/>
      <c r="AB22" s="1251"/>
      <c r="AC22" s="87">
        <v>1500000</v>
      </c>
      <c r="AE22" s="84">
        <f>AC22</f>
        <v>1500000</v>
      </c>
      <c r="AG22" s="84"/>
    </row>
    <row r="23" spans="1:33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 t="s">
        <v>128</v>
      </c>
      <c r="S23" s="93"/>
      <c r="T23" s="1265" t="s">
        <v>471</v>
      </c>
      <c r="U23" s="1266"/>
      <c r="V23" s="1266"/>
      <c r="W23" s="1267"/>
      <c r="X23" s="94">
        <f>AC22/AC21</f>
        <v>483.87096774193549</v>
      </c>
      <c r="Y23" s="79"/>
    </row>
    <row r="24" spans="1:33" ht="15" hidden="1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5"/>
      <c r="Y24" s="79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1252" t="s">
        <v>472</v>
      </c>
      <c r="U25" s="1253"/>
      <c r="V25" s="1253"/>
      <c r="W25" s="1254"/>
      <c r="X25" s="96">
        <f>(X22/X23)*100</f>
        <v>82.873333333333335</v>
      </c>
      <c r="Y25" s="79"/>
      <c r="Z25" s="1249" t="s">
        <v>473</v>
      </c>
      <c r="AA25" s="1250"/>
      <c r="AB25" s="1251"/>
      <c r="AC25" s="84">
        <v>3657670</v>
      </c>
      <c r="AE25" s="84">
        <f>AC25</f>
        <v>3657670</v>
      </c>
      <c r="AG25" s="84"/>
    </row>
    <row r="26" spans="1:33">
      <c r="A26" s="98"/>
      <c r="B26" s="98"/>
      <c r="C26" s="260" t="s">
        <v>124</v>
      </c>
      <c r="D26" s="1256"/>
      <c r="E26" s="1257"/>
      <c r="F26" s="1257"/>
      <c r="G26" s="1257"/>
      <c r="H26" s="1257"/>
      <c r="I26" s="1257"/>
      <c r="J26" s="1257"/>
      <c r="K26" s="1257"/>
      <c r="L26" s="1257"/>
      <c r="M26" s="1257"/>
      <c r="N26" s="1257"/>
      <c r="O26" s="1257"/>
      <c r="P26" s="1257"/>
      <c r="Q26" s="1257"/>
      <c r="R26" s="1257"/>
      <c r="S26" s="1258"/>
      <c r="T26" s="1259" t="s">
        <v>474</v>
      </c>
      <c r="U26" s="1260"/>
      <c r="V26" s="1260"/>
      <c r="W26" s="1261"/>
      <c r="X26" s="197">
        <f>(AC26/AC27)*100</f>
        <v>90.177626740520594</v>
      </c>
      <c r="Y26" s="188"/>
      <c r="Z26" s="1249" t="s">
        <v>475</v>
      </c>
      <c r="AA26" s="1250"/>
      <c r="AB26" s="1251"/>
      <c r="AC26" s="84">
        <v>1064</v>
      </c>
      <c r="AE26" s="84">
        <f>AC26</f>
        <v>1064</v>
      </c>
      <c r="AG26" s="84"/>
    </row>
    <row r="27" spans="1:33" ht="18.75" customHeight="1">
      <c r="A27" s="105"/>
      <c r="B27" s="105"/>
      <c r="C27" s="106" t="s">
        <v>517</v>
      </c>
      <c r="D27" s="1279"/>
      <c r="E27" s="1280"/>
      <c r="F27" s="1281"/>
      <c r="G27" s="1279"/>
      <c r="H27" s="1280"/>
      <c r="I27" s="1281"/>
      <c r="J27" s="1279"/>
      <c r="K27" s="1280"/>
      <c r="L27" s="1281"/>
      <c r="M27" s="1279"/>
      <c r="N27" s="1280"/>
      <c r="O27" s="1281"/>
      <c r="P27" s="1279"/>
      <c r="Q27" s="1280"/>
      <c r="R27" s="1281"/>
      <c r="S27" s="1279"/>
      <c r="T27" s="1280"/>
      <c r="U27" s="1281"/>
      <c r="V27" s="1279"/>
      <c r="W27" s="1280"/>
      <c r="X27" s="1281"/>
      <c r="Y27" s="98"/>
      <c r="Z27" s="1249" t="s">
        <v>476</v>
      </c>
      <c r="AA27" s="1250"/>
      <c r="AB27" s="1251"/>
      <c r="AC27" s="97">
        <f>AC25/AC21</f>
        <v>1179.8935483870969</v>
      </c>
      <c r="AE27" s="97">
        <f>AE25/AE21</f>
        <v>1179.8935483870969</v>
      </c>
      <c r="AG27" s="97"/>
    </row>
    <row r="28" spans="1:33" ht="30" customHeight="1">
      <c r="A28" s="105">
        <v>1</v>
      </c>
      <c r="B28" s="105"/>
      <c r="C28" s="106" t="s">
        <v>95</v>
      </c>
      <c r="D28" s="1239" t="s">
        <v>74</v>
      </c>
      <c r="E28" s="1240"/>
      <c r="F28" s="1241"/>
      <c r="G28" s="1279"/>
      <c r="H28" s="1280"/>
      <c r="I28" s="1281"/>
      <c r="J28" s="1246" t="s">
        <v>69</v>
      </c>
      <c r="K28" s="1247"/>
      <c r="L28" s="1248"/>
      <c r="M28" s="1239" t="s">
        <v>69</v>
      </c>
      <c r="N28" s="1240"/>
      <c r="O28" s="1241"/>
      <c r="P28" s="1279"/>
      <c r="Q28" s="1280"/>
      <c r="R28" s="1281"/>
      <c r="S28" s="1239" t="s">
        <v>69</v>
      </c>
      <c r="T28" s="1240"/>
      <c r="U28" s="1241"/>
      <c r="V28" s="1239" t="s">
        <v>525</v>
      </c>
      <c r="W28" s="1240"/>
      <c r="X28" s="1241"/>
      <c r="Y28" s="98"/>
      <c r="AC28" s="103">
        <f>(AC26/AC27)*100</f>
        <v>90.177626740520594</v>
      </c>
      <c r="AE28" s="104">
        <f>(AE26/AE27)*100</f>
        <v>90.177626740520594</v>
      </c>
      <c r="AG28" s="201"/>
    </row>
    <row r="29" spans="1:33" ht="31.5" customHeight="1">
      <c r="A29" s="105">
        <v>3</v>
      </c>
      <c r="B29" s="105"/>
      <c r="C29" s="105" t="s">
        <v>504</v>
      </c>
      <c r="D29" s="1246" t="s">
        <v>525</v>
      </c>
      <c r="E29" s="1247"/>
      <c r="F29" s="1248"/>
      <c r="G29" s="1227"/>
      <c r="H29" s="1228"/>
      <c r="I29" s="1229"/>
      <c r="J29" s="1246" t="s">
        <v>69</v>
      </c>
      <c r="K29" s="1247"/>
      <c r="L29" s="1248"/>
      <c r="M29" s="1246" t="s">
        <v>525</v>
      </c>
      <c r="N29" s="1247"/>
      <c r="O29" s="1248"/>
      <c r="P29" s="1246" t="s">
        <v>525</v>
      </c>
      <c r="Q29" s="1247"/>
      <c r="R29" s="1248"/>
      <c r="S29" s="1246" t="s">
        <v>525</v>
      </c>
      <c r="T29" s="1247"/>
      <c r="U29" s="1248"/>
      <c r="V29" s="1279"/>
      <c r="W29" s="1280"/>
      <c r="X29" s="1281"/>
      <c r="Y29" s="202"/>
      <c r="AB29" s="203" t="s">
        <v>531</v>
      </c>
    </row>
    <row r="30" spans="1:33" ht="30.75" customHeight="1">
      <c r="A30" s="105">
        <v>5</v>
      </c>
      <c r="B30" s="105"/>
      <c r="C30" s="106" t="s">
        <v>480</v>
      </c>
      <c r="D30" s="1246" t="s">
        <v>525</v>
      </c>
      <c r="E30" s="1247"/>
      <c r="F30" s="1248"/>
      <c r="G30" s="1246" t="s">
        <v>525</v>
      </c>
      <c r="H30" s="1247"/>
      <c r="I30" s="1248"/>
      <c r="J30" s="1246" t="s">
        <v>525</v>
      </c>
      <c r="K30" s="1247"/>
      <c r="L30" s="1248"/>
      <c r="M30" s="1227"/>
      <c r="N30" s="1228"/>
      <c r="O30" s="1229"/>
      <c r="P30" s="1246" t="s">
        <v>525</v>
      </c>
      <c r="Q30" s="1247"/>
      <c r="R30" s="1248"/>
      <c r="S30" s="1246" t="s">
        <v>525</v>
      </c>
      <c r="T30" s="1247"/>
      <c r="U30" s="1248"/>
      <c r="V30" s="1290" t="s">
        <v>525</v>
      </c>
      <c r="W30" s="1291"/>
      <c r="X30" s="1292"/>
      <c r="Y30" s="98"/>
    </row>
    <row r="31" spans="1:33" ht="30.75" customHeight="1">
      <c r="A31" s="105">
        <v>5</v>
      </c>
      <c r="B31" s="105"/>
      <c r="C31" s="106" t="s">
        <v>22</v>
      </c>
      <c r="D31" s="1227"/>
      <c r="E31" s="1228"/>
      <c r="F31" s="1229"/>
      <c r="G31" s="1239" t="s">
        <v>69</v>
      </c>
      <c r="H31" s="1240"/>
      <c r="I31" s="1241"/>
      <c r="J31" s="1227"/>
      <c r="K31" s="1228"/>
      <c r="L31" s="1229"/>
      <c r="M31" s="1294" t="s">
        <v>69</v>
      </c>
      <c r="N31" s="1295"/>
      <c r="O31" s="1296"/>
      <c r="P31" s="1239" t="s">
        <v>69</v>
      </c>
      <c r="Q31" s="1240"/>
      <c r="R31" s="1241"/>
      <c r="S31" s="1287" t="s">
        <v>69</v>
      </c>
      <c r="T31" s="1288"/>
      <c r="U31" s="1289"/>
      <c r="V31" s="1239" t="s">
        <v>69</v>
      </c>
      <c r="W31" s="1240"/>
      <c r="X31" s="1241"/>
      <c r="Y31" s="98"/>
    </row>
    <row r="32" spans="1:33"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A22:B22"/>
    <mergeCell ref="T22:W22"/>
    <mergeCell ref="Z22:AB22"/>
    <mergeCell ref="T23:W23"/>
    <mergeCell ref="T25:W25"/>
    <mergeCell ref="Z25:AB25"/>
    <mergeCell ref="D26:S26"/>
    <mergeCell ref="T26:W26"/>
    <mergeCell ref="Z26:AB26"/>
    <mergeCell ref="S27:U27"/>
    <mergeCell ref="V27:X27"/>
    <mergeCell ref="Z27:AB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V30:X30"/>
    <mergeCell ref="D29:F29"/>
    <mergeCell ref="G29:I29"/>
    <mergeCell ref="J29:L29"/>
    <mergeCell ref="M29:O29"/>
    <mergeCell ref="P29:R29"/>
    <mergeCell ref="S31:U31"/>
    <mergeCell ref="V31:X31"/>
    <mergeCell ref="C1:C2"/>
    <mergeCell ref="D31:F31"/>
    <mergeCell ref="G31:I31"/>
    <mergeCell ref="J31:L31"/>
    <mergeCell ref="M31:O31"/>
    <mergeCell ref="P31:R31"/>
    <mergeCell ref="S29:U29"/>
    <mergeCell ref="V29:X29"/>
    <mergeCell ref="D30:F30"/>
    <mergeCell ref="G30:I30"/>
    <mergeCell ref="J30:L30"/>
    <mergeCell ref="M30:O30"/>
    <mergeCell ref="P30:R30"/>
    <mergeCell ref="S30:U30"/>
  </mergeCells>
  <pageMargins left="0.7" right="0.7" top="0.75" bottom="0.75" header="0.3" footer="0.3"/>
  <pageSetup paperSize="9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G32"/>
  <sheetViews>
    <sheetView zoomScale="85" zoomScaleNormal="85" workbookViewId="0">
      <selection activeCell="C40" sqref="C40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392" t="s">
        <v>0</v>
      </c>
      <c r="D1" s="1397">
        <v>46076</v>
      </c>
      <c r="E1" s="1398"/>
      <c r="F1" s="1399"/>
      <c r="G1" s="1397">
        <v>46077</v>
      </c>
      <c r="H1" s="1398"/>
      <c r="I1" s="1399"/>
      <c r="J1" s="1397">
        <v>46078</v>
      </c>
      <c r="K1" s="1398"/>
      <c r="L1" s="1399"/>
      <c r="M1" s="1397">
        <v>46079</v>
      </c>
      <c r="N1" s="1398"/>
      <c r="O1" s="1399"/>
      <c r="P1" s="1397">
        <v>46080</v>
      </c>
      <c r="Q1" s="1398"/>
      <c r="R1" s="1399"/>
      <c r="S1" s="1397">
        <v>46081</v>
      </c>
      <c r="T1" s="1398"/>
      <c r="U1" s="1399"/>
      <c r="V1" s="1397">
        <v>46082</v>
      </c>
      <c r="W1" s="1398"/>
      <c r="X1" s="1399"/>
      <c r="Y1" s="187"/>
    </row>
    <row r="2" spans="1:28">
      <c r="A2" s="1"/>
      <c r="B2" s="1"/>
      <c r="C2" s="1393"/>
      <c r="D2" s="1400" t="s">
        <v>199</v>
      </c>
      <c r="E2" s="1401"/>
      <c r="F2" s="1402"/>
      <c r="G2" s="1400" t="s">
        <v>200</v>
      </c>
      <c r="H2" s="1401"/>
      <c r="I2" s="1402"/>
      <c r="J2" s="1400" t="s">
        <v>201</v>
      </c>
      <c r="K2" s="1401"/>
      <c r="L2" s="1402"/>
      <c r="M2" s="1400" t="s">
        <v>202</v>
      </c>
      <c r="N2" s="1401"/>
      <c r="O2" s="1402"/>
      <c r="P2" s="1400" t="s">
        <v>203</v>
      </c>
      <c r="Q2" s="1401"/>
      <c r="R2" s="1402"/>
      <c r="S2" s="1400" t="s">
        <v>204</v>
      </c>
      <c r="T2" s="1401"/>
      <c r="U2" s="1402"/>
      <c r="V2" s="1400" t="s">
        <v>205</v>
      </c>
      <c r="W2" s="1401"/>
      <c r="X2" s="1402"/>
      <c r="Y2" s="101" t="s">
        <v>8</v>
      </c>
    </row>
    <row r="3" spans="1:28">
      <c r="A3" s="1"/>
      <c r="B3" s="1"/>
      <c r="C3" s="246"/>
      <c r="D3" s="247" t="s">
        <v>459</v>
      </c>
      <c r="E3" s="248" t="s">
        <v>460</v>
      </c>
      <c r="F3" s="249" t="s">
        <v>461</v>
      </c>
      <c r="G3" s="247" t="s">
        <v>459</v>
      </c>
      <c r="H3" s="248" t="s">
        <v>460</v>
      </c>
      <c r="I3" s="249" t="s">
        <v>461</v>
      </c>
      <c r="J3" s="247" t="s">
        <v>459</v>
      </c>
      <c r="K3" s="248" t="s">
        <v>460</v>
      </c>
      <c r="L3" s="249" t="s">
        <v>461</v>
      </c>
      <c r="M3" s="247" t="s">
        <v>459</v>
      </c>
      <c r="N3" s="248" t="s">
        <v>460</v>
      </c>
      <c r="O3" s="249" t="s">
        <v>461</v>
      </c>
      <c r="P3" s="247" t="s">
        <v>459</v>
      </c>
      <c r="Q3" s="248" t="s">
        <v>460</v>
      </c>
      <c r="R3" s="249" t="s">
        <v>461</v>
      </c>
      <c r="S3" s="247" t="s">
        <v>459</v>
      </c>
      <c r="T3" s="248" t="s">
        <v>460</v>
      </c>
      <c r="U3" s="249" t="s">
        <v>461</v>
      </c>
      <c r="V3" s="247" t="s">
        <v>459</v>
      </c>
      <c r="W3" s="248" t="s">
        <v>460</v>
      </c>
      <c r="X3" s="249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9">
        <v>7</v>
      </c>
      <c r="E4" s="20">
        <v>19</v>
      </c>
      <c r="F4" s="250">
        <f t="shared" ref="F4:F19" si="0">E4-D4</f>
        <v>12</v>
      </c>
      <c r="G4" s="15">
        <v>7</v>
      </c>
      <c r="H4" s="16">
        <v>19</v>
      </c>
      <c r="I4" s="251">
        <f t="shared" ref="I4:I19" si="1">H4-G4</f>
        <v>12</v>
      </c>
      <c r="J4" s="15">
        <v>7</v>
      </c>
      <c r="K4" s="16">
        <v>19</v>
      </c>
      <c r="L4" s="252">
        <f t="shared" ref="L4:L19" si="2">K4-J4</f>
        <v>12</v>
      </c>
      <c r="M4" s="13"/>
      <c r="N4" s="54"/>
      <c r="O4" s="253">
        <f t="shared" ref="O4:O19" si="3">N4-M4</f>
        <v>0</v>
      </c>
      <c r="P4" s="19">
        <v>7</v>
      </c>
      <c r="Q4" s="20">
        <v>19</v>
      </c>
      <c r="R4" s="254">
        <f t="shared" ref="R4:R19" si="4">Q4-P4</f>
        <v>12</v>
      </c>
      <c r="S4" s="10"/>
      <c r="T4" s="11"/>
      <c r="U4" s="251">
        <f t="shared" ref="U4:U19" si="5">T4-S4</f>
        <v>0</v>
      </c>
      <c r="V4" s="19">
        <v>7</v>
      </c>
      <c r="W4" s="20">
        <v>16</v>
      </c>
      <c r="X4" s="251">
        <f t="shared" ref="X4:X19" si="6">W4-V4</f>
        <v>9</v>
      </c>
      <c r="Y4" s="79"/>
    </row>
    <row r="5" spans="1:28" ht="0.75" customHeight="1">
      <c r="A5" s="223">
        <v>2</v>
      </c>
      <c r="B5" s="223" t="s">
        <v>436</v>
      </c>
      <c r="C5" s="24" t="s">
        <v>208</v>
      </c>
      <c r="D5" s="19">
        <v>13</v>
      </c>
      <c r="E5" s="26">
        <v>24</v>
      </c>
      <c r="F5" s="250">
        <f t="shared" si="0"/>
        <v>11</v>
      </c>
      <c r="G5" s="10"/>
      <c r="H5" s="25"/>
      <c r="I5" s="251">
        <f t="shared" si="1"/>
        <v>0</v>
      </c>
      <c r="J5" s="13"/>
      <c r="K5" s="198"/>
      <c r="L5" s="252">
        <f t="shared" si="2"/>
        <v>0</v>
      </c>
      <c r="M5" s="10"/>
      <c r="N5" s="25"/>
      <c r="O5" s="253">
        <f t="shared" si="3"/>
        <v>0</v>
      </c>
      <c r="P5" s="10"/>
      <c r="Q5" s="25"/>
      <c r="R5" s="254">
        <f t="shared" si="4"/>
        <v>0</v>
      </c>
      <c r="S5" s="19">
        <v>11</v>
      </c>
      <c r="T5" s="26">
        <v>24</v>
      </c>
      <c r="U5" s="251">
        <f t="shared" si="5"/>
        <v>13</v>
      </c>
      <c r="V5" s="19">
        <v>12</v>
      </c>
      <c r="W5" s="20">
        <v>21</v>
      </c>
      <c r="X5" s="251">
        <f t="shared" si="6"/>
        <v>9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50">
        <f t="shared" si="0"/>
        <v>0</v>
      </c>
      <c r="G6" s="10"/>
      <c r="H6" s="25"/>
      <c r="I6" s="251">
        <f t="shared" si="1"/>
        <v>0</v>
      </c>
      <c r="J6" s="10"/>
      <c r="K6" s="25"/>
      <c r="L6" s="252">
        <f t="shared" si="2"/>
        <v>0</v>
      </c>
      <c r="M6" s="10"/>
      <c r="N6" s="25"/>
      <c r="O6" s="253">
        <f t="shared" si="3"/>
        <v>0</v>
      </c>
      <c r="P6" s="10"/>
      <c r="Q6" s="25"/>
      <c r="R6" s="254">
        <f t="shared" si="4"/>
        <v>0</v>
      </c>
      <c r="S6" s="19">
        <v>20</v>
      </c>
      <c r="T6" s="26">
        <v>22</v>
      </c>
      <c r="U6" s="251">
        <f t="shared" si="5"/>
        <v>2</v>
      </c>
      <c r="V6" s="10"/>
      <c r="W6" s="25"/>
      <c r="X6" s="251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50">
        <f t="shared" si="0"/>
        <v>0</v>
      </c>
      <c r="G7" s="19">
        <v>15</v>
      </c>
      <c r="H7" s="26">
        <v>24</v>
      </c>
      <c r="I7" s="251">
        <f t="shared" si="1"/>
        <v>9</v>
      </c>
      <c r="J7" s="15">
        <v>13</v>
      </c>
      <c r="K7" s="17">
        <v>24</v>
      </c>
      <c r="L7" s="252">
        <f t="shared" si="2"/>
        <v>11</v>
      </c>
      <c r="M7" s="19">
        <v>15</v>
      </c>
      <c r="N7" s="26">
        <v>23</v>
      </c>
      <c r="O7" s="253">
        <f t="shared" si="3"/>
        <v>8</v>
      </c>
      <c r="P7" s="19">
        <v>15</v>
      </c>
      <c r="Q7" s="26">
        <v>23</v>
      </c>
      <c r="R7" s="254">
        <f t="shared" si="4"/>
        <v>8</v>
      </c>
      <c r="S7" s="10"/>
      <c r="T7" s="25"/>
      <c r="U7" s="251">
        <f t="shared" si="5"/>
        <v>0</v>
      </c>
      <c r="V7" s="19">
        <v>16</v>
      </c>
      <c r="W7" s="26">
        <v>24</v>
      </c>
      <c r="X7" s="251">
        <f t="shared" si="6"/>
        <v>8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10"/>
      <c r="E8" s="25"/>
      <c r="F8" s="250">
        <f t="shared" si="0"/>
        <v>0</v>
      </c>
      <c r="G8" s="10"/>
      <c r="H8" s="25"/>
      <c r="I8" s="251">
        <f t="shared" si="1"/>
        <v>0</v>
      </c>
      <c r="J8" s="10"/>
      <c r="K8" s="25"/>
      <c r="L8" s="252">
        <f t="shared" si="2"/>
        <v>0</v>
      </c>
      <c r="M8" s="10"/>
      <c r="N8" s="11"/>
      <c r="O8" s="253">
        <f t="shared" si="3"/>
        <v>0</v>
      </c>
      <c r="P8" s="10"/>
      <c r="Q8" s="11"/>
      <c r="R8" s="254">
        <f t="shared" si="4"/>
        <v>0</v>
      </c>
      <c r="S8" s="10"/>
      <c r="T8" s="25"/>
      <c r="U8" s="251">
        <f t="shared" si="5"/>
        <v>0</v>
      </c>
      <c r="V8" s="10"/>
      <c r="W8" s="25"/>
      <c r="X8" s="251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9">
        <v>13</v>
      </c>
      <c r="E9" s="22">
        <v>24</v>
      </c>
      <c r="F9" s="250">
        <f t="shared" si="0"/>
        <v>11</v>
      </c>
      <c r="G9" s="19">
        <v>16</v>
      </c>
      <c r="H9" s="20">
        <v>24</v>
      </c>
      <c r="I9" s="251">
        <f t="shared" si="1"/>
        <v>8</v>
      </c>
      <c r="J9" s="199"/>
      <c r="K9" s="200"/>
      <c r="L9" s="252">
        <f t="shared" si="2"/>
        <v>0</v>
      </c>
      <c r="M9" s="45"/>
      <c r="N9" s="46"/>
      <c r="O9" s="253">
        <f t="shared" si="3"/>
        <v>0</v>
      </c>
      <c r="P9" s="19">
        <v>17</v>
      </c>
      <c r="Q9" s="20">
        <v>21</v>
      </c>
      <c r="R9" s="254">
        <f t="shared" si="4"/>
        <v>4</v>
      </c>
      <c r="S9" s="21">
        <v>8</v>
      </c>
      <c r="T9" s="22">
        <v>15</v>
      </c>
      <c r="U9" s="251">
        <f t="shared" si="5"/>
        <v>7</v>
      </c>
      <c r="V9" s="21">
        <v>8</v>
      </c>
      <c r="W9" s="22">
        <v>15</v>
      </c>
      <c r="X9" s="251">
        <f t="shared" si="6"/>
        <v>7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8</v>
      </c>
      <c r="E10" s="22">
        <v>15</v>
      </c>
      <c r="F10" s="250">
        <f t="shared" si="0"/>
        <v>7</v>
      </c>
      <c r="G10" s="10"/>
      <c r="H10" s="11"/>
      <c r="I10" s="251">
        <f t="shared" si="1"/>
        <v>0</v>
      </c>
      <c r="J10" s="45"/>
      <c r="K10" s="46"/>
      <c r="L10" s="252">
        <f t="shared" si="2"/>
        <v>0</v>
      </c>
      <c r="M10" s="35">
        <v>8</v>
      </c>
      <c r="N10" s="36">
        <v>16</v>
      </c>
      <c r="O10" s="253">
        <f t="shared" si="3"/>
        <v>8</v>
      </c>
      <c r="P10" s="35">
        <v>15</v>
      </c>
      <c r="Q10" s="36">
        <v>21</v>
      </c>
      <c r="R10" s="254">
        <f t="shared" si="4"/>
        <v>6</v>
      </c>
      <c r="S10" s="35">
        <v>12</v>
      </c>
      <c r="T10" s="36">
        <v>24</v>
      </c>
      <c r="U10" s="251">
        <f t="shared" si="5"/>
        <v>12</v>
      </c>
      <c r="V10" s="21">
        <v>16</v>
      </c>
      <c r="W10" s="31">
        <v>24</v>
      </c>
      <c r="X10" s="251">
        <f t="shared" si="6"/>
        <v>8</v>
      </c>
      <c r="Y10" s="79"/>
    </row>
    <row r="11" spans="1:28" ht="16.5" customHeight="1">
      <c r="A11" s="223">
        <v>9</v>
      </c>
      <c r="B11" s="232" t="s">
        <v>444</v>
      </c>
      <c r="C11" s="38" t="s">
        <v>296</v>
      </c>
      <c r="D11" s="10"/>
      <c r="E11" s="11"/>
      <c r="F11" s="250">
        <f t="shared" si="0"/>
        <v>0</v>
      </c>
      <c r="G11" s="10"/>
      <c r="H11" s="11"/>
      <c r="I11" s="251">
        <f t="shared" si="1"/>
        <v>0</v>
      </c>
      <c r="J11" s="35">
        <v>12</v>
      </c>
      <c r="K11" s="36">
        <v>24</v>
      </c>
      <c r="L11" s="252">
        <f t="shared" si="2"/>
        <v>12</v>
      </c>
      <c r="M11" s="41">
        <v>12</v>
      </c>
      <c r="N11" s="36">
        <v>24</v>
      </c>
      <c r="O11" s="253">
        <f t="shared" si="3"/>
        <v>12</v>
      </c>
      <c r="P11" s="45"/>
      <c r="Q11" s="46"/>
      <c r="R11" s="254">
        <f t="shared" si="4"/>
        <v>0</v>
      </c>
      <c r="S11" s="45">
        <v>12</v>
      </c>
      <c r="T11" s="46">
        <v>24</v>
      </c>
      <c r="U11" s="251">
        <f t="shared" si="5"/>
        <v>12</v>
      </c>
      <c r="V11" s="21">
        <v>13</v>
      </c>
      <c r="W11" s="31">
        <v>21</v>
      </c>
      <c r="X11" s="251">
        <f t="shared" si="6"/>
        <v>8</v>
      </c>
      <c r="Y11" s="79"/>
      <c r="AB11" s="189"/>
    </row>
    <row r="12" spans="1:28" ht="16.5" customHeight="1">
      <c r="A12" s="223">
        <v>10</v>
      </c>
      <c r="B12" s="232" t="s">
        <v>444</v>
      </c>
      <c r="C12" s="38" t="s">
        <v>290</v>
      </c>
      <c r="D12" s="10"/>
      <c r="E12" s="11"/>
      <c r="F12" s="250">
        <f t="shared" si="0"/>
        <v>0</v>
      </c>
      <c r="G12" s="21">
        <v>15</v>
      </c>
      <c r="H12" s="22">
        <v>24</v>
      </c>
      <c r="I12" s="251">
        <f t="shared" si="1"/>
        <v>9</v>
      </c>
      <c r="J12" s="35">
        <v>15</v>
      </c>
      <c r="K12" s="36">
        <v>24</v>
      </c>
      <c r="L12" s="252">
        <f t="shared" si="2"/>
        <v>9</v>
      </c>
      <c r="M12" s="21">
        <v>15</v>
      </c>
      <c r="N12" s="22">
        <v>24</v>
      </c>
      <c r="O12" s="253">
        <f t="shared" si="3"/>
        <v>9</v>
      </c>
      <c r="P12" s="35">
        <v>15</v>
      </c>
      <c r="Q12" s="36">
        <v>24</v>
      </c>
      <c r="R12" s="254">
        <f t="shared" si="4"/>
        <v>9</v>
      </c>
      <c r="S12" s="35">
        <v>12</v>
      </c>
      <c r="T12" s="36">
        <v>24</v>
      </c>
      <c r="U12" s="251">
        <f t="shared" si="5"/>
        <v>12</v>
      </c>
      <c r="V12" s="10"/>
      <c r="W12" s="25"/>
      <c r="X12" s="251">
        <f t="shared" si="6"/>
        <v>0</v>
      </c>
      <c r="Y12" s="79"/>
      <c r="AB12" s="189"/>
    </row>
    <row r="13" spans="1:28" ht="16.5" hidden="1" customHeight="1">
      <c r="A13" s="223">
        <v>11</v>
      </c>
      <c r="B13" s="223" t="s">
        <v>452</v>
      </c>
      <c r="C13" s="38" t="s">
        <v>371</v>
      </c>
      <c r="D13" s="10"/>
      <c r="E13" s="11"/>
      <c r="F13" s="250">
        <f t="shared" si="0"/>
        <v>0</v>
      </c>
      <c r="G13" s="10"/>
      <c r="H13" s="11"/>
      <c r="I13" s="251">
        <f t="shared" si="1"/>
        <v>0</v>
      </c>
      <c r="J13" s="10"/>
      <c r="K13" s="11"/>
      <c r="L13" s="252">
        <f t="shared" si="2"/>
        <v>0</v>
      </c>
      <c r="M13" s="45"/>
      <c r="N13" s="46"/>
      <c r="O13" s="253">
        <f t="shared" si="3"/>
        <v>0</v>
      </c>
      <c r="P13" s="10"/>
      <c r="Q13" s="11"/>
      <c r="R13" s="254">
        <f t="shared" si="4"/>
        <v>0</v>
      </c>
      <c r="S13" s="19">
        <v>16</v>
      </c>
      <c r="T13" s="20">
        <v>21</v>
      </c>
      <c r="U13" s="251">
        <f t="shared" si="5"/>
        <v>5</v>
      </c>
      <c r="V13" s="10"/>
      <c r="W13" s="25"/>
      <c r="X13" s="251">
        <f t="shared" si="6"/>
        <v>0</v>
      </c>
      <c r="Y13" s="79"/>
      <c r="AB13" s="233"/>
    </row>
    <row r="14" spans="1:28" ht="16.5" customHeight="1">
      <c r="A14" s="223">
        <v>12</v>
      </c>
      <c r="B14" s="232" t="s">
        <v>444</v>
      </c>
      <c r="C14" s="38" t="s">
        <v>545</v>
      </c>
      <c r="D14" s="21">
        <v>17</v>
      </c>
      <c r="E14" s="22">
        <v>21</v>
      </c>
      <c r="F14" s="250">
        <f t="shared" si="0"/>
        <v>4</v>
      </c>
      <c r="G14" s="21">
        <v>17</v>
      </c>
      <c r="H14" s="22">
        <v>21</v>
      </c>
      <c r="I14" s="251">
        <f t="shared" si="1"/>
        <v>4</v>
      </c>
      <c r="J14" s="45"/>
      <c r="K14" s="46"/>
      <c r="L14" s="252">
        <f t="shared" si="2"/>
        <v>0</v>
      </c>
      <c r="M14" s="10"/>
      <c r="N14" s="11"/>
      <c r="O14" s="253">
        <f t="shared" si="3"/>
        <v>0</v>
      </c>
      <c r="P14" s="45"/>
      <c r="Q14" s="46"/>
      <c r="R14" s="254">
        <f t="shared" si="4"/>
        <v>0</v>
      </c>
      <c r="S14" s="35">
        <v>15</v>
      </c>
      <c r="T14" s="36">
        <v>22</v>
      </c>
      <c r="U14" s="251">
        <f t="shared" si="5"/>
        <v>7</v>
      </c>
      <c r="V14" s="10"/>
      <c r="W14" s="25"/>
      <c r="X14" s="251">
        <f t="shared" si="6"/>
        <v>0</v>
      </c>
      <c r="Y14" s="79"/>
      <c r="AB14" s="189"/>
    </row>
    <row r="15" spans="1:28" ht="15.75" customHeight="1">
      <c r="A15" s="223">
        <v>14</v>
      </c>
      <c r="B15" s="223" t="s">
        <v>447</v>
      </c>
      <c r="C15" s="47" t="s">
        <v>183</v>
      </c>
      <c r="D15" s="165">
        <v>13</v>
      </c>
      <c r="E15" s="166">
        <v>24</v>
      </c>
      <c r="F15" s="250">
        <f t="shared" si="0"/>
        <v>11</v>
      </c>
      <c r="G15" s="10"/>
      <c r="H15" s="25"/>
      <c r="I15" s="251">
        <f t="shared" si="1"/>
        <v>0</v>
      </c>
      <c r="J15" s="165">
        <v>7</v>
      </c>
      <c r="K15" s="166">
        <v>19</v>
      </c>
      <c r="L15" s="252">
        <f t="shared" si="2"/>
        <v>12</v>
      </c>
      <c r="M15" s="165">
        <v>7</v>
      </c>
      <c r="N15" s="166">
        <v>19</v>
      </c>
      <c r="O15" s="253">
        <f t="shared" si="3"/>
        <v>12</v>
      </c>
      <c r="P15" s="165">
        <v>15</v>
      </c>
      <c r="Q15" s="166">
        <v>24</v>
      </c>
      <c r="R15" s="254">
        <f t="shared" si="4"/>
        <v>9</v>
      </c>
      <c r="S15" s="159">
        <v>13</v>
      </c>
      <c r="T15" s="167">
        <v>24</v>
      </c>
      <c r="U15" s="251">
        <f t="shared" si="5"/>
        <v>11</v>
      </c>
      <c r="V15" s="10"/>
      <c r="W15" s="25"/>
      <c r="X15" s="251">
        <f t="shared" si="6"/>
        <v>0</v>
      </c>
      <c r="Y15" s="190"/>
      <c r="Z15" s="191"/>
    </row>
    <row r="16" spans="1:28" ht="15.75" customHeight="1">
      <c r="A16" s="223">
        <v>15</v>
      </c>
      <c r="B16" s="223" t="s">
        <v>447</v>
      </c>
      <c r="C16" s="47" t="s">
        <v>358</v>
      </c>
      <c r="D16" s="165">
        <v>7</v>
      </c>
      <c r="E16" s="166">
        <v>19</v>
      </c>
      <c r="F16" s="250">
        <f t="shared" si="0"/>
        <v>12</v>
      </c>
      <c r="G16" s="165">
        <v>7</v>
      </c>
      <c r="H16" s="166">
        <v>19</v>
      </c>
      <c r="I16" s="251">
        <f t="shared" si="1"/>
        <v>12</v>
      </c>
      <c r="J16" s="10"/>
      <c r="K16" s="25"/>
      <c r="L16" s="252">
        <f t="shared" si="2"/>
        <v>0</v>
      </c>
      <c r="M16" s="10"/>
      <c r="N16" s="25"/>
      <c r="O16" s="253">
        <f t="shared" si="3"/>
        <v>0</v>
      </c>
      <c r="P16" s="165">
        <v>7</v>
      </c>
      <c r="Q16" s="166">
        <v>20</v>
      </c>
      <c r="R16" s="254">
        <f t="shared" si="4"/>
        <v>13</v>
      </c>
      <c r="S16" s="159">
        <v>7</v>
      </c>
      <c r="T16" s="167">
        <v>22</v>
      </c>
      <c r="U16" s="251">
        <f t="shared" si="5"/>
        <v>15</v>
      </c>
      <c r="V16" s="165">
        <v>7</v>
      </c>
      <c r="W16" s="166">
        <v>17</v>
      </c>
      <c r="X16" s="251">
        <f t="shared" si="6"/>
        <v>10</v>
      </c>
      <c r="Y16" s="190"/>
      <c r="Z16" s="191"/>
    </row>
    <row r="17" spans="1:33" ht="15.75" customHeight="1">
      <c r="A17" s="223">
        <v>16</v>
      </c>
      <c r="B17" s="223" t="s">
        <v>447</v>
      </c>
      <c r="C17" s="47" t="s">
        <v>530</v>
      </c>
      <c r="D17" s="19">
        <v>15</v>
      </c>
      <c r="E17" s="26">
        <v>24</v>
      </c>
      <c r="F17" s="250">
        <f t="shared" si="0"/>
        <v>9</v>
      </c>
      <c r="G17" s="192">
        <v>15</v>
      </c>
      <c r="H17" s="193">
        <v>24</v>
      </c>
      <c r="I17" s="251">
        <f t="shared" si="1"/>
        <v>9</v>
      </c>
      <c r="J17" s="165">
        <v>13</v>
      </c>
      <c r="K17" s="166">
        <v>24</v>
      </c>
      <c r="L17" s="252">
        <f t="shared" si="2"/>
        <v>11</v>
      </c>
      <c r="M17" s="159">
        <v>13</v>
      </c>
      <c r="N17" s="167">
        <v>24</v>
      </c>
      <c r="O17" s="253">
        <f t="shared" si="3"/>
        <v>11</v>
      </c>
      <c r="P17" s="10"/>
      <c r="Q17" s="25"/>
      <c r="R17" s="254">
        <f t="shared" si="4"/>
        <v>0</v>
      </c>
      <c r="S17" s="165">
        <v>15</v>
      </c>
      <c r="T17" s="166">
        <v>24</v>
      </c>
      <c r="U17" s="251">
        <f t="shared" si="5"/>
        <v>9</v>
      </c>
      <c r="V17" s="165">
        <v>17</v>
      </c>
      <c r="W17" s="166">
        <v>24</v>
      </c>
      <c r="X17" s="251">
        <f t="shared" si="6"/>
        <v>7</v>
      </c>
      <c r="Y17" s="190"/>
    </row>
    <row r="18" spans="1:33" ht="14.25" customHeight="1">
      <c r="A18" s="223">
        <v>17</v>
      </c>
      <c r="B18" s="223" t="s">
        <v>550</v>
      </c>
      <c r="C18" s="38" t="s">
        <v>324</v>
      </c>
      <c r="D18" s="31">
        <v>13</v>
      </c>
      <c r="E18" s="64">
        <v>21</v>
      </c>
      <c r="F18" s="250">
        <f t="shared" si="0"/>
        <v>8</v>
      </c>
      <c r="G18" s="59">
        <v>7</v>
      </c>
      <c r="H18" s="31">
        <v>17</v>
      </c>
      <c r="I18" s="251">
        <f t="shared" si="1"/>
        <v>10</v>
      </c>
      <c r="J18" s="59">
        <v>11</v>
      </c>
      <c r="K18" s="31">
        <v>21</v>
      </c>
      <c r="L18" s="252">
        <f t="shared" si="2"/>
        <v>10</v>
      </c>
      <c r="M18" s="255">
        <v>7</v>
      </c>
      <c r="N18" s="61">
        <v>16</v>
      </c>
      <c r="O18" s="253">
        <f t="shared" si="3"/>
        <v>9</v>
      </c>
      <c r="P18" s="31">
        <v>11</v>
      </c>
      <c r="Q18" s="64">
        <v>15</v>
      </c>
      <c r="R18" s="254">
        <f t="shared" si="4"/>
        <v>4</v>
      </c>
      <c r="S18" s="10"/>
      <c r="T18" s="25"/>
      <c r="U18" s="251">
        <f t="shared" si="5"/>
        <v>0</v>
      </c>
      <c r="V18" s="13"/>
      <c r="W18" s="54"/>
      <c r="X18" s="251">
        <f t="shared" si="6"/>
        <v>0</v>
      </c>
      <c r="Y18" s="79"/>
    </row>
    <row r="19" spans="1:33" ht="15" hidden="1" customHeight="1">
      <c r="A19" s="223">
        <v>18</v>
      </c>
      <c r="B19" s="223" t="s">
        <v>550</v>
      </c>
      <c r="C19" s="194" t="s">
        <v>565</v>
      </c>
      <c r="D19" s="236">
        <v>7</v>
      </c>
      <c r="E19" s="245">
        <v>19</v>
      </c>
      <c r="F19" s="250">
        <f t="shared" si="0"/>
        <v>12</v>
      </c>
      <c r="G19" s="137">
        <v>7</v>
      </c>
      <c r="H19" s="135">
        <v>19</v>
      </c>
      <c r="I19" s="251">
        <f t="shared" si="1"/>
        <v>12</v>
      </c>
      <c r="J19" s="25"/>
      <c r="K19" s="55"/>
      <c r="L19" s="252">
        <f t="shared" si="2"/>
        <v>0</v>
      </c>
      <c r="M19" s="136">
        <v>7</v>
      </c>
      <c r="N19" s="137">
        <v>19</v>
      </c>
      <c r="O19" s="253">
        <f t="shared" si="3"/>
        <v>12</v>
      </c>
      <c r="P19" s="136">
        <v>7</v>
      </c>
      <c r="Q19" s="137">
        <v>19</v>
      </c>
      <c r="R19" s="254">
        <f t="shared" si="4"/>
        <v>12</v>
      </c>
      <c r="S19" s="15">
        <v>7</v>
      </c>
      <c r="T19" s="137">
        <v>17</v>
      </c>
      <c r="U19" s="251">
        <f t="shared" si="5"/>
        <v>10</v>
      </c>
      <c r="V19" s="195"/>
      <c r="W19" s="57"/>
      <c r="X19" s="251">
        <f t="shared" si="6"/>
        <v>0</v>
      </c>
      <c r="Y19" s="79"/>
    </row>
    <row r="20" spans="1:33">
      <c r="A20" s="84"/>
      <c r="B20" s="84"/>
      <c r="C20" s="256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84"/>
    </row>
    <row r="21" spans="1:33">
      <c r="A21" s="80"/>
      <c r="B21" s="80"/>
      <c r="C21" s="80" t="s">
        <v>466</v>
      </c>
      <c r="D21" s="258"/>
      <c r="E21" s="258"/>
      <c r="F21" s="259">
        <f>SUM(F4:F19)</f>
        <v>97</v>
      </c>
      <c r="G21" s="258"/>
      <c r="H21" s="258"/>
      <c r="I21" s="259">
        <f>SUM(I4:I19)</f>
        <v>85</v>
      </c>
      <c r="J21" s="258"/>
      <c r="K21" s="258"/>
      <c r="L21" s="259">
        <f>SUM(L4:L19)</f>
        <v>77</v>
      </c>
      <c r="M21" s="258"/>
      <c r="N21" s="258"/>
      <c r="O21" s="259">
        <f>SUM(O4:O19)</f>
        <v>81</v>
      </c>
      <c r="P21" s="258"/>
      <c r="Q21" s="258"/>
      <c r="R21" s="259">
        <f>SUM(R4:R19)</f>
        <v>77</v>
      </c>
      <c r="S21" s="258"/>
      <c r="T21" s="258"/>
      <c r="U21" s="259">
        <f>SUM(U4:U20)</f>
        <v>115</v>
      </c>
      <c r="V21" s="258"/>
      <c r="W21" s="258"/>
      <c r="X21" s="259">
        <f>SUM(X4:X19)</f>
        <v>66</v>
      </c>
      <c r="Y21" s="84"/>
      <c r="Z21" s="1249" t="s">
        <v>467</v>
      </c>
      <c r="AA21" s="1250"/>
      <c r="AB21" s="1251"/>
      <c r="AC21" s="80">
        <v>3100</v>
      </c>
      <c r="AE21" s="82">
        <v>3100</v>
      </c>
      <c r="AG21" s="83"/>
    </row>
    <row r="22" spans="1:33">
      <c r="A22" s="1262"/>
      <c r="B22" s="1263"/>
      <c r="C22" s="89" t="s">
        <v>468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262" t="s">
        <v>469</v>
      </c>
      <c r="U22" s="1264"/>
      <c r="V22" s="1264"/>
      <c r="W22" s="1263"/>
      <c r="X22" s="90">
        <f>X21+U21+R21+O21+L21+I21+F21</f>
        <v>598</v>
      </c>
      <c r="Y22" s="79"/>
      <c r="Z22" s="1249" t="s">
        <v>470</v>
      </c>
      <c r="AA22" s="1250"/>
      <c r="AB22" s="1251"/>
      <c r="AC22" s="87">
        <v>1500000</v>
      </c>
      <c r="AE22" s="84">
        <f>AC22</f>
        <v>1500000</v>
      </c>
      <c r="AG22" s="84"/>
    </row>
    <row r="23" spans="1:33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 t="s">
        <v>128</v>
      </c>
      <c r="S23" s="93"/>
      <c r="T23" s="1265" t="s">
        <v>471</v>
      </c>
      <c r="U23" s="1266"/>
      <c r="V23" s="1266"/>
      <c r="W23" s="1267"/>
      <c r="X23" s="94">
        <f>AC22/AC21</f>
        <v>483.87096774193549</v>
      </c>
      <c r="Y23" s="79"/>
    </row>
    <row r="24" spans="1:33" ht="15" hidden="1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5"/>
      <c r="Y24" s="79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1252" t="s">
        <v>472</v>
      </c>
      <c r="U25" s="1253"/>
      <c r="V25" s="1253"/>
      <c r="W25" s="1254"/>
      <c r="X25" s="96">
        <f>(X22/X23)*100</f>
        <v>123.58666666666667</v>
      </c>
      <c r="Y25" s="79"/>
      <c r="Z25" s="1249" t="s">
        <v>473</v>
      </c>
      <c r="AA25" s="1250"/>
      <c r="AB25" s="1251"/>
      <c r="AC25" s="84">
        <v>3657670</v>
      </c>
      <c r="AE25" s="84">
        <f>AC25</f>
        <v>3657670</v>
      </c>
      <c r="AG25" s="84"/>
    </row>
    <row r="26" spans="1:33">
      <c r="A26" s="98"/>
      <c r="B26" s="98"/>
      <c r="C26" s="260" t="s">
        <v>124</v>
      </c>
      <c r="D26" s="1256"/>
      <c r="E26" s="1257"/>
      <c r="F26" s="1257"/>
      <c r="G26" s="1257"/>
      <c r="H26" s="1257"/>
      <c r="I26" s="1257"/>
      <c r="J26" s="1257"/>
      <c r="K26" s="1257"/>
      <c r="L26" s="1257"/>
      <c r="M26" s="1257"/>
      <c r="N26" s="1257"/>
      <c r="O26" s="1257"/>
      <c r="P26" s="1257"/>
      <c r="Q26" s="1257"/>
      <c r="R26" s="1257"/>
      <c r="S26" s="1258"/>
      <c r="T26" s="1259" t="s">
        <v>474</v>
      </c>
      <c r="U26" s="1260"/>
      <c r="V26" s="1260"/>
      <c r="W26" s="1261"/>
      <c r="X26" s="197">
        <f>(AC26/AC27)*100</f>
        <v>90.177626740520594</v>
      </c>
      <c r="Y26" s="188"/>
      <c r="Z26" s="1249" t="s">
        <v>475</v>
      </c>
      <c r="AA26" s="1250"/>
      <c r="AB26" s="1251"/>
      <c r="AC26" s="84">
        <v>1064</v>
      </c>
      <c r="AE26" s="84">
        <f>AC26</f>
        <v>1064</v>
      </c>
      <c r="AG26" s="84"/>
    </row>
    <row r="27" spans="1:33" ht="18.75" customHeight="1">
      <c r="A27" s="105"/>
      <c r="B27" s="105"/>
      <c r="C27" s="106" t="s">
        <v>517</v>
      </c>
      <c r="D27" s="1279"/>
      <c r="E27" s="1280"/>
      <c r="F27" s="1281"/>
      <c r="G27" s="1279"/>
      <c r="H27" s="1280"/>
      <c r="I27" s="1281"/>
      <c r="J27" s="1279"/>
      <c r="K27" s="1280"/>
      <c r="L27" s="1281"/>
      <c r="M27" s="1279"/>
      <c r="N27" s="1280"/>
      <c r="O27" s="1281"/>
      <c r="P27" s="1279"/>
      <c r="Q27" s="1280"/>
      <c r="R27" s="1281"/>
      <c r="S27" s="1279"/>
      <c r="T27" s="1280"/>
      <c r="U27" s="1281"/>
      <c r="V27" s="1279"/>
      <c r="W27" s="1280"/>
      <c r="X27" s="1281"/>
      <c r="Y27" s="98"/>
      <c r="Z27" s="1249" t="s">
        <v>476</v>
      </c>
      <c r="AA27" s="1250"/>
      <c r="AB27" s="1251"/>
      <c r="AC27" s="97">
        <f>AC25/AC21</f>
        <v>1179.8935483870969</v>
      </c>
      <c r="AE27" s="97">
        <f>AE25/AE21</f>
        <v>1179.8935483870969</v>
      </c>
      <c r="AG27" s="97"/>
    </row>
    <row r="28" spans="1:33" ht="30" customHeight="1">
      <c r="A28" s="105">
        <v>1</v>
      </c>
      <c r="B28" s="105"/>
      <c r="C28" s="106" t="s">
        <v>95</v>
      </c>
      <c r="D28" s="1279"/>
      <c r="E28" s="1280"/>
      <c r="F28" s="1281"/>
      <c r="G28" s="1279"/>
      <c r="H28" s="1280"/>
      <c r="I28" s="1281"/>
      <c r="J28" s="1284" t="s">
        <v>69</v>
      </c>
      <c r="K28" s="1285"/>
      <c r="L28" s="1286"/>
      <c r="M28" s="1279"/>
      <c r="N28" s="1280"/>
      <c r="O28" s="1281"/>
      <c r="P28" s="1287" t="s">
        <v>69</v>
      </c>
      <c r="Q28" s="1288"/>
      <c r="R28" s="1289"/>
      <c r="S28" s="1279"/>
      <c r="T28" s="1280"/>
      <c r="U28" s="1281"/>
      <c r="V28" s="1279"/>
      <c r="W28" s="1280"/>
      <c r="X28" s="1281"/>
      <c r="Y28" s="98"/>
      <c r="AC28" s="103">
        <f>(AC26/AC27)*100</f>
        <v>90.177626740520594</v>
      </c>
      <c r="AE28" s="104">
        <f>(AE26/AE27)*100</f>
        <v>90.177626740520594</v>
      </c>
      <c r="AG28" s="201"/>
    </row>
    <row r="29" spans="1:33" ht="31.5" customHeight="1">
      <c r="A29" s="105">
        <v>3</v>
      </c>
      <c r="B29" s="105"/>
      <c r="C29" s="105" t="s">
        <v>504</v>
      </c>
      <c r="D29" s="1246" t="s">
        <v>525</v>
      </c>
      <c r="E29" s="1247"/>
      <c r="F29" s="1248"/>
      <c r="G29" s="1415" t="s">
        <v>525</v>
      </c>
      <c r="H29" s="1416"/>
      <c r="I29" s="1417"/>
      <c r="J29" s="1415" t="s">
        <v>69</v>
      </c>
      <c r="K29" s="1416"/>
      <c r="L29" s="1417"/>
      <c r="M29" s="1246" t="s">
        <v>525</v>
      </c>
      <c r="N29" s="1247"/>
      <c r="O29" s="1248"/>
      <c r="P29" s="1279"/>
      <c r="Q29" s="1280"/>
      <c r="R29" s="1281"/>
      <c r="S29" s="1239" t="s">
        <v>69</v>
      </c>
      <c r="T29" s="1240"/>
      <c r="U29" s="1241"/>
      <c r="V29" s="1279"/>
      <c r="W29" s="1280"/>
      <c r="X29" s="1281"/>
      <c r="Y29" s="202"/>
      <c r="AB29" s="203" t="s">
        <v>531</v>
      </c>
    </row>
    <row r="30" spans="1:33" ht="30.75" customHeight="1">
      <c r="A30" s="105">
        <v>5</v>
      </c>
      <c r="B30" s="105"/>
      <c r="C30" s="106" t="s">
        <v>480</v>
      </c>
      <c r="D30" s="1227"/>
      <c r="E30" s="1228"/>
      <c r="F30" s="1229"/>
      <c r="G30" s="1415" t="s">
        <v>525</v>
      </c>
      <c r="H30" s="1416"/>
      <c r="I30" s="1417"/>
      <c r="J30" s="1415" t="s">
        <v>69</v>
      </c>
      <c r="K30" s="1416"/>
      <c r="L30" s="1417"/>
      <c r="M30" s="1227"/>
      <c r="N30" s="1228"/>
      <c r="O30" s="1229"/>
      <c r="P30" s="1246" t="s">
        <v>525</v>
      </c>
      <c r="Q30" s="1247"/>
      <c r="R30" s="1248"/>
      <c r="S30" s="1246" t="s">
        <v>525</v>
      </c>
      <c r="T30" s="1247"/>
      <c r="U30" s="1248"/>
      <c r="V30" s="1227"/>
      <c r="W30" s="1228"/>
      <c r="X30" s="1229"/>
      <c r="Y30" s="98"/>
      <c r="AB30" s="81">
        <v>115</v>
      </c>
      <c r="AC30" s="81">
        <v>47</v>
      </c>
    </row>
    <row r="31" spans="1:33" ht="30.75" customHeight="1">
      <c r="A31" s="105">
        <v>5</v>
      </c>
      <c r="B31" s="105"/>
      <c r="C31" s="106" t="s">
        <v>22</v>
      </c>
      <c r="D31" s="1246" t="s">
        <v>525</v>
      </c>
      <c r="E31" s="1247"/>
      <c r="F31" s="1248"/>
      <c r="G31" s="1239" t="s">
        <v>525</v>
      </c>
      <c r="H31" s="1240"/>
      <c r="I31" s="1241"/>
      <c r="J31" s="1239" t="s">
        <v>525</v>
      </c>
      <c r="K31" s="1240"/>
      <c r="L31" s="1241"/>
      <c r="M31" s="1227"/>
      <c r="N31" s="1228"/>
      <c r="O31" s="1229"/>
      <c r="P31" s="1239" t="s">
        <v>525</v>
      </c>
      <c r="Q31" s="1240"/>
      <c r="R31" s="1241"/>
      <c r="S31" s="1239" t="s">
        <v>525</v>
      </c>
      <c r="T31" s="1240"/>
      <c r="U31" s="1241"/>
      <c r="V31" s="1279"/>
      <c r="W31" s="1280"/>
      <c r="X31" s="1281"/>
      <c r="Y31" s="98"/>
    </row>
    <row r="32" spans="1:33"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A22:B22"/>
    <mergeCell ref="T22:W22"/>
    <mergeCell ref="Z22:AB22"/>
    <mergeCell ref="T23:W23"/>
    <mergeCell ref="T25:W25"/>
    <mergeCell ref="Z25:AB25"/>
    <mergeCell ref="D26:S26"/>
    <mergeCell ref="T26:W26"/>
    <mergeCell ref="Z26:AB26"/>
    <mergeCell ref="S27:U27"/>
    <mergeCell ref="V27:X27"/>
    <mergeCell ref="Z27:AB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V30:X30"/>
    <mergeCell ref="D29:F29"/>
    <mergeCell ref="G29:I29"/>
    <mergeCell ref="J29:L29"/>
    <mergeCell ref="M29:O29"/>
    <mergeCell ref="P29:R29"/>
    <mergeCell ref="S31:U31"/>
    <mergeCell ref="V31:X31"/>
    <mergeCell ref="C1:C2"/>
    <mergeCell ref="D31:F31"/>
    <mergeCell ref="G31:I31"/>
    <mergeCell ref="J31:L31"/>
    <mergeCell ref="M31:O31"/>
    <mergeCell ref="P31:R31"/>
    <mergeCell ref="S29:U29"/>
    <mergeCell ref="V29:X29"/>
    <mergeCell ref="D30:F30"/>
    <mergeCell ref="G30:I30"/>
    <mergeCell ref="J30:L30"/>
    <mergeCell ref="M30:O30"/>
    <mergeCell ref="P30:R30"/>
    <mergeCell ref="S30:U30"/>
  </mergeCells>
  <pageMargins left="0.7" right="0.7" top="0.75" bottom="0.75" header="0.3" footer="0.3"/>
  <pageSetup paperSize="9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G32"/>
  <sheetViews>
    <sheetView topLeftCell="B1" zoomScale="72" zoomScaleNormal="72" workbookViewId="0">
      <selection activeCell="O12" sqref="O12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418" t="s">
        <v>0</v>
      </c>
      <c r="D1" s="1420">
        <v>46083</v>
      </c>
      <c r="E1" s="1421"/>
      <c r="F1" s="1422"/>
      <c r="G1" s="1420">
        <v>46084</v>
      </c>
      <c r="H1" s="1421"/>
      <c r="I1" s="1422"/>
      <c r="J1" s="1420">
        <v>46085</v>
      </c>
      <c r="K1" s="1421"/>
      <c r="L1" s="1422"/>
      <c r="M1" s="1420">
        <v>46086</v>
      </c>
      <c r="N1" s="1421"/>
      <c r="O1" s="1422"/>
      <c r="P1" s="1420">
        <v>46087</v>
      </c>
      <c r="Q1" s="1421"/>
      <c r="R1" s="1422"/>
      <c r="S1" s="1420">
        <v>46088</v>
      </c>
      <c r="T1" s="1421"/>
      <c r="U1" s="1422"/>
      <c r="V1" s="1420">
        <v>46089</v>
      </c>
      <c r="W1" s="1421"/>
      <c r="X1" s="1422"/>
      <c r="Y1" s="187"/>
    </row>
    <row r="2" spans="1:28">
      <c r="A2" s="1"/>
      <c r="B2" s="1"/>
      <c r="C2" s="1419"/>
      <c r="D2" s="1423" t="s">
        <v>199</v>
      </c>
      <c r="E2" s="1424"/>
      <c r="F2" s="1425"/>
      <c r="G2" s="1423" t="s">
        <v>200</v>
      </c>
      <c r="H2" s="1424"/>
      <c r="I2" s="1425"/>
      <c r="J2" s="1423" t="s">
        <v>201</v>
      </c>
      <c r="K2" s="1424"/>
      <c r="L2" s="1425"/>
      <c r="M2" s="1423" t="s">
        <v>202</v>
      </c>
      <c r="N2" s="1424"/>
      <c r="O2" s="1425"/>
      <c r="P2" s="1423" t="s">
        <v>203</v>
      </c>
      <c r="Q2" s="1424"/>
      <c r="R2" s="1425"/>
      <c r="S2" s="1423" t="s">
        <v>204</v>
      </c>
      <c r="T2" s="1424"/>
      <c r="U2" s="1425"/>
      <c r="V2" s="1423" t="s">
        <v>205</v>
      </c>
      <c r="W2" s="1424"/>
      <c r="X2" s="1425"/>
      <c r="Y2" s="101" t="s">
        <v>8</v>
      </c>
    </row>
    <row r="3" spans="1:28">
      <c r="A3" s="1"/>
      <c r="B3" s="1"/>
      <c r="C3" s="219"/>
      <c r="D3" s="220" t="s">
        <v>459</v>
      </c>
      <c r="E3" s="221" t="s">
        <v>460</v>
      </c>
      <c r="F3" s="222" t="s">
        <v>461</v>
      </c>
      <c r="G3" s="220" t="s">
        <v>459</v>
      </c>
      <c r="H3" s="221" t="s">
        <v>460</v>
      </c>
      <c r="I3" s="222" t="s">
        <v>461</v>
      </c>
      <c r="J3" s="220" t="s">
        <v>459</v>
      </c>
      <c r="K3" s="221" t="s">
        <v>460</v>
      </c>
      <c r="L3" s="222" t="s">
        <v>461</v>
      </c>
      <c r="M3" s="220" t="s">
        <v>459</v>
      </c>
      <c r="N3" s="221" t="s">
        <v>460</v>
      </c>
      <c r="O3" s="222" t="s">
        <v>461</v>
      </c>
      <c r="P3" s="220" t="s">
        <v>459</v>
      </c>
      <c r="Q3" s="221" t="s">
        <v>460</v>
      </c>
      <c r="R3" s="222" t="s">
        <v>461</v>
      </c>
      <c r="S3" s="220" t="s">
        <v>459</v>
      </c>
      <c r="T3" s="221" t="s">
        <v>460</v>
      </c>
      <c r="U3" s="222" t="s">
        <v>461</v>
      </c>
      <c r="V3" s="220" t="s">
        <v>459</v>
      </c>
      <c r="W3" s="221" t="s">
        <v>460</v>
      </c>
      <c r="X3" s="222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9">
        <v>7</v>
      </c>
      <c r="E4" s="20">
        <v>15</v>
      </c>
      <c r="F4" s="225">
        <f t="shared" ref="F4:F18" si="0">E4-D4</f>
        <v>8</v>
      </c>
      <c r="G4" s="15">
        <v>7</v>
      </c>
      <c r="H4" s="16">
        <v>17</v>
      </c>
      <c r="I4" s="225">
        <f t="shared" ref="I4:I19" si="1">H4-G4</f>
        <v>10</v>
      </c>
      <c r="J4" s="15">
        <v>7</v>
      </c>
      <c r="K4" s="16">
        <v>17</v>
      </c>
      <c r="L4" s="225">
        <f t="shared" ref="L4:L18" si="2">K4-J4</f>
        <v>10</v>
      </c>
      <c r="M4" s="15">
        <v>7</v>
      </c>
      <c r="N4" s="17">
        <v>14</v>
      </c>
      <c r="O4" s="225">
        <f t="shared" ref="O4:O18" si="3">N4-M4</f>
        <v>7</v>
      </c>
      <c r="P4" s="19">
        <v>7</v>
      </c>
      <c r="Q4" s="20">
        <v>17</v>
      </c>
      <c r="R4" s="226">
        <f t="shared" ref="R4:R18" si="4">Q4-P4</f>
        <v>10</v>
      </c>
      <c r="S4" s="10"/>
      <c r="T4" s="11"/>
      <c r="U4" s="225">
        <f t="shared" ref="U4:U18" si="5">T4-S4</f>
        <v>0</v>
      </c>
      <c r="V4" s="19">
        <v>7</v>
      </c>
      <c r="W4" s="20">
        <v>16</v>
      </c>
      <c r="X4" s="225">
        <f t="shared" ref="X4:X19" si="6">W4-V4</f>
        <v>9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10"/>
      <c r="E5" s="25"/>
      <c r="F5" s="225">
        <f t="shared" si="0"/>
        <v>0</v>
      </c>
      <c r="G5" s="10"/>
      <c r="H5" s="25"/>
      <c r="I5" s="225">
        <f t="shared" si="1"/>
        <v>0</v>
      </c>
      <c r="J5" s="13"/>
      <c r="K5" s="198"/>
      <c r="L5" s="225">
        <f t="shared" si="2"/>
        <v>0</v>
      </c>
      <c r="M5" s="10"/>
      <c r="N5" s="25"/>
      <c r="O5" s="225">
        <f t="shared" si="3"/>
        <v>0</v>
      </c>
      <c r="P5" s="19">
        <v>15</v>
      </c>
      <c r="Q5" s="26">
        <v>24</v>
      </c>
      <c r="R5" s="226">
        <f t="shared" si="4"/>
        <v>9</v>
      </c>
      <c r="S5" s="19">
        <v>10</v>
      </c>
      <c r="T5" s="26">
        <v>24</v>
      </c>
      <c r="U5" s="225">
        <f t="shared" si="5"/>
        <v>14</v>
      </c>
      <c r="V5" s="242">
        <v>15</v>
      </c>
      <c r="W5" s="243">
        <v>24</v>
      </c>
      <c r="X5" s="225">
        <f t="shared" si="6"/>
        <v>9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25">
        <f t="shared" si="0"/>
        <v>0</v>
      </c>
      <c r="G6" s="10"/>
      <c r="H6" s="25"/>
      <c r="I6" s="225">
        <f t="shared" si="1"/>
        <v>0</v>
      </c>
      <c r="J6" s="10"/>
      <c r="K6" s="25"/>
      <c r="L6" s="225">
        <f t="shared" si="2"/>
        <v>0</v>
      </c>
      <c r="M6" s="10"/>
      <c r="N6" s="25"/>
      <c r="O6" s="225">
        <f t="shared" si="3"/>
        <v>0</v>
      </c>
      <c r="P6" s="10"/>
      <c r="Q6" s="25"/>
      <c r="R6" s="226">
        <f t="shared" si="4"/>
        <v>0</v>
      </c>
      <c r="S6" s="19">
        <v>17</v>
      </c>
      <c r="T6" s="26">
        <v>24</v>
      </c>
      <c r="U6" s="225">
        <f t="shared" si="5"/>
        <v>7</v>
      </c>
      <c r="V6" s="10"/>
      <c r="W6" s="25"/>
      <c r="X6" s="225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25">
        <f t="shared" si="0"/>
        <v>0</v>
      </c>
      <c r="G7" s="10"/>
      <c r="H7" s="25"/>
      <c r="I7" s="225">
        <f t="shared" si="1"/>
        <v>0</v>
      </c>
      <c r="J7" s="15">
        <v>15</v>
      </c>
      <c r="K7" s="17">
        <v>24</v>
      </c>
      <c r="L7" s="225">
        <f t="shared" si="2"/>
        <v>9</v>
      </c>
      <c r="M7" s="19">
        <v>13</v>
      </c>
      <c r="N7" s="26">
        <v>24</v>
      </c>
      <c r="O7" s="225">
        <f t="shared" si="3"/>
        <v>11</v>
      </c>
      <c r="P7" s="19">
        <v>13</v>
      </c>
      <c r="Q7" s="26">
        <v>20</v>
      </c>
      <c r="R7" s="226">
        <f t="shared" si="4"/>
        <v>7</v>
      </c>
      <c r="S7" s="10"/>
      <c r="T7" s="25"/>
      <c r="U7" s="225">
        <f t="shared" si="5"/>
        <v>0</v>
      </c>
      <c r="V7" s="19">
        <v>15</v>
      </c>
      <c r="W7" s="26">
        <v>20</v>
      </c>
      <c r="X7" s="225">
        <f t="shared" si="6"/>
        <v>5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10"/>
      <c r="E8" s="25"/>
      <c r="F8" s="225">
        <f t="shared" si="0"/>
        <v>0</v>
      </c>
      <c r="G8" s="21">
        <v>8</v>
      </c>
      <c r="H8" s="31">
        <v>13</v>
      </c>
      <c r="I8" s="225">
        <f t="shared" si="1"/>
        <v>5</v>
      </c>
      <c r="J8" s="10"/>
      <c r="K8" s="25"/>
      <c r="L8" s="225">
        <f t="shared" si="2"/>
        <v>0</v>
      </c>
      <c r="M8" s="10"/>
      <c r="N8" s="11"/>
      <c r="O8" s="225">
        <f t="shared" si="3"/>
        <v>0</v>
      </c>
      <c r="P8" s="10"/>
      <c r="Q8" s="11"/>
      <c r="R8" s="226">
        <f t="shared" si="4"/>
        <v>0</v>
      </c>
      <c r="S8" s="10"/>
      <c r="T8" s="25"/>
      <c r="U8" s="225">
        <f t="shared" si="5"/>
        <v>0</v>
      </c>
      <c r="V8" s="10"/>
      <c r="W8" s="25"/>
      <c r="X8" s="225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242">
        <v>17</v>
      </c>
      <c r="E9" s="244">
        <v>24</v>
      </c>
      <c r="F9" s="225">
        <f t="shared" si="0"/>
        <v>7</v>
      </c>
      <c r="G9" s="19">
        <v>16</v>
      </c>
      <c r="H9" s="20">
        <v>24</v>
      </c>
      <c r="I9" s="225">
        <f t="shared" si="1"/>
        <v>8</v>
      </c>
      <c r="J9" s="199"/>
      <c r="K9" s="200"/>
      <c r="L9" s="225">
        <f t="shared" si="2"/>
        <v>0</v>
      </c>
      <c r="M9" s="35">
        <v>16</v>
      </c>
      <c r="N9" s="36">
        <v>24</v>
      </c>
      <c r="O9" s="225">
        <f t="shared" si="3"/>
        <v>8</v>
      </c>
      <c r="P9" s="10"/>
      <c r="Q9" s="11"/>
      <c r="R9" s="226">
        <f t="shared" si="4"/>
        <v>0</v>
      </c>
      <c r="S9" s="10"/>
      <c r="T9" s="11"/>
      <c r="U9" s="225">
        <f t="shared" si="5"/>
        <v>0</v>
      </c>
      <c r="V9" s="21">
        <v>8</v>
      </c>
      <c r="W9" s="22">
        <v>15</v>
      </c>
      <c r="X9" s="225">
        <f t="shared" si="6"/>
        <v>7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15</v>
      </c>
      <c r="E10" s="22">
        <v>21</v>
      </c>
      <c r="F10" s="225">
        <f t="shared" si="0"/>
        <v>6</v>
      </c>
      <c r="G10" s="10"/>
      <c r="H10" s="11"/>
      <c r="I10" s="225">
        <f t="shared" si="1"/>
        <v>0</v>
      </c>
      <c r="J10" s="45"/>
      <c r="K10" s="46"/>
      <c r="L10" s="225">
        <f t="shared" si="2"/>
        <v>0</v>
      </c>
      <c r="M10" s="45"/>
      <c r="N10" s="46"/>
      <c r="O10" s="225">
        <f t="shared" si="3"/>
        <v>0</v>
      </c>
      <c r="P10" s="35">
        <v>20</v>
      </c>
      <c r="Q10" s="36">
        <v>24</v>
      </c>
      <c r="R10" s="226">
        <f t="shared" si="4"/>
        <v>4</v>
      </c>
      <c r="S10" s="35">
        <v>14</v>
      </c>
      <c r="T10" s="36">
        <v>24</v>
      </c>
      <c r="U10" s="225">
        <f t="shared" si="5"/>
        <v>10</v>
      </c>
      <c r="V10" s="21">
        <v>15</v>
      </c>
      <c r="W10" s="31">
        <v>24</v>
      </c>
      <c r="X10" s="225">
        <f t="shared" si="6"/>
        <v>9</v>
      </c>
      <c r="Y10" s="79"/>
    </row>
    <row r="11" spans="1:28" ht="16.5" customHeight="1">
      <c r="A11" s="223">
        <v>9</v>
      </c>
      <c r="B11" s="232" t="s">
        <v>444</v>
      </c>
      <c r="C11" s="38" t="s">
        <v>296</v>
      </c>
      <c r="D11" s="242">
        <v>14</v>
      </c>
      <c r="E11" s="244">
        <v>20</v>
      </c>
      <c r="F11" s="225">
        <f t="shared" si="0"/>
        <v>6</v>
      </c>
      <c r="G11" s="10"/>
      <c r="H11" s="11"/>
      <c r="I11" s="225">
        <f t="shared" si="1"/>
        <v>0</v>
      </c>
      <c r="J11" s="45"/>
      <c r="K11" s="46"/>
      <c r="L11" s="225">
        <f t="shared" si="2"/>
        <v>0</v>
      </c>
      <c r="M11" s="43"/>
      <c r="N11" s="44"/>
      <c r="O11" s="225">
        <f t="shared" si="3"/>
        <v>0</v>
      </c>
      <c r="P11" s="45"/>
      <c r="Q11" s="46"/>
      <c r="R11" s="226">
        <f t="shared" si="4"/>
        <v>0</v>
      </c>
      <c r="S11" s="35">
        <v>8</v>
      </c>
      <c r="T11" s="36">
        <v>18</v>
      </c>
      <c r="U11" s="225">
        <f t="shared" si="5"/>
        <v>10</v>
      </c>
      <c r="V11" s="19">
        <v>13</v>
      </c>
      <c r="W11" s="31">
        <v>19</v>
      </c>
      <c r="X11" s="225">
        <f t="shared" si="6"/>
        <v>6</v>
      </c>
      <c r="Y11" s="79"/>
      <c r="AB11" s="189"/>
    </row>
    <row r="12" spans="1:28" ht="16.5" customHeight="1">
      <c r="A12" s="223">
        <v>10</v>
      </c>
      <c r="B12" s="232" t="s">
        <v>444</v>
      </c>
      <c r="C12" s="38" t="s">
        <v>290</v>
      </c>
      <c r="D12" s="21">
        <v>16</v>
      </c>
      <c r="E12" s="22">
        <v>24</v>
      </c>
      <c r="F12" s="225">
        <f t="shared" si="0"/>
        <v>8</v>
      </c>
      <c r="G12" s="21">
        <v>13</v>
      </c>
      <c r="H12" s="22">
        <v>24</v>
      </c>
      <c r="I12" s="225">
        <f t="shared" si="1"/>
        <v>11</v>
      </c>
      <c r="J12" s="35">
        <v>16</v>
      </c>
      <c r="K12" s="36">
        <v>24</v>
      </c>
      <c r="L12" s="225">
        <f t="shared" si="2"/>
        <v>8</v>
      </c>
      <c r="M12" s="10"/>
      <c r="N12" s="11"/>
      <c r="O12" s="225">
        <f t="shared" si="3"/>
        <v>0</v>
      </c>
      <c r="P12" s="45"/>
      <c r="Q12" s="46"/>
      <c r="R12" s="226">
        <f t="shared" si="4"/>
        <v>0</v>
      </c>
      <c r="S12" s="45"/>
      <c r="T12" s="46"/>
      <c r="U12" s="225">
        <f t="shared" si="5"/>
        <v>0</v>
      </c>
      <c r="V12" s="10"/>
      <c r="W12" s="25"/>
      <c r="X12" s="225">
        <f t="shared" si="6"/>
        <v>0</v>
      </c>
      <c r="Y12" s="79"/>
      <c r="AB12" s="189"/>
    </row>
    <row r="13" spans="1:28" ht="16.5" customHeight="1">
      <c r="A13" s="223">
        <v>11</v>
      </c>
      <c r="B13" s="223" t="s">
        <v>452</v>
      </c>
      <c r="C13" s="38" t="s">
        <v>371</v>
      </c>
      <c r="D13" s="10"/>
      <c r="E13" s="11"/>
      <c r="F13" s="225">
        <f t="shared" si="0"/>
        <v>0</v>
      </c>
      <c r="G13" s="10"/>
      <c r="H13" s="11"/>
      <c r="I13" s="225">
        <f t="shared" si="1"/>
        <v>0</v>
      </c>
      <c r="J13" s="10"/>
      <c r="K13" s="11"/>
      <c r="L13" s="225">
        <f t="shared" si="2"/>
        <v>0</v>
      </c>
      <c r="M13" s="45"/>
      <c r="N13" s="46"/>
      <c r="O13" s="225">
        <f t="shared" si="3"/>
        <v>0</v>
      </c>
      <c r="P13" s="10"/>
      <c r="Q13" s="11"/>
      <c r="R13" s="226">
        <f t="shared" si="4"/>
        <v>0</v>
      </c>
      <c r="S13" s="10"/>
      <c r="T13" s="11"/>
      <c r="U13" s="225">
        <f t="shared" si="5"/>
        <v>0</v>
      </c>
      <c r="V13" s="10"/>
      <c r="W13" s="25"/>
      <c r="X13" s="225">
        <f t="shared" si="6"/>
        <v>0</v>
      </c>
      <c r="Y13" s="79"/>
      <c r="AB13" s="233"/>
    </row>
    <row r="14" spans="1:28" ht="16.5" customHeight="1">
      <c r="A14" s="223">
        <v>12</v>
      </c>
      <c r="B14" s="232" t="s">
        <v>444</v>
      </c>
      <c r="C14" s="38" t="s">
        <v>545</v>
      </c>
      <c r="D14" s="10"/>
      <c r="E14" s="11"/>
      <c r="F14" s="225">
        <f t="shared" si="0"/>
        <v>0</v>
      </c>
      <c r="G14" s="10"/>
      <c r="H14" s="11"/>
      <c r="I14" s="225">
        <f t="shared" si="1"/>
        <v>0</v>
      </c>
      <c r="J14" s="35">
        <v>16</v>
      </c>
      <c r="K14" s="36">
        <v>21</v>
      </c>
      <c r="L14" s="225">
        <f t="shared" si="2"/>
        <v>5</v>
      </c>
      <c r="M14" s="10"/>
      <c r="N14" s="11"/>
      <c r="O14" s="225">
        <f t="shared" si="3"/>
        <v>0</v>
      </c>
      <c r="P14" s="35">
        <v>15</v>
      </c>
      <c r="Q14" s="36">
        <v>21</v>
      </c>
      <c r="R14" s="226">
        <f t="shared" si="4"/>
        <v>6</v>
      </c>
      <c r="S14" s="35">
        <v>15</v>
      </c>
      <c r="T14" s="36">
        <v>21</v>
      </c>
      <c r="U14" s="225">
        <f t="shared" si="5"/>
        <v>6</v>
      </c>
      <c r="V14" s="10"/>
      <c r="W14" s="25"/>
      <c r="X14" s="225">
        <f t="shared" si="6"/>
        <v>0</v>
      </c>
      <c r="Y14" s="79"/>
      <c r="AB14" s="189"/>
    </row>
    <row r="15" spans="1:28" ht="15.75" customHeight="1">
      <c r="A15" s="223">
        <v>14</v>
      </c>
      <c r="B15" s="223" t="s">
        <v>447</v>
      </c>
      <c r="C15" s="47" t="s">
        <v>183</v>
      </c>
      <c r="D15" s="165">
        <v>17</v>
      </c>
      <c r="E15" s="166">
        <v>24</v>
      </c>
      <c r="F15" s="225">
        <f t="shared" si="0"/>
        <v>7</v>
      </c>
      <c r="G15" s="10"/>
      <c r="H15" s="25"/>
      <c r="I15" s="225">
        <f t="shared" si="1"/>
        <v>0</v>
      </c>
      <c r="J15" s="165">
        <v>7</v>
      </c>
      <c r="K15" s="166">
        <v>17</v>
      </c>
      <c r="L15" s="225">
        <f t="shared" si="2"/>
        <v>10</v>
      </c>
      <c r="M15" s="165">
        <v>7</v>
      </c>
      <c r="N15" s="166">
        <v>19</v>
      </c>
      <c r="O15" s="225">
        <f t="shared" si="3"/>
        <v>12</v>
      </c>
      <c r="P15" s="165">
        <v>7</v>
      </c>
      <c r="Q15" s="166">
        <v>19</v>
      </c>
      <c r="R15" s="226">
        <f t="shared" si="4"/>
        <v>12</v>
      </c>
      <c r="S15" s="159">
        <v>13</v>
      </c>
      <c r="T15" s="167">
        <v>21</v>
      </c>
      <c r="U15" s="225">
        <f t="shared" si="5"/>
        <v>8</v>
      </c>
      <c r="V15" s="10"/>
      <c r="W15" s="25"/>
      <c r="X15" s="225">
        <f t="shared" si="6"/>
        <v>0</v>
      </c>
      <c r="Y15" s="190"/>
      <c r="Z15" s="191"/>
    </row>
    <row r="16" spans="1:28" ht="15.75" customHeight="1">
      <c r="A16" s="223">
        <v>15</v>
      </c>
      <c r="B16" s="223" t="s">
        <v>447</v>
      </c>
      <c r="C16" s="47" t="s">
        <v>358</v>
      </c>
      <c r="D16" s="165">
        <v>7</v>
      </c>
      <c r="E16" s="166">
        <v>17</v>
      </c>
      <c r="F16" s="225">
        <f t="shared" si="0"/>
        <v>10</v>
      </c>
      <c r="G16" s="165">
        <v>7</v>
      </c>
      <c r="H16" s="166">
        <v>17</v>
      </c>
      <c r="I16" s="225">
        <f t="shared" si="1"/>
        <v>10</v>
      </c>
      <c r="J16" s="10"/>
      <c r="K16" s="25"/>
      <c r="L16" s="225">
        <f t="shared" si="2"/>
        <v>0</v>
      </c>
      <c r="M16" s="165">
        <v>23</v>
      </c>
      <c r="N16" s="166">
        <v>24</v>
      </c>
      <c r="O16" s="225">
        <f t="shared" si="3"/>
        <v>1</v>
      </c>
      <c r="P16" s="10"/>
      <c r="Q16" s="25"/>
      <c r="R16" s="226">
        <f t="shared" si="4"/>
        <v>0</v>
      </c>
      <c r="S16" s="159">
        <v>7</v>
      </c>
      <c r="T16" s="167">
        <v>17</v>
      </c>
      <c r="U16" s="225">
        <f t="shared" si="5"/>
        <v>10</v>
      </c>
      <c r="V16" s="165">
        <v>7</v>
      </c>
      <c r="W16" s="166">
        <v>18</v>
      </c>
      <c r="X16" s="225">
        <f t="shared" si="6"/>
        <v>11</v>
      </c>
      <c r="Y16" s="190"/>
      <c r="Z16" s="191"/>
    </row>
    <row r="17" spans="1:33" ht="15.75" customHeight="1">
      <c r="A17" s="223">
        <v>16</v>
      </c>
      <c r="B17" s="223" t="s">
        <v>447</v>
      </c>
      <c r="C17" s="47" t="s">
        <v>530</v>
      </c>
      <c r="D17" s="10"/>
      <c r="E17" s="25"/>
      <c r="F17" s="225">
        <f t="shared" si="0"/>
        <v>0</v>
      </c>
      <c r="G17" s="192">
        <v>16</v>
      </c>
      <c r="H17" s="193">
        <v>24</v>
      </c>
      <c r="I17" s="225">
        <f t="shared" si="1"/>
        <v>8</v>
      </c>
      <c r="J17" s="165">
        <v>16</v>
      </c>
      <c r="K17" s="166">
        <v>24</v>
      </c>
      <c r="L17" s="225">
        <f t="shared" si="2"/>
        <v>8</v>
      </c>
      <c r="M17" s="159">
        <v>16</v>
      </c>
      <c r="N17" s="167">
        <v>24</v>
      </c>
      <c r="O17" s="225">
        <f t="shared" si="3"/>
        <v>8</v>
      </c>
      <c r="P17" s="165">
        <v>16</v>
      </c>
      <c r="Q17" s="166">
        <v>24</v>
      </c>
      <c r="R17" s="226">
        <f t="shared" si="4"/>
        <v>8</v>
      </c>
      <c r="S17" s="165">
        <v>18</v>
      </c>
      <c r="T17" s="166">
        <v>24</v>
      </c>
      <c r="U17" s="225">
        <f t="shared" si="5"/>
        <v>6</v>
      </c>
      <c r="V17" s="165">
        <v>15</v>
      </c>
      <c r="W17" s="166">
        <v>24</v>
      </c>
      <c r="X17" s="225">
        <f t="shared" si="6"/>
        <v>9</v>
      </c>
      <c r="Y17" s="190"/>
    </row>
    <row r="18" spans="1:33" ht="15" customHeight="1">
      <c r="A18" s="223">
        <v>17</v>
      </c>
      <c r="B18" s="223" t="s">
        <v>550</v>
      </c>
      <c r="C18" s="38" t="s">
        <v>324</v>
      </c>
      <c r="D18" s="137">
        <v>7</v>
      </c>
      <c r="E18" s="135">
        <v>16</v>
      </c>
      <c r="F18" s="225">
        <f t="shared" si="0"/>
        <v>9</v>
      </c>
      <c r="G18" s="26">
        <v>15</v>
      </c>
      <c r="H18" s="245">
        <v>24</v>
      </c>
      <c r="I18" s="225">
        <f t="shared" si="1"/>
        <v>9</v>
      </c>
      <c r="J18" s="26">
        <v>15</v>
      </c>
      <c r="K18" s="245">
        <v>24</v>
      </c>
      <c r="L18" s="225">
        <f t="shared" si="2"/>
        <v>9</v>
      </c>
      <c r="M18" s="26">
        <v>15</v>
      </c>
      <c r="N18" s="245">
        <v>24</v>
      </c>
      <c r="O18" s="225">
        <f t="shared" si="3"/>
        <v>9</v>
      </c>
      <c r="P18" s="25"/>
      <c r="Q18" s="55"/>
      <c r="R18" s="226">
        <f t="shared" si="4"/>
        <v>0</v>
      </c>
      <c r="S18" s="10"/>
      <c r="T18" s="25"/>
      <c r="U18" s="225">
        <f t="shared" si="5"/>
        <v>0</v>
      </c>
      <c r="V18" s="136">
        <v>7</v>
      </c>
      <c r="W18" s="179">
        <v>16</v>
      </c>
      <c r="X18" s="225">
        <f t="shared" si="6"/>
        <v>9</v>
      </c>
      <c r="Y18" s="79"/>
    </row>
    <row r="19" spans="1:33" ht="15" customHeight="1">
      <c r="A19" s="223">
        <v>18</v>
      </c>
      <c r="B19" s="223" t="s">
        <v>550</v>
      </c>
      <c r="C19" s="194" t="s">
        <v>565</v>
      </c>
      <c r="D19" s="236">
        <v>14</v>
      </c>
      <c r="E19" s="245">
        <v>24</v>
      </c>
      <c r="F19" s="225"/>
      <c r="G19" s="25"/>
      <c r="H19" s="55"/>
      <c r="I19" s="225">
        <f t="shared" si="1"/>
        <v>0</v>
      </c>
      <c r="J19" s="137">
        <v>7</v>
      </c>
      <c r="K19" s="135">
        <v>18</v>
      </c>
      <c r="L19" s="225"/>
      <c r="M19" s="136">
        <v>7</v>
      </c>
      <c r="N19" s="137">
        <v>16</v>
      </c>
      <c r="O19" s="225"/>
      <c r="P19" s="59">
        <v>7</v>
      </c>
      <c r="Q19" s="31">
        <v>16</v>
      </c>
      <c r="R19" s="226"/>
      <c r="S19" s="15">
        <v>7</v>
      </c>
      <c r="T19" s="26">
        <v>17</v>
      </c>
      <c r="U19" s="225"/>
      <c r="V19" s="195"/>
      <c r="W19" s="57"/>
      <c r="X19" s="225">
        <f t="shared" si="6"/>
        <v>0</v>
      </c>
      <c r="Y19" s="79"/>
    </row>
    <row r="20" spans="1:33">
      <c r="A20" s="84"/>
      <c r="B20" s="84"/>
      <c r="C20" s="237"/>
      <c r="D20" s="238"/>
      <c r="E20" s="238"/>
      <c r="F20" s="239"/>
      <c r="G20" s="238"/>
      <c r="H20" s="238"/>
      <c r="I20" s="239"/>
      <c r="J20" s="238"/>
      <c r="K20" s="238"/>
      <c r="L20" s="239"/>
      <c r="M20" s="238"/>
      <c r="N20" s="238"/>
      <c r="O20" s="239"/>
      <c r="P20" s="238"/>
      <c r="Q20" s="238"/>
      <c r="R20" s="239"/>
      <c r="S20" s="238"/>
      <c r="T20" s="238"/>
      <c r="U20" s="239"/>
      <c r="V20" s="238"/>
      <c r="W20" s="238"/>
      <c r="X20" s="239"/>
      <c r="Y20" s="84"/>
    </row>
    <row r="21" spans="1:33">
      <c r="A21" s="80"/>
      <c r="B21" s="80"/>
      <c r="C21" s="80" t="s">
        <v>466</v>
      </c>
      <c r="D21" s="237"/>
      <c r="E21" s="237"/>
      <c r="F21" s="240">
        <f>SUM(F4:F19)</f>
        <v>61</v>
      </c>
      <c r="G21" s="237"/>
      <c r="H21" s="237"/>
      <c r="I21" s="240">
        <f>SUM(I4:I19)</f>
        <v>61</v>
      </c>
      <c r="J21" s="237"/>
      <c r="K21" s="237"/>
      <c r="L21" s="240">
        <f>SUM(L4:L19)</f>
        <v>59</v>
      </c>
      <c r="M21" s="237"/>
      <c r="N21" s="237"/>
      <c r="O21" s="240">
        <f>SUM(O4:O19)</f>
        <v>56</v>
      </c>
      <c r="P21" s="237"/>
      <c r="Q21" s="237"/>
      <c r="R21" s="240">
        <f>SUM(R4:R19)</f>
        <v>56</v>
      </c>
      <c r="S21" s="237"/>
      <c r="T21" s="237"/>
      <c r="U21" s="240">
        <f>SUM(U4:U20)</f>
        <v>71</v>
      </c>
      <c r="V21" s="237"/>
      <c r="W21" s="237"/>
      <c r="X21" s="241">
        <f>SUM(X4:X19)</f>
        <v>74</v>
      </c>
      <c r="Y21" s="84"/>
      <c r="Z21" s="1249" t="s">
        <v>467</v>
      </c>
      <c r="AA21" s="1250"/>
      <c r="AB21" s="1251"/>
      <c r="AC21" s="80">
        <v>3100</v>
      </c>
      <c r="AE21" s="82">
        <v>3100</v>
      </c>
      <c r="AG21" s="83"/>
    </row>
    <row r="22" spans="1:33">
      <c r="A22" s="1262"/>
      <c r="B22" s="1263"/>
      <c r="C22" s="89" t="s">
        <v>468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262" t="s">
        <v>469</v>
      </c>
      <c r="U22" s="1264"/>
      <c r="V22" s="1264"/>
      <c r="W22" s="1263"/>
      <c r="X22" s="90">
        <f>X21+U21+R21+O21+L21+I21+F21</f>
        <v>438</v>
      </c>
      <c r="Y22" s="79"/>
      <c r="Z22" s="1249" t="s">
        <v>470</v>
      </c>
      <c r="AA22" s="1250"/>
      <c r="AB22" s="1251"/>
      <c r="AC22" s="87">
        <v>1500000</v>
      </c>
      <c r="AE22" s="84">
        <f>AC22</f>
        <v>1500000</v>
      </c>
      <c r="AG22" s="84"/>
    </row>
    <row r="23" spans="1:33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 t="s">
        <v>128</v>
      </c>
      <c r="S23" s="93"/>
      <c r="T23" s="1265" t="s">
        <v>471</v>
      </c>
      <c r="U23" s="1266"/>
      <c r="V23" s="1266"/>
      <c r="W23" s="1267"/>
      <c r="X23" s="94">
        <f>AC22/AC21</f>
        <v>483.87096774193549</v>
      </c>
      <c r="Y23" s="79"/>
    </row>
    <row r="24" spans="1:33" ht="15" hidden="1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5"/>
      <c r="Y24" s="79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1252" t="s">
        <v>472</v>
      </c>
      <c r="U25" s="1253"/>
      <c r="V25" s="1253"/>
      <c r="W25" s="1254"/>
      <c r="X25" s="96">
        <f>(X22/X23)*100</f>
        <v>90.52</v>
      </c>
      <c r="Y25" s="79"/>
      <c r="Z25" s="1249" t="s">
        <v>473</v>
      </c>
      <c r="AA25" s="1250"/>
      <c r="AB25" s="1251"/>
      <c r="AC25" s="84">
        <v>3657670</v>
      </c>
      <c r="AE25" s="84">
        <f>AC25</f>
        <v>3657670</v>
      </c>
      <c r="AG25" s="84"/>
    </row>
    <row r="26" spans="1:33">
      <c r="A26" s="98"/>
      <c r="B26" s="98"/>
      <c r="C26" s="221" t="s">
        <v>124</v>
      </c>
      <c r="D26" s="1256"/>
      <c r="E26" s="1257"/>
      <c r="F26" s="1257"/>
      <c r="G26" s="1257"/>
      <c r="H26" s="1257"/>
      <c r="I26" s="1257"/>
      <c r="J26" s="1257"/>
      <c r="K26" s="1257"/>
      <c r="L26" s="1257"/>
      <c r="M26" s="1257"/>
      <c r="N26" s="1257"/>
      <c r="O26" s="1257"/>
      <c r="P26" s="1257"/>
      <c r="Q26" s="1257"/>
      <c r="R26" s="1257"/>
      <c r="S26" s="1258"/>
      <c r="T26" s="1259" t="s">
        <v>474</v>
      </c>
      <c r="U26" s="1260"/>
      <c r="V26" s="1260"/>
      <c r="W26" s="1261"/>
      <c r="X26" s="197">
        <f>(AC26/AC27)*100</f>
        <v>90.177626740520594</v>
      </c>
      <c r="Y26" s="188"/>
      <c r="Z26" s="1249" t="s">
        <v>475</v>
      </c>
      <c r="AA26" s="1250"/>
      <c r="AB26" s="1251"/>
      <c r="AC26" s="84">
        <v>1064</v>
      </c>
      <c r="AE26" s="84">
        <f>AC26</f>
        <v>1064</v>
      </c>
      <c r="AG26" s="84"/>
    </row>
    <row r="27" spans="1:33" ht="18.75" customHeight="1">
      <c r="A27" s="105"/>
      <c r="B27" s="105"/>
      <c r="C27" s="106" t="s">
        <v>517</v>
      </c>
      <c r="D27" s="1279"/>
      <c r="E27" s="1280"/>
      <c r="F27" s="1281"/>
      <c r="G27" s="1279"/>
      <c r="H27" s="1280"/>
      <c r="I27" s="1281"/>
      <c r="J27" s="1279"/>
      <c r="K27" s="1280"/>
      <c r="L27" s="1281"/>
      <c r="M27" s="1279"/>
      <c r="N27" s="1280"/>
      <c r="O27" s="1281"/>
      <c r="P27" s="1279"/>
      <c r="Q27" s="1280"/>
      <c r="R27" s="1281"/>
      <c r="S27" s="1279"/>
      <c r="T27" s="1280"/>
      <c r="U27" s="1281"/>
      <c r="V27" s="1279"/>
      <c r="W27" s="1280"/>
      <c r="X27" s="1281"/>
      <c r="Y27" s="98"/>
      <c r="Z27" s="1249" t="s">
        <v>476</v>
      </c>
      <c r="AA27" s="1250"/>
      <c r="AB27" s="1251"/>
      <c r="AC27" s="97">
        <f>AC25/AC21</f>
        <v>1179.8935483870969</v>
      </c>
      <c r="AE27" s="97">
        <f>AE25/AE21</f>
        <v>1179.8935483870969</v>
      </c>
      <c r="AG27" s="97"/>
    </row>
    <row r="28" spans="1:33" ht="30" customHeight="1">
      <c r="A28" s="105">
        <v>1</v>
      </c>
      <c r="B28" s="105"/>
      <c r="C28" s="106" t="s">
        <v>95</v>
      </c>
      <c r="D28" s="1284" t="s">
        <v>69</v>
      </c>
      <c r="E28" s="1285"/>
      <c r="F28" s="1286"/>
      <c r="G28" s="1246" t="s">
        <v>69</v>
      </c>
      <c r="H28" s="1247"/>
      <c r="I28" s="1248"/>
      <c r="J28" s="1227"/>
      <c r="K28" s="1228"/>
      <c r="L28" s="1229"/>
      <c r="M28" s="1279"/>
      <c r="N28" s="1280"/>
      <c r="O28" s="1281"/>
      <c r="P28" s="1239" t="s">
        <v>69</v>
      </c>
      <c r="Q28" s="1240"/>
      <c r="R28" s="1241"/>
      <c r="S28" s="1239" t="s">
        <v>69</v>
      </c>
      <c r="T28" s="1240"/>
      <c r="U28" s="1241"/>
      <c r="V28" s="1279"/>
      <c r="W28" s="1280"/>
      <c r="X28" s="1281"/>
      <c r="Y28" s="98"/>
      <c r="AC28" s="103">
        <f>(AC26/AC27)*100</f>
        <v>90.177626740520594</v>
      </c>
      <c r="AE28" s="104">
        <f>(AE26/AE27)*100</f>
        <v>90.177626740520594</v>
      </c>
      <c r="AG28" s="201"/>
    </row>
    <row r="29" spans="1:33" ht="31.5" customHeight="1">
      <c r="A29" s="105">
        <v>3</v>
      </c>
      <c r="B29" s="105"/>
      <c r="C29" s="105" t="s">
        <v>504</v>
      </c>
      <c r="D29" s="1246" t="s">
        <v>525</v>
      </c>
      <c r="E29" s="1247"/>
      <c r="F29" s="1248"/>
      <c r="G29" s="1227"/>
      <c r="H29" s="1228"/>
      <c r="I29" s="1229"/>
      <c r="J29" s="1227"/>
      <c r="K29" s="1228"/>
      <c r="L29" s="1229"/>
      <c r="M29" s="1227"/>
      <c r="N29" s="1228"/>
      <c r="O29" s="1229"/>
      <c r="P29" s="1279"/>
      <c r="Q29" s="1280"/>
      <c r="R29" s="1281"/>
      <c r="S29" s="1279"/>
      <c r="T29" s="1280"/>
      <c r="U29" s="1281"/>
      <c r="V29" s="1246" t="s">
        <v>525</v>
      </c>
      <c r="W29" s="1247"/>
      <c r="X29" s="1248"/>
      <c r="Y29" s="202"/>
      <c r="AB29" s="203" t="s">
        <v>531</v>
      </c>
    </row>
    <row r="30" spans="1:33" ht="30.75" customHeight="1">
      <c r="A30" s="105">
        <v>5</v>
      </c>
      <c r="B30" s="105"/>
      <c r="C30" s="106" t="s">
        <v>480</v>
      </c>
      <c r="D30" s="1227"/>
      <c r="E30" s="1228"/>
      <c r="F30" s="1229"/>
      <c r="G30" s="1246" t="s">
        <v>525</v>
      </c>
      <c r="H30" s="1247"/>
      <c r="I30" s="1248"/>
      <c r="J30" s="1246" t="s">
        <v>525</v>
      </c>
      <c r="K30" s="1247"/>
      <c r="L30" s="1248"/>
      <c r="M30" s="1227"/>
      <c r="N30" s="1228"/>
      <c r="O30" s="1229"/>
      <c r="P30" s="1246" t="s">
        <v>525</v>
      </c>
      <c r="Q30" s="1247"/>
      <c r="R30" s="1248"/>
      <c r="S30" s="1246" t="s">
        <v>525</v>
      </c>
      <c r="T30" s="1247"/>
      <c r="U30" s="1248"/>
      <c r="V30" s="1227"/>
      <c r="W30" s="1228"/>
      <c r="X30" s="1229"/>
      <c r="Y30" s="98"/>
      <c r="AB30" s="81">
        <v>115</v>
      </c>
      <c r="AC30" s="81">
        <v>47</v>
      </c>
    </row>
    <row r="31" spans="1:33" ht="30.75" customHeight="1">
      <c r="A31" s="105">
        <v>5</v>
      </c>
      <c r="B31" s="105"/>
      <c r="C31" s="106" t="s">
        <v>22</v>
      </c>
      <c r="D31" s="1227"/>
      <c r="E31" s="1228"/>
      <c r="F31" s="1229"/>
      <c r="G31" s="1227"/>
      <c r="H31" s="1228"/>
      <c r="I31" s="1229"/>
      <c r="J31" s="1227"/>
      <c r="K31" s="1228"/>
      <c r="L31" s="1229"/>
      <c r="M31" s="1239" t="s">
        <v>525</v>
      </c>
      <c r="N31" s="1240"/>
      <c r="O31" s="1241"/>
      <c r="P31" s="1239" t="s">
        <v>525</v>
      </c>
      <c r="Q31" s="1240"/>
      <c r="R31" s="1241"/>
      <c r="S31" s="1239" t="s">
        <v>525</v>
      </c>
      <c r="T31" s="1240"/>
      <c r="U31" s="1241"/>
      <c r="V31" s="1239" t="s">
        <v>74</v>
      </c>
      <c r="W31" s="1240"/>
      <c r="X31" s="1241"/>
      <c r="Y31" s="98"/>
    </row>
    <row r="32" spans="1:33"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A22:B22"/>
    <mergeCell ref="T22:W22"/>
    <mergeCell ref="Z22:AB22"/>
    <mergeCell ref="T23:W23"/>
    <mergeCell ref="T25:W25"/>
    <mergeCell ref="Z25:AB25"/>
    <mergeCell ref="D26:S26"/>
    <mergeCell ref="T26:W26"/>
    <mergeCell ref="Z26:AB26"/>
    <mergeCell ref="S27:U27"/>
    <mergeCell ref="V27:X27"/>
    <mergeCell ref="Z27:AB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V30:X30"/>
    <mergeCell ref="D29:F29"/>
    <mergeCell ref="G29:I29"/>
    <mergeCell ref="J29:L29"/>
    <mergeCell ref="M29:O29"/>
    <mergeCell ref="P29:R29"/>
    <mergeCell ref="S31:U31"/>
    <mergeCell ref="V31:X31"/>
    <mergeCell ref="C1:C2"/>
    <mergeCell ref="D31:F31"/>
    <mergeCell ref="G31:I31"/>
    <mergeCell ref="J31:L31"/>
    <mergeCell ref="M31:O31"/>
    <mergeCell ref="P31:R31"/>
    <mergeCell ref="S29:U29"/>
    <mergeCell ref="V29:X29"/>
    <mergeCell ref="D30:F30"/>
    <mergeCell ref="G30:I30"/>
    <mergeCell ref="J30:L30"/>
    <mergeCell ref="M30:O30"/>
    <mergeCell ref="P30:R30"/>
    <mergeCell ref="S30:U30"/>
  </mergeCells>
  <pageMargins left="0.7" right="0.7" top="0.75" bottom="0.75" header="0.3" footer="0.3"/>
  <pageSetup paperSize="9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G33"/>
  <sheetViews>
    <sheetView zoomScale="72" zoomScaleNormal="72" workbookViewId="0">
      <selection activeCell="X22" sqref="X22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418" t="s">
        <v>0</v>
      </c>
      <c r="D1" s="1420">
        <v>46090</v>
      </c>
      <c r="E1" s="1421"/>
      <c r="F1" s="1422"/>
      <c r="G1" s="1420">
        <v>46091</v>
      </c>
      <c r="H1" s="1421"/>
      <c r="I1" s="1422"/>
      <c r="J1" s="1420">
        <v>46092</v>
      </c>
      <c r="K1" s="1421"/>
      <c r="L1" s="1422"/>
      <c r="M1" s="1420">
        <v>46093</v>
      </c>
      <c r="N1" s="1421"/>
      <c r="O1" s="1422"/>
      <c r="P1" s="1420">
        <v>46094</v>
      </c>
      <c r="Q1" s="1421"/>
      <c r="R1" s="1422"/>
      <c r="S1" s="1420">
        <v>46095</v>
      </c>
      <c r="T1" s="1421"/>
      <c r="U1" s="1422"/>
      <c r="V1" s="1420">
        <v>46096</v>
      </c>
      <c r="W1" s="1421"/>
      <c r="X1" s="1422"/>
      <c r="Y1" s="187"/>
    </row>
    <row r="2" spans="1:28">
      <c r="A2" s="1"/>
      <c r="B2" s="1"/>
      <c r="C2" s="1419"/>
      <c r="D2" s="1423" t="s">
        <v>199</v>
      </c>
      <c r="E2" s="1424"/>
      <c r="F2" s="1425"/>
      <c r="G2" s="1423" t="s">
        <v>200</v>
      </c>
      <c r="H2" s="1424"/>
      <c r="I2" s="1425"/>
      <c r="J2" s="1423" t="s">
        <v>201</v>
      </c>
      <c r="K2" s="1424"/>
      <c r="L2" s="1425"/>
      <c r="M2" s="1423" t="s">
        <v>202</v>
      </c>
      <c r="N2" s="1424"/>
      <c r="O2" s="1425"/>
      <c r="P2" s="1423" t="s">
        <v>203</v>
      </c>
      <c r="Q2" s="1424"/>
      <c r="R2" s="1425"/>
      <c r="S2" s="1423" t="s">
        <v>204</v>
      </c>
      <c r="T2" s="1424"/>
      <c r="U2" s="1425"/>
      <c r="V2" s="1423" t="s">
        <v>205</v>
      </c>
      <c r="W2" s="1424"/>
      <c r="X2" s="1425"/>
      <c r="Y2" s="101" t="s">
        <v>8</v>
      </c>
    </row>
    <row r="3" spans="1:28">
      <c r="A3" s="1"/>
      <c r="B3" s="1"/>
      <c r="C3" s="219"/>
      <c r="D3" s="220" t="s">
        <v>459</v>
      </c>
      <c r="E3" s="221" t="s">
        <v>460</v>
      </c>
      <c r="F3" s="222" t="s">
        <v>461</v>
      </c>
      <c r="G3" s="220" t="s">
        <v>459</v>
      </c>
      <c r="H3" s="221" t="s">
        <v>460</v>
      </c>
      <c r="I3" s="222" t="s">
        <v>461</v>
      </c>
      <c r="J3" s="220" t="s">
        <v>459</v>
      </c>
      <c r="K3" s="221" t="s">
        <v>460</v>
      </c>
      <c r="L3" s="222" t="s">
        <v>461</v>
      </c>
      <c r="M3" s="220" t="s">
        <v>459</v>
      </c>
      <c r="N3" s="221" t="s">
        <v>460</v>
      </c>
      <c r="O3" s="222" t="s">
        <v>461</v>
      </c>
      <c r="P3" s="220" t="s">
        <v>459</v>
      </c>
      <c r="Q3" s="221" t="s">
        <v>460</v>
      </c>
      <c r="R3" s="222" t="s">
        <v>461</v>
      </c>
      <c r="S3" s="220" t="s">
        <v>459</v>
      </c>
      <c r="T3" s="221" t="s">
        <v>460</v>
      </c>
      <c r="U3" s="222" t="s">
        <v>461</v>
      </c>
      <c r="V3" s="220" t="s">
        <v>459</v>
      </c>
      <c r="W3" s="221" t="s">
        <v>460</v>
      </c>
      <c r="X3" s="222" t="s">
        <v>461</v>
      </c>
      <c r="Y3" s="101"/>
    </row>
    <row r="4" spans="1:28" ht="15.75" customHeight="1">
      <c r="A4" s="223">
        <v>1</v>
      </c>
      <c r="B4" s="224" t="s">
        <v>436</v>
      </c>
      <c r="C4" s="9" t="s">
        <v>458</v>
      </c>
      <c r="D4" s="19">
        <v>7</v>
      </c>
      <c r="E4" s="20">
        <v>19</v>
      </c>
      <c r="F4" s="225">
        <f t="shared" ref="F4:F20" si="0">E4-D4</f>
        <v>12</v>
      </c>
      <c r="G4" s="15">
        <v>7</v>
      </c>
      <c r="H4" s="16">
        <v>17</v>
      </c>
      <c r="I4" s="225">
        <f t="shared" ref="I4:I20" si="1">H4-G4</f>
        <v>10</v>
      </c>
      <c r="J4" s="15">
        <v>7</v>
      </c>
      <c r="K4" s="16">
        <v>19</v>
      </c>
      <c r="L4" s="225">
        <f t="shared" ref="L4:L20" si="2">K4-J4</f>
        <v>12</v>
      </c>
      <c r="M4" s="15">
        <v>7</v>
      </c>
      <c r="N4" s="17">
        <v>19</v>
      </c>
      <c r="O4" s="225">
        <f t="shared" ref="O4:O20" si="3">N4-M4</f>
        <v>12</v>
      </c>
      <c r="P4" s="19">
        <v>7</v>
      </c>
      <c r="Q4" s="20">
        <v>18</v>
      </c>
      <c r="R4" s="226">
        <f t="shared" ref="R4:R20" si="4">Q4-P4</f>
        <v>11</v>
      </c>
      <c r="S4" s="19">
        <v>7</v>
      </c>
      <c r="T4" s="20">
        <v>14</v>
      </c>
      <c r="U4" s="225">
        <f t="shared" ref="U4:U20" si="5">T4-S4</f>
        <v>7</v>
      </c>
      <c r="V4" s="10"/>
      <c r="W4" s="11"/>
      <c r="X4" s="225">
        <f t="shared" ref="X4:X20" si="6">W4-V4</f>
        <v>0</v>
      </c>
      <c r="Y4" s="79"/>
    </row>
    <row r="5" spans="1:28" ht="18.75" customHeight="1">
      <c r="A5" s="223">
        <v>2</v>
      </c>
      <c r="B5" s="223" t="s">
        <v>436</v>
      </c>
      <c r="C5" s="24" t="s">
        <v>208</v>
      </c>
      <c r="D5" s="227"/>
      <c r="E5" s="228"/>
      <c r="F5" s="225">
        <f t="shared" si="0"/>
        <v>0</v>
      </c>
      <c r="G5" s="227"/>
      <c r="H5" s="228"/>
      <c r="I5" s="225">
        <f t="shared" si="1"/>
        <v>0</v>
      </c>
      <c r="J5" s="229"/>
      <c r="K5" s="230"/>
      <c r="L5" s="225">
        <f t="shared" si="2"/>
        <v>0</v>
      </c>
      <c r="M5" s="227"/>
      <c r="N5" s="228"/>
      <c r="O5" s="225">
        <f t="shared" si="3"/>
        <v>0</v>
      </c>
      <c r="P5" s="227"/>
      <c r="Q5" s="228"/>
      <c r="R5" s="226">
        <f t="shared" si="4"/>
        <v>0</v>
      </c>
      <c r="S5" s="227"/>
      <c r="T5" s="228"/>
      <c r="U5" s="225">
        <f t="shared" si="5"/>
        <v>0</v>
      </c>
      <c r="V5" s="227"/>
      <c r="W5" s="231"/>
      <c r="X5" s="225">
        <f t="shared" si="6"/>
        <v>0</v>
      </c>
      <c r="Y5" s="188"/>
    </row>
    <row r="6" spans="1:28" ht="18.75" customHeight="1">
      <c r="A6" s="223">
        <v>3</v>
      </c>
      <c r="B6" s="232"/>
      <c r="C6" s="24" t="s">
        <v>571</v>
      </c>
      <c r="D6" s="10"/>
      <c r="E6" s="25"/>
      <c r="F6" s="225">
        <f t="shared" si="0"/>
        <v>0</v>
      </c>
      <c r="G6" s="10"/>
      <c r="H6" s="25"/>
      <c r="I6" s="225">
        <f t="shared" si="1"/>
        <v>0</v>
      </c>
      <c r="J6" s="10"/>
      <c r="K6" s="25"/>
      <c r="L6" s="225">
        <f t="shared" si="2"/>
        <v>0</v>
      </c>
      <c r="M6" s="10"/>
      <c r="N6" s="25"/>
      <c r="O6" s="225">
        <f t="shared" si="3"/>
        <v>0</v>
      </c>
      <c r="P6" s="10"/>
      <c r="Q6" s="25"/>
      <c r="R6" s="226">
        <f t="shared" si="4"/>
        <v>0</v>
      </c>
      <c r="S6" s="19">
        <v>18</v>
      </c>
      <c r="T6" s="26">
        <v>24</v>
      </c>
      <c r="U6" s="225">
        <f t="shared" si="5"/>
        <v>6</v>
      </c>
      <c r="V6" s="10"/>
      <c r="W6" s="25"/>
      <c r="X6" s="225">
        <f t="shared" si="6"/>
        <v>0</v>
      </c>
      <c r="Y6" s="188"/>
    </row>
    <row r="7" spans="1:28" ht="15.75" customHeight="1">
      <c r="A7" s="223">
        <v>4</v>
      </c>
      <c r="B7" s="232" t="s">
        <v>499</v>
      </c>
      <c r="C7" s="28" t="s">
        <v>442</v>
      </c>
      <c r="D7" s="10"/>
      <c r="E7" s="25"/>
      <c r="F7" s="225">
        <f t="shared" si="0"/>
        <v>0</v>
      </c>
      <c r="G7" s="10"/>
      <c r="H7" s="25"/>
      <c r="I7" s="225">
        <f t="shared" si="1"/>
        <v>0</v>
      </c>
      <c r="J7" s="15">
        <v>13</v>
      </c>
      <c r="K7" s="17">
        <v>24</v>
      </c>
      <c r="L7" s="225">
        <f t="shared" si="2"/>
        <v>11</v>
      </c>
      <c r="M7" s="19">
        <v>13</v>
      </c>
      <c r="N7" s="26">
        <v>24</v>
      </c>
      <c r="O7" s="225">
        <f t="shared" si="3"/>
        <v>11</v>
      </c>
      <c r="P7" s="19">
        <v>15</v>
      </c>
      <c r="Q7" s="26">
        <v>24</v>
      </c>
      <c r="R7" s="226">
        <f t="shared" si="4"/>
        <v>9</v>
      </c>
      <c r="S7" s="10"/>
      <c r="T7" s="25"/>
      <c r="U7" s="225">
        <f t="shared" si="5"/>
        <v>0</v>
      </c>
      <c r="V7" s="19">
        <v>15</v>
      </c>
      <c r="W7" s="26">
        <v>24</v>
      </c>
      <c r="X7" s="225">
        <f t="shared" si="6"/>
        <v>9</v>
      </c>
      <c r="Y7" s="79"/>
    </row>
    <row r="8" spans="1:28" ht="15.75" customHeight="1">
      <c r="A8" s="223">
        <v>5</v>
      </c>
      <c r="B8" s="223" t="s">
        <v>445</v>
      </c>
      <c r="C8" s="38" t="s">
        <v>304</v>
      </c>
      <c r="D8" s="227"/>
      <c r="E8" s="228"/>
      <c r="F8" s="225">
        <f t="shared" si="0"/>
        <v>0</v>
      </c>
      <c r="G8" s="227"/>
      <c r="H8" s="228"/>
      <c r="I8" s="225">
        <f t="shared" si="1"/>
        <v>0</v>
      </c>
      <c r="J8" s="227"/>
      <c r="K8" s="228"/>
      <c r="L8" s="225">
        <f t="shared" si="2"/>
        <v>0</v>
      </c>
      <c r="M8" s="227"/>
      <c r="N8" s="231"/>
      <c r="O8" s="225">
        <f t="shared" si="3"/>
        <v>0</v>
      </c>
      <c r="P8" s="227"/>
      <c r="Q8" s="231"/>
      <c r="R8" s="226">
        <f t="shared" si="4"/>
        <v>0</v>
      </c>
      <c r="S8" s="227"/>
      <c r="T8" s="228"/>
      <c r="U8" s="225">
        <f t="shared" si="5"/>
        <v>0</v>
      </c>
      <c r="V8" s="227"/>
      <c r="W8" s="228"/>
      <c r="X8" s="225">
        <f t="shared" si="6"/>
        <v>0</v>
      </c>
      <c r="Y8" s="190"/>
    </row>
    <row r="9" spans="1:28" ht="15.75" customHeight="1">
      <c r="A9" s="223">
        <v>6</v>
      </c>
      <c r="B9" s="232" t="s">
        <v>510</v>
      </c>
      <c r="C9" s="34" t="s">
        <v>188</v>
      </c>
      <c r="D9" s="10"/>
      <c r="E9" s="11"/>
      <c r="F9" s="225">
        <f t="shared" si="0"/>
        <v>0</v>
      </c>
      <c r="G9" s="10"/>
      <c r="H9" s="11"/>
      <c r="I9" s="225">
        <f t="shared" si="1"/>
        <v>0</v>
      </c>
      <c r="J9" s="199"/>
      <c r="K9" s="200"/>
      <c r="L9" s="225">
        <f t="shared" si="2"/>
        <v>0</v>
      </c>
      <c r="M9" s="35">
        <v>16</v>
      </c>
      <c r="N9" s="36">
        <v>24</v>
      </c>
      <c r="O9" s="225">
        <f t="shared" si="3"/>
        <v>8</v>
      </c>
      <c r="P9" s="10"/>
      <c r="Q9" s="11"/>
      <c r="R9" s="226">
        <f t="shared" si="4"/>
        <v>0</v>
      </c>
      <c r="S9" s="10"/>
      <c r="T9" s="11"/>
      <c r="U9" s="225">
        <f t="shared" si="5"/>
        <v>0</v>
      </c>
      <c r="V9" s="19">
        <v>13</v>
      </c>
      <c r="W9" s="20">
        <v>21</v>
      </c>
      <c r="X9" s="225">
        <f t="shared" si="6"/>
        <v>8</v>
      </c>
      <c r="Y9" s="79"/>
    </row>
    <row r="10" spans="1:28" ht="15.75" customHeight="1">
      <c r="A10" s="223">
        <v>7</v>
      </c>
      <c r="B10" s="232" t="s">
        <v>444</v>
      </c>
      <c r="C10" s="34" t="s">
        <v>501</v>
      </c>
      <c r="D10" s="21">
        <v>12</v>
      </c>
      <c r="E10" s="22">
        <v>24</v>
      </c>
      <c r="F10" s="225">
        <f t="shared" si="0"/>
        <v>12</v>
      </c>
      <c r="G10" s="21">
        <v>15</v>
      </c>
      <c r="H10" s="22">
        <v>24</v>
      </c>
      <c r="I10" s="225">
        <f t="shared" si="1"/>
        <v>9</v>
      </c>
      <c r="J10" s="35">
        <v>13</v>
      </c>
      <c r="K10" s="36">
        <v>24</v>
      </c>
      <c r="L10" s="225">
        <f t="shared" si="2"/>
        <v>11</v>
      </c>
      <c r="M10" s="45"/>
      <c r="N10" s="46"/>
      <c r="O10" s="225">
        <f t="shared" si="3"/>
        <v>0</v>
      </c>
      <c r="P10" s="35">
        <v>18</v>
      </c>
      <c r="Q10" s="36">
        <v>24</v>
      </c>
      <c r="R10" s="226">
        <f t="shared" si="4"/>
        <v>6</v>
      </c>
      <c r="S10" s="35">
        <v>14</v>
      </c>
      <c r="T10" s="36">
        <v>24</v>
      </c>
      <c r="U10" s="225">
        <f t="shared" si="5"/>
        <v>10</v>
      </c>
      <c r="V10" s="21">
        <v>15</v>
      </c>
      <c r="W10" s="31">
        <v>24</v>
      </c>
      <c r="X10" s="225">
        <f t="shared" si="6"/>
        <v>9</v>
      </c>
      <c r="Y10" s="79"/>
    </row>
    <row r="11" spans="1:28" ht="16.5" customHeight="1">
      <c r="A11" s="223">
        <v>9</v>
      </c>
      <c r="B11" s="232" t="s">
        <v>444</v>
      </c>
      <c r="C11" s="38" t="s">
        <v>296</v>
      </c>
      <c r="D11" s="21">
        <v>8</v>
      </c>
      <c r="E11" s="20">
        <v>17</v>
      </c>
      <c r="F11" s="225">
        <f t="shared" si="0"/>
        <v>9</v>
      </c>
      <c r="G11" s="21">
        <v>8</v>
      </c>
      <c r="H11" s="22">
        <v>18</v>
      </c>
      <c r="I11" s="225">
        <f t="shared" si="1"/>
        <v>10</v>
      </c>
      <c r="J11" s="45"/>
      <c r="K11" s="46"/>
      <c r="L11" s="225">
        <f t="shared" si="2"/>
        <v>0</v>
      </c>
      <c r="M11" s="144">
        <v>11</v>
      </c>
      <c r="N11" s="145">
        <v>21</v>
      </c>
      <c r="O11" s="225">
        <f t="shared" si="3"/>
        <v>10</v>
      </c>
      <c r="P11" s="35">
        <v>11</v>
      </c>
      <c r="Q11" s="42">
        <v>20</v>
      </c>
      <c r="R11" s="226">
        <f t="shared" si="4"/>
        <v>9</v>
      </c>
      <c r="S11" s="35">
        <v>10</v>
      </c>
      <c r="T11" s="42">
        <v>21</v>
      </c>
      <c r="U11" s="225">
        <f t="shared" si="5"/>
        <v>11</v>
      </c>
      <c r="V11" s="10"/>
      <c r="W11" s="25"/>
      <c r="X11" s="225">
        <f t="shared" si="6"/>
        <v>0</v>
      </c>
      <c r="Y11" s="79"/>
      <c r="AB11" s="189"/>
    </row>
    <row r="12" spans="1:28" ht="16.5" customHeight="1">
      <c r="A12" s="223">
        <v>10</v>
      </c>
      <c r="B12" s="232" t="s">
        <v>444</v>
      </c>
      <c r="C12" s="38" t="s">
        <v>290</v>
      </c>
      <c r="D12" s="10"/>
      <c r="E12" s="11"/>
      <c r="F12" s="225">
        <f t="shared" si="0"/>
        <v>0</v>
      </c>
      <c r="G12" s="19">
        <v>14</v>
      </c>
      <c r="H12" s="20">
        <v>24</v>
      </c>
      <c r="I12" s="225">
        <f t="shared" si="1"/>
        <v>10</v>
      </c>
      <c r="J12" s="41">
        <v>16</v>
      </c>
      <c r="K12" s="36">
        <v>21</v>
      </c>
      <c r="L12" s="225">
        <f t="shared" si="2"/>
        <v>5</v>
      </c>
      <c r="M12" s="10"/>
      <c r="N12" s="11"/>
      <c r="O12" s="225">
        <f t="shared" si="3"/>
        <v>0</v>
      </c>
      <c r="P12" s="45"/>
      <c r="Q12" s="46"/>
      <c r="R12" s="226">
        <f t="shared" si="4"/>
        <v>0</v>
      </c>
      <c r="S12" s="45"/>
      <c r="T12" s="46"/>
      <c r="U12" s="225">
        <f t="shared" si="5"/>
        <v>0</v>
      </c>
      <c r="V12" s="21">
        <v>17</v>
      </c>
      <c r="W12" s="31">
        <v>24</v>
      </c>
      <c r="X12" s="225">
        <f t="shared" si="6"/>
        <v>7</v>
      </c>
      <c r="Y12" s="79"/>
      <c r="AB12" s="189"/>
    </row>
    <row r="13" spans="1:28" ht="16.5" customHeight="1">
      <c r="A13" s="223">
        <v>11</v>
      </c>
      <c r="B13" s="223" t="s">
        <v>452</v>
      </c>
      <c r="C13" s="38" t="s">
        <v>371</v>
      </c>
      <c r="D13" s="10"/>
      <c r="E13" s="11"/>
      <c r="F13" s="225">
        <f t="shared" si="0"/>
        <v>0</v>
      </c>
      <c r="G13" s="10"/>
      <c r="H13" s="11"/>
      <c r="I13" s="225">
        <f t="shared" si="1"/>
        <v>0</v>
      </c>
      <c r="J13" s="10"/>
      <c r="K13" s="11"/>
      <c r="L13" s="225">
        <f t="shared" si="2"/>
        <v>0</v>
      </c>
      <c r="M13" s="45"/>
      <c r="N13" s="46"/>
      <c r="O13" s="225">
        <f t="shared" si="3"/>
        <v>0</v>
      </c>
      <c r="P13" s="10"/>
      <c r="Q13" s="11"/>
      <c r="R13" s="226">
        <f t="shared" si="4"/>
        <v>0</v>
      </c>
      <c r="S13" s="10"/>
      <c r="T13" s="11"/>
      <c r="U13" s="225">
        <f t="shared" si="5"/>
        <v>0</v>
      </c>
      <c r="V13" s="10"/>
      <c r="W13" s="25"/>
      <c r="X13" s="225">
        <f t="shared" si="6"/>
        <v>0</v>
      </c>
      <c r="Y13" s="79"/>
      <c r="AB13" s="233"/>
    </row>
    <row r="14" spans="1:28" ht="16.5" customHeight="1">
      <c r="A14" s="223">
        <v>12</v>
      </c>
      <c r="B14" s="232" t="s">
        <v>444</v>
      </c>
      <c r="C14" s="38" t="s">
        <v>545</v>
      </c>
      <c r="D14" s="21">
        <v>12</v>
      </c>
      <c r="E14" s="22">
        <v>21</v>
      </c>
      <c r="F14" s="225">
        <f t="shared" si="0"/>
        <v>9</v>
      </c>
      <c r="G14" s="21">
        <v>17</v>
      </c>
      <c r="H14" s="22">
        <v>21</v>
      </c>
      <c r="I14" s="225">
        <f t="shared" si="1"/>
        <v>4</v>
      </c>
      <c r="J14" s="45"/>
      <c r="K14" s="46"/>
      <c r="L14" s="225">
        <f t="shared" si="2"/>
        <v>0</v>
      </c>
      <c r="M14" s="21">
        <v>17</v>
      </c>
      <c r="N14" s="22">
        <v>21</v>
      </c>
      <c r="O14" s="225">
        <f t="shared" si="3"/>
        <v>4</v>
      </c>
      <c r="P14" s="35">
        <v>13</v>
      </c>
      <c r="Q14" s="36">
        <v>19</v>
      </c>
      <c r="R14" s="226">
        <f t="shared" si="4"/>
        <v>6</v>
      </c>
      <c r="S14" s="35">
        <v>15</v>
      </c>
      <c r="T14" s="36">
        <v>21</v>
      </c>
      <c r="U14" s="225">
        <f t="shared" si="5"/>
        <v>6</v>
      </c>
      <c r="V14" s="10"/>
      <c r="W14" s="25"/>
      <c r="X14" s="225">
        <f t="shared" si="6"/>
        <v>0</v>
      </c>
      <c r="Y14" s="79"/>
      <c r="AB14" s="189"/>
    </row>
    <row r="15" spans="1:28" ht="16.5" customHeight="1">
      <c r="A15" s="223"/>
      <c r="B15" s="232"/>
      <c r="C15" s="38" t="s">
        <v>572</v>
      </c>
      <c r="D15" s="10"/>
      <c r="E15" s="11"/>
      <c r="F15" s="225">
        <f t="shared" si="0"/>
        <v>0</v>
      </c>
      <c r="G15" s="10"/>
      <c r="H15" s="11"/>
      <c r="I15" s="225">
        <f t="shared" si="1"/>
        <v>0</v>
      </c>
      <c r="J15" s="35">
        <v>8</v>
      </c>
      <c r="K15" s="36">
        <v>11</v>
      </c>
      <c r="L15" s="225">
        <f t="shared" si="2"/>
        <v>3</v>
      </c>
      <c r="M15" s="21">
        <v>8</v>
      </c>
      <c r="N15" s="22">
        <v>11</v>
      </c>
      <c r="O15" s="225">
        <f t="shared" si="3"/>
        <v>3</v>
      </c>
      <c r="P15" s="35">
        <v>8</v>
      </c>
      <c r="Q15" s="36">
        <v>11</v>
      </c>
      <c r="R15" s="226">
        <f t="shared" si="4"/>
        <v>3</v>
      </c>
      <c r="S15" s="35">
        <v>8</v>
      </c>
      <c r="T15" s="36">
        <v>10</v>
      </c>
      <c r="U15" s="225">
        <f t="shared" si="5"/>
        <v>2</v>
      </c>
      <c r="V15" s="21">
        <v>8</v>
      </c>
      <c r="W15" s="31">
        <v>19</v>
      </c>
      <c r="X15" s="225">
        <f t="shared" si="6"/>
        <v>11</v>
      </c>
      <c r="Y15" s="79"/>
      <c r="AB15" s="189"/>
    </row>
    <row r="16" spans="1:28" ht="15.75" customHeight="1">
      <c r="A16" s="223">
        <v>14</v>
      </c>
      <c r="B16" s="223" t="s">
        <v>447</v>
      </c>
      <c r="C16" s="47" t="s">
        <v>183</v>
      </c>
      <c r="D16" s="10"/>
      <c r="E16" s="25"/>
      <c r="F16" s="225">
        <f t="shared" si="0"/>
        <v>0</v>
      </c>
      <c r="G16" s="165">
        <v>16</v>
      </c>
      <c r="H16" s="166">
        <v>24</v>
      </c>
      <c r="I16" s="225">
        <f t="shared" si="1"/>
        <v>8</v>
      </c>
      <c r="J16" s="21">
        <v>11</v>
      </c>
      <c r="K16" s="31">
        <v>20</v>
      </c>
      <c r="L16" s="225">
        <f t="shared" si="2"/>
        <v>9</v>
      </c>
      <c r="M16" s="165">
        <v>7</v>
      </c>
      <c r="N16" s="166">
        <v>16</v>
      </c>
      <c r="O16" s="225">
        <f t="shared" si="3"/>
        <v>9</v>
      </c>
      <c r="P16" s="165">
        <v>7</v>
      </c>
      <c r="Q16" s="166">
        <v>16</v>
      </c>
      <c r="R16" s="226">
        <f t="shared" si="4"/>
        <v>9</v>
      </c>
      <c r="S16" s="159">
        <v>15</v>
      </c>
      <c r="T16" s="167">
        <v>24</v>
      </c>
      <c r="U16" s="225">
        <f t="shared" si="5"/>
        <v>9</v>
      </c>
      <c r="V16" s="10"/>
      <c r="W16" s="25"/>
      <c r="X16" s="225">
        <f t="shared" si="6"/>
        <v>0</v>
      </c>
      <c r="Y16" s="190"/>
      <c r="Z16" s="191"/>
    </row>
    <row r="17" spans="1:33" ht="15.75" customHeight="1">
      <c r="A17" s="223">
        <v>15</v>
      </c>
      <c r="B17" s="223" t="s">
        <v>447</v>
      </c>
      <c r="C17" s="47" t="s">
        <v>358</v>
      </c>
      <c r="D17" s="165">
        <v>7</v>
      </c>
      <c r="E17" s="166">
        <v>16</v>
      </c>
      <c r="F17" s="225">
        <f t="shared" si="0"/>
        <v>9</v>
      </c>
      <c r="G17" s="165">
        <v>7</v>
      </c>
      <c r="H17" s="166">
        <v>16</v>
      </c>
      <c r="I17" s="225">
        <f t="shared" si="1"/>
        <v>9</v>
      </c>
      <c r="J17" s="165">
        <v>7</v>
      </c>
      <c r="K17" s="166">
        <v>15</v>
      </c>
      <c r="L17" s="225">
        <f t="shared" si="2"/>
        <v>8</v>
      </c>
      <c r="M17" s="10"/>
      <c r="N17" s="25"/>
      <c r="O17" s="225">
        <f t="shared" si="3"/>
        <v>0</v>
      </c>
      <c r="P17" s="10"/>
      <c r="Q17" s="25"/>
      <c r="R17" s="226">
        <f t="shared" si="4"/>
        <v>0</v>
      </c>
      <c r="S17" s="159">
        <v>7</v>
      </c>
      <c r="T17" s="167">
        <v>18</v>
      </c>
      <c r="U17" s="225">
        <f t="shared" si="5"/>
        <v>11</v>
      </c>
      <c r="V17" s="165">
        <v>7</v>
      </c>
      <c r="W17" s="166">
        <v>16</v>
      </c>
      <c r="X17" s="225">
        <f t="shared" si="6"/>
        <v>9</v>
      </c>
      <c r="Y17" s="190"/>
      <c r="Z17" s="191"/>
    </row>
    <row r="18" spans="1:33" ht="15.75" customHeight="1">
      <c r="A18" s="223">
        <v>16</v>
      </c>
      <c r="B18" s="223" t="s">
        <v>447</v>
      </c>
      <c r="C18" s="47" t="s">
        <v>530</v>
      </c>
      <c r="D18" s="165">
        <v>13</v>
      </c>
      <c r="E18" s="166">
        <v>24</v>
      </c>
      <c r="F18" s="225">
        <f t="shared" si="0"/>
        <v>11</v>
      </c>
      <c r="G18" s="234"/>
      <c r="H18" s="235"/>
      <c r="I18" s="225">
        <f t="shared" si="1"/>
        <v>0</v>
      </c>
      <c r="J18" s="159">
        <v>15</v>
      </c>
      <c r="K18" s="167">
        <v>24</v>
      </c>
      <c r="L18" s="225">
        <f t="shared" si="2"/>
        <v>9</v>
      </c>
      <c r="M18" s="159">
        <v>16</v>
      </c>
      <c r="N18" s="167">
        <v>24</v>
      </c>
      <c r="O18" s="225">
        <f t="shared" si="3"/>
        <v>8</v>
      </c>
      <c r="P18" s="165">
        <v>13</v>
      </c>
      <c r="Q18" s="166">
        <v>24</v>
      </c>
      <c r="R18" s="226">
        <f t="shared" si="4"/>
        <v>11</v>
      </c>
      <c r="S18" s="19">
        <v>15</v>
      </c>
      <c r="T18" s="26">
        <v>24</v>
      </c>
      <c r="U18" s="225">
        <f t="shared" si="5"/>
        <v>9</v>
      </c>
      <c r="V18" s="165">
        <v>15</v>
      </c>
      <c r="W18" s="166">
        <v>24</v>
      </c>
      <c r="X18" s="225">
        <f t="shared" si="6"/>
        <v>9</v>
      </c>
      <c r="Y18" s="190"/>
    </row>
    <row r="19" spans="1:33" ht="15" customHeight="1">
      <c r="A19" s="223">
        <v>17</v>
      </c>
      <c r="B19" s="223" t="s">
        <v>550</v>
      </c>
      <c r="C19" s="38" t="s">
        <v>324</v>
      </c>
      <c r="D19" s="26">
        <v>15</v>
      </c>
      <c r="E19" s="61">
        <v>24</v>
      </c>
      <c r="F19" s="225">
        <f t="shared" si="0"/>
        <v>9</v>
      </c>
      <c r="G19" s="26">
        <v>15</v>
      </c>
      <c r="H19" s="61">
        <v>24</v>
      </c>
      <c r="I19" s="225">
        <f t="shared" si="1"/>
        <v>9</v>
      </c>
      <c r="J19" s="137">
        <v>15</v>
      </c>
      <c r="K19" s="135">
        <v>24</v>
      </c>
      <c r="L19" s="225">
        <f t="shared" si="2"/>
        <v>9</v>
      </c>
      <c r="M19" s="26">
        <v>15</v>
      </c>
      <c r="N19" s="61">
        <v>24</v>
      </c>
      <c r="O19" s="225">
        <f t="shared" si="3"/>
        <v>9</v>
      </c>
      <c r="P19" s="25"/>
      <c r="Q19" s="55"/>
      <c r="R19" s="226">
        <f t="shared" si="4"/>
        <v>0</v>
      </c>
      <c r="S19" s="10"/>
      <c r="T19" s="25"/>
      <c r="U19" s="225">
        <f t="shared" si="5"/>
        <v>0</v>
      </c>
      <c r="V19" s="15">
        <v>7</v>
      </c>
      <c r="W19" s="17">
        <v>16</v>
      </c>
      <c r="X19" s="225">
        <f t="shared" si="6"/>
        <v>9</v>
      </c>
      <c r="Y19" s="79"/>
    </row>
    <row r="20" spans="1:33" ht="15" customHeight="1">
      <c r="A20" s="223">
        <v>18</v>
      </c>
      <c r="B20" s="223" t="s">
        <v>550</v>
      </c>
      <c r="C20" s="194" t="s">
        <v>565</v>
      </c>
      <c r="D20" s="25"/>
      <c r="E20" s="55"/>
      <c r="F20" s="225">
        <f t="shared" si="0"/>
        <v>0</v>
      </c>
      <c r="G20" s="25"/>
      <c r="H20" s="55"/>
      <c r="I20" s="225">
        <f t="shared" si="1"/>
        <v>0</v>
      </c>
      <c r="J20" s="25"/>
      <c r="K20" s="55"/>
      <c r="L20" s="225">
        <f t="shared" si="2"/>
        <v>0</v>
      </c>
      <c r="M20" s="13"/>
      <c r="N20" s="25"/>
      <c r="O20" s="225">
        <f t="shared" si="3"/>
        <v>0</v>
      </c>
      <c r="P20" s="136">
        <v>7</v>
      </c>
      <c r="Q20" s="137">
        <v>16</v>
      </c>
      <c r="R20" s="226">
        <f t="shared" si="4"/>
        <v>9</v>
      </c>
      <c r="S20" s="136">
        <v>7</v>
      </c>
      <c r="T20" s="236">
        <v>16</v>
      </c>
      <c r="U20" s="225">
        <f t="shared" si="5"/>
        <v>9</v>
      </c>
      <c r="V20" s="217">
        <v>7</v>
      </c>
      <c r="W20" s="218">
        <v>16</v>
      </c>
      <c r="X20" s="225">
        <f t="shared" si="6"/>
        <v>9</v>
      </c>
      <c r="Y20" s="79"/>
    </row>
    <row r="21" spans="1:33">
      <c r="A21" s="84"/>
      <c r="B21" s="84"/>
      <c r="C21" s="237"/>
      <c r="D21" s="238"/>
      <c r="E21" s="238"/>
      <c r="F21" s="239"/>
      <c r="G21" s="238"/>
      <c r="H21" s="238"/>
      <c r="I21" s="239"/>
      <c r="J21" s="238"/>
      <c r="K21" s="238"/>
      <c r="L21" s="239"/>
      <c r="M21" s="238"/>
      <c r="N21" s="238"/>
      <c r="O21" s="239"/>
      <c r="P21" s="238"/>
      <c r="Q21" s="238"/>
      <c r="R21" s="239"/>
      <c r="S21" s="238"/>
      <c r="T21" s="238"/>
      <c r="U21" s="239"/>
      <c r="V21" s="238"/>
      <c r="W21" s="238"/>
      <c r="X21" s="239"/>
      <c r="Y21" s="84"/>
    </row>
    <row r="22" spans="1:33">
      <c r="A22" s="80"/>
      <c r="B22" s="80"/>
      <c r="C22" s="80" t="s">
        <v>466</v>
      </c>
      <c r="D22" s="237"/>
      <c r="E22" s="237"/>
      <c r="F22" s="240">
        <f>SUM(F4:F20)</f>
        <v>71</v>
      </c>
      <c r="G22" s="237"/>
      <c r="H22" s="237"/>
      <c r="I22" s="240">
        <f>SUM(I4:I20)</f>
        <v>69</v>
      </c>
      <c r="J22" s="237"/>
      <c r="K22" s="237"/>
      <c r="L22" s="240">
        <f>SUM(L4:L20)</f>
        <v>77</v>
      </c>
      <c r="M22" s="237"/>
      <c r="N22" s="237"/>
      <c r="O22" s="240">
        <f>SUM(O4:O20)</f>
        <v>74</v>
      </c>
      <c r="P22" s="237"/>
      <c r="Q22" s="237"/>
      <c r="R22" s="240">
        <f>SUM(R4:R20)</f>
        <v>73</v>
      </c>
      <c r="S22" s="237"/>
      <c r="T22" s="237"/>
      <c r="U22" s="240">
        <f>SUM(U4:U21)</f>
        <v>80</v>
      </c>
      <c r="V22" s="237"/>
      <c r="W22" s="237"/>
      <c r="X22" s="241">
        <f>SUM(X4:X20)</f>
        <v>80</v>
      </c>
      <c r="Y22" s="84"/>
      <c r="Z22" s="1249" t="s">
        <v>467</v>
      </c>
      <c r="AA22" s="1250"/>
      <c r="AB22" s="1251"/>
      <c r="AC22" s="80">
        <v>3100</v>
      </c>
      <c r="AE22" s="82">
        <v>3100</v>
      </c>
      <c r="AG22" s="83"/>
    </row>
    <row r="23" spans="1:33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524</v>
      </c>
      <c r="Y23" s="79"/>
      <c r="Z23" s="1249" t="s">
        <v>470</v>
      </c>
      <c r="AA23" s="1250"/>
      <c r="AB23" s="1251"/>
      <c r="AC23" s="87">
        <v>1500000</v>
      </c>
      <c r="AE23" s="84">
        <f>AC23</f>
        <v>1500000</v>
      </c>
      <c r="AG23" s="84"/>
    </row>
    <row r="24" spans="1:33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 t="s">
        <v>128</v>
      </c>
      <c r="S24" s="93"/>
      <c r="T24" s="1265" t="s">
        <v>471</v>
      </c>
      <c r="U24" s="1266"/>
      <c r="V24" s="1266"/>
      <c r="W24" s="1267"/>
      <c r="X24" s="94">
        <f>AC23/AC22</f>
        <v>483.87096774193549</v>
      </c>
      <c r="Y24" s="79"/>
    </row>
    <row r="25" spans="1:33" ht="15" hidden="1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5"/>
      <c r="Y25" s="79"/>
    </row>
    <row r="26" spans="1:33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1252" t="s">
        <v>472</v>
      </c>
      <c r="U26" s="1253"/>
      <c r="V26" s="1253"/>
      <c r="W26" s="1254"/>
      <c r="X26" s="96">
        <f>(X23/X24)*100</f>
        <v>108.29333333333334</v>
      </c>
      <c r="Y26" s="79"/>
      <c r="Z26" s="1249" t="s">
        <v>473</v>
      </c>
      <c r="AA26" s="1250"/>
      <c r="AB26" s="1251"/>
      <c r="AC26" s="84">
        <v>3657670</v>
      </c>
      <c r="AE26" s="84">
        <f>AC26</f>
        <v>3657670</v>
      </c>
      <c r="AG26" s="84"/>
    </row>
    <row r="27" spans="1:33">
      <c r="A27" s="98"/>
      <c r="B27" s="98"/>
      <c r="C27" s="221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97">
        <f>(AC27/AC28)*100</f>
        <v>90.177626740520594</v>
      </c>
      <c r="Y27" s="188"/>
      <c r="Z27" s="1249" t="s">
        <v>475</v>
      </c>
      <c r="AA27" s="1250"/>
      <c r="AB27" s="1251"/>
      <c r="AC27" s="84">
        <v>1064</v>
      </c>
      <c r="AE27" s="84">
        <f>AC27</f>
        <v>1064</v>
      </c>
      <c r="AG27" s="84"/>
    </row>
    <row r="28" spans="1:33" ht="18.75" customHeight="1">
      <c r="A28" s="105"/>
      <c r="B28" s="105"/>
      <c r="C28" s="106" t="s">
        <v>517</v>
      </c>
      <c r="D28" s="1279"/>
      <c r="E28" s="1280"/>
      <c r="F28" s="1281"/>
      <c r="G28" s="1279"/>
      <c r="H28" s="1280"/>
      <c r="I28" s="1281"/>
      <c r="J28" s="1279"/>
      <c r="K28" s="1280"/>
      <c r="L28" s="1281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Y28" s="98"/>
      <c r="Z28" s="1249" t="s">
        <v>476</v>
      </c>
      <c r="AA28" s="1250"/>
      <c r="AB28" s="1251"/>
      <c r="AC28" s="97">
        <f>AC26/AC22</f>
        <v>1179.8935483870969</v>
      </c>
      <c r="AE28" s="97">
        <f>AE26/AE22</f>
        <v>1179.8935483870969</v>
      </c>
      <c r="AG28" s="97"/>
    </row>
    <row r="29" spans="1:33" ht="30" customHeight="1">
      <c r="A29" s="105">
        <v>1</v>
      </c>
      <c r="B29" s="105"/>
      <c r="C29" s="106" t="s">
        <v>95</v>
      </c>
      <c r="D29" s="1227"/>
      <c r="E29" s="1228"/>
      <c r="F29" s="1229"/>
      <c r="G29" s="1227"/>
      <c r="H29" s="1228"/>
      <c r="I29" s="1229"/>
      <c r="J29" s="1227"/>
      <c r="K29" s="1228"/>
      <c r="L29" s="1229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AC29" s="103">
        <f>(AC27/AC28)*100</f>
        <v>90.177626740520594</v>
      </c>
      <c r="AE29" s="104">
        <f>(AE27/AE28)*100</f>
        <v>90.177626740520594</v>
      </c>
      <c r="AG29" s="201"/>
    </row>
    <row r="30" spans="1:33" ht="31.5" customHeight="1">
      <c r="A30" s="105">
        <v>3</v>
      </c>
      <c r="B30" s="105"/>
      <c r="C30" s="105" t="s">
        <v>504</v>
      </c>
      <c r="D30" s="1227"/>
      <c r="E30" s="1228"/>
      <c r="F30" s="1229"/>
      <c r="G30" s="1322" t="s">
        <v>69</v>
      </c>
      <c r="H30" s="1323"/>
      <c r="I30" s="1324"/>
      <c r="J30" s="1322" t="s">
        <v>573</v>
      </c>
      <c r="K30" s="1323"/>
      <c r="L30" s="1324"/>
      <c r="M30" s="1227"/>
      <c r="N30" s="1228"/>
      <c r="O30" s="1229"/>
      <c r="P30" s="1325" t="s">
        <v>525</v>
      </c>
      <c r="Q30" s="1326"/>
      <c r="R30" s="1327"/>
      <c r="S30" s="1325" t="s">
        <v>525</v>
      </c>
      <c r="T30" s="1326"/>
      <c r="U30" s="1327"/>
      <c r="V30" s="1227"/>
      <c r="W30" s="1228"/>
      <c r="X30" s="1229"/>
      <c r="Y30" s="202"/>
      <c r="AB30" s="203" t="s">
        <v>531</v>
      </c>
    </row>
    <row r="31" spans="1:33" ht="30.75" customHeight="1">
      <c r="A31" s="105">
        <v>5</v>
      </c>
      <c r="B31" s="105"/>
      <c r="C31" s="106" t="s">
        <v>480</v>
      </c>
      <c r="D31" s="1246" t="s">
        <v>525</v>
      </c>
      <c r="E31" s="1247"/>
      <c r="F31" s="1248"/>
      <c r="G31" s="1246" t="s">
        <v>525</v>
      </c>
      <c r="H31" s="1247"/>
      <c r="I31" s="1248"/>
      <c r="J31" s="1227"/>
      <c r="K31" s="1228"/>
      <c r="L31" s="1229"/>
      <c r="M31" s="1246" t="s">
        <v>525</v>
      </c>
      <c r="N31" s="1247"/>
      <c r="O31" s="1248"/>
      <c r="P31" s="1227"/>
      <c r="Q31" s="1228"/>
      <c r="R31" s="1229"/>
      <c r="S31" s="1246" t="s">
        <v>525</v>
      </c>
      <c r="T31" s="1247"/>
      <c r="U31" s="1248"/>
      <c r="V31" s="1246" t="s">
        <v>525</v>
      </c>
      <c r="W31" s="1247"/>
      <c r="X31" s="1248"/>
      <c r="Y31" s="98"/>
      <c r="AB31" s="81">
        <v>115</v>
      </c>
      <c r="AC31" s="81">
        <v>47</v>
      </c>
    </row>
    <row r="32" spans="1:33" ht="30.75" customHeight="1">
      <c r="A32" s="105">
        <v>5</v>
      </c>
      <c r="B32" s="105"/>
      <c r="C32" s="106" t="s">
        <v>22</v>
      </c>
      <c r="D32" s="1284" t="s">
        <v>69</v>
      </c>
      <c r="E32" s="1285"/>
      <c r="F32" s="1286"/>
      <c r="G32" s="1227"/>
      <c r="H32" s="1228"/>
      <c r="I32" s="1229"/>
      <c r="J32" s="1284" t="s">
        <v>69</v>
      </c>
      <c r="K32" s="1285"/>
      <c r="L32" s="1286"/>
      <c r="M32" s="1239" t="s">
        <v>69</v>
      </c>
      <c r="N32" s="1240"/>
      <c r="O32" s="1241"/>
      <c r="P32" s="1239" t="s">
        <v>525</v>
      </c>
      <c r="Q32" s="1240"/>
      <c r="R32" s="1241"/>
      <c r="S32" s="1279"/>
      <c r="T32" s="1280"/>
      <c r="U32" s="1281"/>
      <c r="V32" s="1239" t="s">
        <v>525</v>
      </c>
      <c r="W32" s="1240"/>
      <c r="X32" s="1241"/>
      <c r="Y32" s="98"/>
    </row>
    <row r="33" spans="10:25"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2:AB22"/>
    <mergeCell ref="A23:B23"/>
    <mergeCell ref="T23:W23"/>
    <mergeCell ref="Z23:AB23"/>
    <mergeCell ref="T24:W24"/>
    <mergeCell ref="T26:W26"/>
    <mergeCell ref="Z26:AB26"/>
    <mergeCell ref="D27:S27"/>
    <mergeCell ref="T27:W27"/>
    <mergeCell ref="Z27:AB27"/>
    <mergeCell ref="S28:U28"/>
    <mergeCell ref="V28:X28"/>
    <mergeCell ref="Z28:AB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V31:X31"/>
    <mergeCell ref="D30:F30"/>
    <mergeCell ref="G30:I30"/>
    <mergeCell ref="J30:L30"/>
    <mergeCell ref="M30:O30"/>
    <mergeCell ref="P30:R30"/>
    <mergeCell ref="S32:U32"/>
    <mergeCell ref="V32:X32"/>
    <mergeCell ref="C1:C2"/>
    <mergeCell ref="D32:F32"/>
    <mergeCell ref="G32:I32"/>
    <mergeCell ref="J32:L32"/>
    <mergeCell ref="M32:O32"/>
    <mergeCell ref="P32:R32"/>
    <mergeCell ref="S30:U30"/>
    <mergeCell ref="V30:X30"/>
    <mergeCell ref="D31:F31"/>
    <mergeCell ref="G31:I31"/>
    <mergeCell ref="J31:L31"/>
    <mergeCell ref="M31:O31"/>
    <mergeCell ref="P31:R31"/>
    <mergeCell ref="S31:U31"/>
  </mergeCells>
  <pageMargins left="0.7" right="0.7" top="0.75" bottom="0.75" header="0.3" footer="0.3"/>
  <pageSetup paperSize="9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G32"/>
  <sheetViews>
    <sheetView topLeftCell="B1" zoomScale="85" zoomScaleNormal="85" workbookViewId="0">
      <selection activeCell="W13" sqref="W13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426" t="s">
        <v>0</v>
      </c>
      <c r="D1" s="1347">
        <v>46097</v>
      </c>
      <c r="E1" s="1348"/>
      <c r="F1" s="1349"/>
      <c r="G1" s="1347">
        <v>46098</v>
      </c>
      <c r="H1" s="1348"/>
      <c r="I1" s="1349"/>
      <c r="J1" s="1347">
        <v>46099</v>
      </c>
      <c r="K1" s="1348"/>
      <c r="L1" s="1349"/>
      <c r="M1" s="1347">
        <v>46100</v>
      </c>
      <c r="N1" s="1348"/>
      <c r="O1" s="1349"/>
      <c r="P1" s="1428">
        <v>46101</v>
      </c>
      <c r="Q1" s="1429"/>
      <c r="R1" s="1430"/>
      <c r="S1" s="1428">
        <v>46102</v>
      </c>
      <c r="T1" s="1429"/>
      <c r="U1" s="1430"/>
      <c r="V1" s="1428">
        <v>46103</v>
      </c>
      <c r="W1" s="1429"/>
      <c r="X1" s="1430"/>
      <c r="Y1" s="187"/>
    </row>
    <row r="2" spans="1:28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  <c r="Y2" s="101" t="s">
        <v>8</v>
      </c>
    </row>
    <row r="3" spans="1:28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3" t="s">
        <v>459</v>
      </c>
      <c r="T3" s="4" t="s">
        <v>460</v>
      </c>
      <c r="U3" s="5" t="s">
        <v>461</v>
      </c>
      <c r="V3" s="3" t="s">
        <v>459</v>
      </c>
      <c r="W3" s="4" t="s">
        <v>460</v>
      </c>
      <c r="X3" s="5" t="s">
        <v>461</v>
      </c>
      <c r="Y3" s="101"/>
    </row>
    <row r="4" spans="1:28" ht="15.75" customHeight="1">
      <c r="A4" s="4">
        <v>1</v>
      </c>
      <c r="B4" s="8" t="s">
        <v>436</v>
      </c>
      <c r="C4" s="9" t="s">
        <v>458</v>
      </c>
      <c r="D4" s="10"/>
      <c r="E4" s="11"/>
      <c r="F4" s="12">
        <f t="shared" ref="F4:F19" si="0">E4-D4</f>
        <v>0</v>
      </c>
      <c r="G4" s="13"/>
      <c r="H4" s="14"/>
      <c r="I4" s="12">
        <f t="shared" ref="I4:I19" si="1">H4-G4</f>
        <v>0</v>
      </c>
      <c r="J4" s="13"/>
      <c r="K4" s="14"/>
      <c r="L4" s="12">
        <f t="shared" ref="L4:L19" si="2">K4-J4</f>
        <v>0</v>
      </c>
      <c r="M4" s="118">
        <v>7</v>
      </c>
      <c r="N4" s="120">
        <v>19</v>
      </c>
      <c r="O4" s="12">
        <f t="shared" ref="O4:O19" si="3">N4-M4</f>
        <v>12</v>
      </c>
      <c r="P4" s="121">
        <v>7</v>
      </c>
      <c r="Q4" s="122">
        <v>19</v>
      </c>
      <c r="R4" s="18">
        <f t="shared" ref="R4:R19" si="4">Q4-P4</f>
        <v>12</v>
      </c>
      <c r="S4" s="121">
        <v>7</v>
      </c>
      <c r="T4" s="122">
        <v>19</v>
      </c>
      <c r="U4" s="12">
        <f t="shared" ref="U4:U19" si="5">T4-S4</f>
        <v>12</v>
      </c>
      <c r="V4" s="121">
        <v>7</v>
      </c>
      <c r="W4" s="122">
        <v>19</v>
      </c>
      <c r="X4" s="12">
        <f t="shared" ref="X4:X19" si="6">W4-V4</f>
        <v>12</v>
      </c>
      <c r="Y4" s="79"/>
    </row>
    <row r="5" spans="1:28" ht="18.75" customHeight="1">
      <c r="A5" s="4">
        <v>2</v>
      </c>
      <c r="B5" s="4" t="s">
        <v>436</v>
      </c>
      <c r="C5" s="24" t="s">
        <v>208</v>
      </c>
      <c r="D5" s="204"/>
      <c r="E5" s="205"/>
      <c r="F5" s="206">
        <f t="shared" si="0"/>
        <v>0</v>
      </c>
      <c r="G5" s="204"/>
      <c r="H5" s="205"/>
      <c r="I5" s="206">
        <f t="shared" si="1"/>
        <v>0</v>
      </c>
      <c r="J5" s="207"/>
      <c r="K5" s="208"/>
      <c r="L5" s="206">
        <f t="shared" si="2"/>
        <v>0</v>
      </c>
      <c r="M5" s="204"/>
      <c r="N5" s="205"/>
      <c r="O5" s="206">
        <f t="shared" si="3"/>
        <v>0</v>
      </c>
      <c r="P5" s="204"/>
      <c r="Q5" s="205"/>
      <c r="R5" s="209">
        <f t="shared" si="4"/>
        <v>0</v>
      </c>
      <c r="S5" s="204"/>
      <c r="T5" s="205"/>
      <c r="U5" s="206">
        <f t="shared" si="5"/>
        <v>0</v>
      </c>
      <c r="V5" s="204"/>
      <c r="W5" s="210"/>
      <c r="X5" s="206">
        <f t="shared" si="6"/>
        <v>0</v>
      </c>
      <c r="Y5" s="188"/>
    </row>
    <row r="6" spans="1:28" ht="18.75" customHeight="1">
      <c r="A6" s="4">
        <v>3</v>
      </c>
      <c r="B6" s="2"/>
      <c r="C6" s="24" t="s">
        <v>571</v>
      </c>
      <c r="D6" s="10"/>
      <c r="E6" s="25"/>
      <c r="F6" s="12">
        <f t="shared" si="0"/>
        <v>0</v>
      </c>
      <c r="G6" s="211">
        <v>22</v>
      </c>
      <c r="H6" s="212">
        <v>24</v>
      </c>
      <c r="I6" s="12">
        <f t="shared" si="1"/>
        <v>2</v>
      </c>
      <c r="J6" s="10"/>
      <c r="K6" s="25"/>
      <c r="L6" s="12">
        <f t="shared" si="2"/>
        <v>0</v>
      </c>
      <c r="M6" s="211">
        <v>22</v>
      </c>
      <c r="N6" s="212">
        <v>24</v>
      </c>
      <c r="O6" s="12">
        <f t="shared" si="3"/>
        <v>2</v>
      </c>
      <c r="P6" s="10"/>
      <c r="Q6" s="25"/>
      <c r="R6" s="18">
        <f t="shared" si="4"/>
        <v>0</v>
      </c>
      <c r="S6" s="121">
        <v>18</v>
      </c>
      <c r="T6" s="123">
        <v>24</v>
      </c>
      <c r="U6" s="12">
        <f t="shared" si="5"/>
        <v>6</v>
      </c>
      <c r="V6" s="10"/>
      <c r="W6" s="25"/>
      <c r="X6" s="12">
        <f t="shared" si="6"/>
        <v>0</v>
      </c>
      <c r="Y6" s="188"/>
    </row>
    <row r="7" spans="1:28" ht="15.75" customHeight="1">
      <c r="A7" s="4">
        <v>4</v>
      </c>
      <c r="B7" s="2" t="s">
        <v>499</v>
      </c>
      <c r="C7" s="28" t="s">
        <v>442</v>
      </c>
      <c r="D7" s="10"/>
      <c r="E7" s="25"/>
      <c r="F7" s="12">
        <f t="shared" si="0"/>
        <v>0</v>
      </c>
      <c r="G7" s="10"/>
      <c r="H7" s="25"/>
      <c r="I7" s="12">
        <f t="shared" si="1"/>
        <v>0</v>
      </c>
      <c r="J7" s="13"/>
      <c r="K7" s="54"/>
      <c r="L7" s="12">
        <f t="shared" si="2"/>
        <v>0</v>
      </c>
      <c r="M7" s="10"/>
      <c r="N7" s="25"/>
      <c r="O7" s="12">
        <f t="shared" si="3"/>
        <v>0</v>
      </c>
      <c r="P7" s="10"/>
      <c r="Q7" s="25"/>
      <c r="R7" s="18">
        <f t="shared" si="4"/>
        <v>0</v>
      </c>
      <c r="S7" s="10"/>
      <c r="T7" s="25"/>
      <c r="U7" s="12">
        <f t="shared" si="5"/>
        <v>0</v>
      </c>
      <c r="V7" s="121">
        <v>15</v>
      </c>
      <c r="W7" s="123">
        <v>24</v>
      </c>
      <c r="X7" s="12">
        <f t="shared" si="6"/>
        <v>9</v>
      </c>
      <c r="Y7" s="79"/>
    </row>
    <row r="8" spans="1:28" ht="15.75" customHeight="1">
      <c r="A8" s="4">
        <v>5</v>
      </c>
      <c r="B8" s="4" t="s">
        <v>445</v>
      </c>
      <c r="C8" s="38" t="s">
        <v>304</v>
      </c>
      <c r="D8" s="204"/>
      <c r="E8" s="205"/>
      <c r="F8" s="206">
        <f t="shared" si="0"/>
        <v>0</v>
      </c>
      <c r="G8" s="204"/>
      <c r="H8" s="205"/>
      <c r="I8" s="206">
        <f t="shared" si="1"/>
        <v>0</v>
      </c>
      <c r="J8" s="204"/>
      <c r="K8" s="205"/>
      <c r="L8" s="206">
        <f t="shared" si="2"/>
        <v>0</v>
      </c>
      <c r="M8" s="204"/>
      <c r="N8" s="210"/>
      <c r="O8" s="206">
        <f t="shared" si="3"/>
        <v>0</v>
      </c>
      <c r="P8" s="204"/>
      <c r="Q8" s="210"/>
      <c r="R8" s="209">
        <f t="shared" si="4"/>
        <v>0</v>
      </c>
      <c r="S8" s="204"/>
      <c r="T8" s="205"/>
      <c r="U8" s="206">
        <f t="shared" si="5"/>
        <v>0</v>
      </c>
      <c r="V8" s="204"/>
      <c r="W8" s="205"/>
      <c r="X8" s="206">
        <f t="shared" si="6"/>
        <v>0</v>
      </c>
      <c r="Y8" s="190"/>
    </row>
    <row r="9" spans="1:28" ht="15.75" customHeight="1">
      <c r="A9" s="4">
        <v>6</v>
      </c>
      <c r="B9" s="2" t="s">
        <v>510</v>
      </c>
      <c r="C9" s="34" t="s">
        <v>188</v>
      </c>
      <c r="D9" s="121">
        <v>15</v>
      </c>
      <c r="E9" s="122">
        <v>24</v>
      </c>
      <c r="F9" s="12">
        <f t="shared" si="0"/>
        <v>9</v>
      </c>
      <c r="G9" s="10"/>
      <c r="H9" s="11"/>
      <c r="I9" s="12">
        <f t="shared" si="1"/>
        <v>0</v>
      </c>
      <c r="J9" s="199"/>
      <c r="K9" s="200"/>
      <c r="L9" s="12">
        <f t="shared" si="2"/>
        <v>0</v>
      </c>
      <c r="M9" s="45"/>
      <c r="N9" s="46"/>
      <c r="O9" s="12">
        <f t="shared" si="3"/>
        <v>0</v>
      </c>
      <c r="P9" s="121">
        <v>15</v>
      </c>
      <c r="Q9" s="122">
        <v>24</v>
      </c>
      <c r="R9" s="18">
        <f t="shared" si="4"/>
        <v>9</v>
      </c>
      <c r="S9" s="121">
        <v>14</v>
      </c>
      <c r="T9" s="122">
        <v>24</v>
      </c>
      <c r="U9" s="12">
        <f t="shared" si="5"/>
        <v>10</v>
      </c>
      <c r="V9" s="121">
        <v>18</v>
      </c>
      <c r="W9" s="122">
        <v>24</v>
      </c>
      <c r="X9" s="12">
        <f t="shared" si="6"/>
        <v>6</v>
      </c>
      <c r="Y9" s="79"/>
    </row>
    <row r="10" spans="1:28" ht="15.75" customHeight="1">
      <c r="A10" s="4">
        <v>7</v>
      </c>
      <c r="B10" s="2" t="s">
        <v>444</v>
      </c>
      <c r="C10" s="34" t="s">
        <v>501</v>
      </c>
      <c r="D10" s="21">
        <v>11</v>
      </c>
      <c r="E10" s="22">
        <v>24</v>
      </c>
      <c r="F10" s="12">
        <f t="shared" si="0"/>
        <v>13</v>
      </c>
      <c r="G10" s="21">
        <v>12</v>
      </c>
      <c r="H10" s="22">
        <v>24</v>
      </c>
      <c r="I10" s="12">
        <f t="shared" si="1"/>
        <v>12</v>
      </c>
      <c r="J10" s="35">
        <v>18</v>
      </c>
      <c r="K10" s="36">
        <v>24</v>
      </c>
      <c r="L10" s="12">
        <f t="shared" si="2"/>
        <v>6</v>
      </c>
      <c r="M10" s="35">
        <v>11</v>
      </c>
      <c r="N10" s="36">
        <v>24</v>
      </c>
      <c r="O10" s="12">
        <f t="shared" si="3"/>
        <v>13</v>
      </c>
      <c r="P10" s="45"/>
      <c r="Q10" s="46"/>
      <c r="R10" s="18">
        <f t="shared" si="4"/>
        <v>0</v>
      </c>
      <c r="S10" s="35">
        <v>13</v>
      </c>
      <c r="T10" s="36">
        <v>21</v>
      </c>
      <c r="U10" s="12">
        <f t="shared" si="5"/>
        <v>8</v>
      </c>
      <c r="V10" s="21">
        <v>18</v>
      </c>
      <c r="W10" s="31">
        <v>24</v>
      </c>
      <c r="X10" s="12">
        <f t="shared" si="6"/>
        <v>6</v>
      </c>
      <c r="Y10" s="79"/>
    </row>
    <row r="11" spans="1:28" ht="16.5" customHeight="1">
      <c r="A11" s="4">
        <v>9</v>
      </c>
      <c r="B11" s="2" t="s">
        <v>444</v>
      </c>
      <c r="C11" s="38" t="s">
        <v>296</v>
      </c>
      <c r="D11" s="121">
        <v>7</v>
      </c>
      <c r="E11" s="122">
        <v>18</v>
      </c>
      <c r="F11" s="12">
        <f t="shared" si="0"/>
        <v>11</v>
      </c>
      <c r="G11" s="121">
        <v>7</v>
      </c>
      <c r="H11" s="122">
        <v>16</v>
      </c>
      <c r="I11" s="12">
        <f t="shared" si="1"/>
        <v>9</v>
      </c>
      <c r="J11" s="163">
        <v>7</v>
      </c>
      <c r="K11" s="164">
        <v>18</v>
      </c>
      <c r="L11" s="12">
        <f t="shared" si="2"/>
        <v>11</v>
      </c>
      <c r="M11" s="43"/>
      <c r="N11" s="44"/>
      <c r="O11" s="12">
        <f t="shared" si="3"/>
        <v>0</v>
      </c>
      <c r="P11" s="35">
        <v>11</v>
      </c>
      <c r="Q11" s="36">
        <v>24</v>
      </c>
      <c r="R11" s="18">
        <f t="shared" si="4"/>
        <v>13</v>
      </c>
      <c r="S11" s="35">
        <v>11</v>
      </c>
      <c r="T11" s="36">
        <v>24</v>
      </c>
      <c r="U11" s="12">
        <f t="shared" si="5"/>
        <v>13</v>
      </c>
      <c r="V11" s="10"/>
      <c r="W11" s="25"/>
      <c r="X11" s="12">
        <f t="shared" si="6"/>
        <v>0</v>
      </c>
      <c r="Y11" s="79"/>
      <c r="AB11" s="189"/>
    </row>
    <row r="12" spans="1:28" ht="16.5" customHeight="1">
      <c r="A12" s="4">
        <v>10</v>
      </c>
      <c r="B12" s="2" t="s">
        <v>444</v>
      </c>
      <c r="C12" s="38" t="s">
        <v>290</v>
      </c>
      <c r="D12" s="213"/>
      <c r="E12" s="214"/>
      <c r="F12" s="12">
        <f t="shared" si="0"/>
        <v>0</v>
      </c>
      <c r="G12" s="213"/>
      <c r="H12" s="214"/>
      <c r="I12" s="12">
        <f t="shared" si="1"/>
        <v>0</v>
      </c>
      <c r="J12" s="215"/>
      <c r="K12" s="216"/>
      <c r="L12" s="12">
        <f t="shared" si="2"/>
        <v>0</v>
      </c>
      <c r="M12" s="213"/>
      <c r="N12" s="214"/>
      <c r="O12" s="12">
        <f t="shared" si="3"/>
        <v>0</v>
      </c>
      <c r="P12" s="45"/>
      <c r="Q12" s="46"/>
      <c r="R12" s="18">
        <f t="shared" si="4"/>
        <v>0</v>
      </c>
      <c r="S12" s="45"/>
      <c r="T12" s="46"/>
      <c r="U12" s="12">
        <f t="shared" si="5"/>
        <v>0</v>
      </c>
      <c r="V12" s="10"/>
      <c r="W12" s="25"/>
      <c r="X12" s="12">
        <f t="shared" si="6"/>
        <v>0</v>
      </c>
      <c r="Y12" s="79"/>
      <c r="AB12" s="189"/>
    </row>
    <row r="13" spans="1:28" ht="16.5" customHeight="1">
      <c r="A13" s="4">
        <v>12</v>
      </c>
      <c r="B13" s="2" t="s">
        <v>444</v>
      </c>
      <c r="C13" s="38" t="s">
        <v>545</v>
      </c>
      <c r="D13" s="10"/>
      <c r="E13" s="11"/>
      <c r="F13" s="12">
        <f t="shared" si="0"/>
        <v>0</v>
      </c>
      <c r="G13" s="21">
        <v>18</v>
      </c>
      <c r="H13" s="22">
        <v>22</v>
      </c>
      <c r="I13" s="12">
        <f t="shared" si="1"/>
        <v>4</v>
      </c>
      <c r="J13" s="35">
        <v>17</v>
      </c>
      <c r="K13" s="36">
        <v>21</v>
      </c>
      <c r="L13" s="12">
        <f t="shared" si="2"/>
        <v>4</v>
      </c>
      <c r="M13" s="21">
        <v>17</v>
      </c>
      <c r="N13" s="22">
        <v>21</v>
      </c>
      <c r="O13" s="12">
        <f t="shared" si="3"/>
        <v>4</v>
      </c>
      <c r="P13" s="35">
        <v>16</v>
      </c>
      <c r="Q13" s="36">
        <v>21</v>
      </c>
      <c r="R13" s="18">
        <f t="shared" si="4"/>
        <v>5</v>
      </c>
      <c r="S13" s="45"/>
      <c r="T13" s="46"/>
      <c r="U13" s="12">
        <f t="shared" si="5"/>
        <v>0</v>
      </c>
      <c r="V13" s="10"/>
      <c r="W13" s="25"/>
      <c r="X13" s="12">
        <f t="shared" si="6"/>
        <v>0</v>
      </c>
      <c r="Y13" s="79"/>
      <c r="AB13" s="189"/>
    </row>
    <row r="14" spans="1:28" ht="16.5" customHeight="1">
      <c r="A14" s="4"/>
      <c r="B14" s="2"/>
      <c r="C14" s="38" t="s">
        <v>572</v>
      </c>
      <c r="D14" s="21">
        <v>8</v>
      </c>
      <c r="E14" s="22">
        <v>11</v>
      </c>
      <c r="F14" s="12">
        <f t="shared" si="0"/>
        <v>3</v>
      </c>
      <c r="G14" s="21">
        <v>8</v>
      </c>
      <c r="H14" s="22">
        <v>11</v>
      </c>
      <c r="I14" s="12">
        <f t="shared" si="1"/>
        <v>3</v>
      </c>
      <c r="J14" s="35">
        <v>8</v>
      </c>
      <c r="K14" s="36">
        <v>18</v>
      </c>
      <c r="L14" s="12">
        <f t="shared" si="2"/>
        <v>10</v>
      </c>
      <c r="M14" s="21">
        <v>8</v>
      </c>
      <c r="N14" s="22">
        <v>11</v>
      </c>
      <c r="O14" s="12">
        <f t="shared" si="3"/>
        <v>3</v>
      </c>
      <c r="P14" s="35">
        <v>8</v>
      </c>
      <c r="Q14" s="36">
        <v>11</v>
      </c>
      <c r="R14" s="18">
        <f t="shared" si="4"/>
        <v>3</v>
      </c>
      <c r="S14" s="35">
        <v>8</v>
      </c>
      <c r="T14" s="36">
        <v>11</v>
      </c>
      <c r="U14" s="12">
        <f t="shared" si="5"/>
        <v>3</v>
      </c>
      <c r="V14" s="21">
        <v>8</v>
      </c>
      <c r="W14" s="31">
        <v>18</v>
      </c>
      <c r="X14" s="12">
        <f t="shared" si="6"/>
        <v>10</v>
      </c>
      <c r="Y14" s="79"/>
      <c r="AB14" s="189"/>
    </row>
    <row r="15" spans="1:28" ht="15.75" customHeight="1">
      <c r="A15" s="4">
        <v>14</v>
      </c>
      <c r="B15" s="4" t="s">
        <v>447</v>
      </c>
      <c r="C15" s="47" t="s">
        <v>183</v>
      </c>
      <c r="D15" s="165">
        <v>16</v>
      </c>
      <c r="E15" s="166">
        <v>21</v>
      </c>
      <c r="F15" s="12">
        <f t="shared" si="0"/>
        <v>5</v>
      </c>
      <c r="G15" s="10"/>
      <c r="H15" s="25"/>
      <c r="I15" s="12">
        <f t="shared" si="1"/>
        <v>0</v>
      </c>
      <c r="J15" s="165">
        <v>7</v>
      </c>
      <c r="K15" s="166">
        <v>16</v>
      </c>
      <c r="L15" s="12">
        <f t="shared" si="2"/>
        <v>9</v>
      </c>
      <c r="M15" s="165">
        <v>7</v>
      </c>
      <c r="N15" s="166">
        <v>18</v>
      </c>
      <c r="O15" s="12">
        <f t="shared" si="3"/>
        <v>11</v>
      </c>
      <c r="P15" s="165">
        <v>13</v>
      </c>
      <c r="Q15" s="166">
        <v>20</v>
      </c>
      <c r="R15" s="18">
        <f t="shared" si="4"/>
        <v>7</v>
      </c>
      <c r="S15" s="159">
        <v>16</v>
      </c>
      <c r="T15" s="167">
        <v>24</v>
      </c>
      <c r="U15" s="12">
        <f t="shared" si="5"/>
        <v>8</v>
      </c>
      <c r="V15" s="10"/>
      <c r="W15" s="25"/>
      <c r="X15" s="12">
        <f t="shared" si="6"/>
        <v>0</v>
      </c>
      <c r="Y15" s="190"/>
      <c r="Z15" s="191"/>
    </row>
    <row r="16" spans="1:28" ht="15.75" customHeight="1">
      <c r="A16" s="4">
        <v>15</v>
      </c>
      <c r="B16" s="4" t="s">
        <v>447</v>
      </c>
      <c r="C16" s="47" t="s">
        <v>358</v>
      </c>
      <c r="D16" s="165">
        <v>7</v>
      </c>
      <c r="E16" s="166">
        <v>17</v>
      </c>
      <c r="F16" s="12">
        <f t="shared" si="0"/>
        <v>10</v>
      </c>
      <c r="G16" s="165">
        <v>7</v>
      </c>
      <c r="H16" s="166">
        <v>16</v>
      </c>
      <c r="I16" s="12">
        <f t="shared" si="1"/>
        <v>9</v>
      </c>
      <c r="J16" s="10"/>
      <c r="K16" s="25"/>
      <c r="L16" s="12">
        <f t="shared" si="2"/>
        <v>0</v>
      </c>
      <c r="M16" s="10"/>
      <c r="N16" s="25"/>
      <c r="O16" s="12">
        <f t="shared" si="3"/>
        <v>0</v>
      </c>
      <c r="P16" s="165">
        <v>7</v>
      </c>
      <c r="Q16" s="166">
        <v>16</v>
      </c>
      <c r="R16" s="18">
        <f t="shared" si="4"/>
        <v>9</v>
      </c>
      <c r="S16" s="159">
        <v>7</v>
      </c>
      <c r="T16" s="167">
        <v>19</v>
      </c>
      <c r="U16" s="12">
        <f t="shared" si="5"/>
        <v>12</v>
      </c>
      <c r="V16" s="165">
        <v>7</v>
      </c>
      <c r="W16" s="166">
        <v>19</v>
      </c>
      <c r="X16" s="12">
        <f t="shared" si="6"/>
        <v>12</v>
      </c>
      <c r="Y16" s="190"/>
      <c r="Z16" s="191"/>
    </row>
    <row r="17" spans="1:33" ht="15.75" customHeight="1">
      <c r="A17" s="4">
        <v>16</v>
      </c>
      <c r="B17" s="4" t="s">
        <v>447</v>
      </c>
      <c r="C17" s="47" t="s">
        <v>530</v>
      </c>
      <c r="D17" s="121">
        <v>16</v>
      </c>
      <c r="E17" s="166">
        <v>24</v>
      </c>
      <c r="F17" s="12">
        <f t="shared" si="0"/>
        <v>8</v>
      </c>
      <c r="G17" s="192">
        <v>16</v>
      </c>
      <c r="H17" s="193">
        <v>24</v>
      </c>
      <c r="I17" s="12">
        <f t="shared" si="1"/>
        <v>8</v>
      </c>
      <c r="J17" s="159">
        <v>15</v>
      </c>
      <c r="K17" s="167">
        <v>24</v>
      </c>
      <c r="L17" s="12">
        <f t="shared" si="2"/>
        <v>9</v>
      </c>
      <c r="M17" s="159">
        <v>15</v>
      </c>
      <c r="N17" s="167">
        <v>24</v>
      </c>
      <c r="O17" s="12">
        <f t="shared" si="3"/>
        <v>9</v>
      </c>
      <c r="P17" s="165">
        <v>16</v>
      </c>
      <c r="Q17" s="166">
        <v>24</v>
      </c>
      <c r="R17" s="18">
        <f t="shared" si="4"/>
        <v>8</v>
      </c>
      <c r="S17" s="10"/>
      <c r="T17" s="25"/>
      <c r="U17" s="12">
        <f t="shared" si="5"/>
        <v>0</v>
      </c>
      <c r="V17" s="165">
        <v>16</v>
      </c>
      <c r="W17" s="166">
        <v>24</v>
      </c>
      <c r="X17" s="12">
        <f t="shared" si="6"/>
        <v>8</v>
      </c>
      <c r="Y17" s="190"/>
    </row>
    <row r="18" spans="1:33" ht="15" customHeight="1">
      <c r="A18" s="4">
        <v>17</v>
      </c>
      <c r="B18" s="4" t="s">
        <v>550</v>
      </c>
      <c r="C18" s="38" t="s">
        <v>324</v>
      </c>
      <c r="D18" s="31">
        <v>13</v>
      </c>
      <c r="E18" s="64">
        <v>21</v>
      </c>
      <c r="F18" s="12">
        <f t="shared" si="0"/>
        <v>8</v>
      </c>
      <c r="G18" s="123">
        <v>15</v>
      </c>
      <c r="H18" s="138">
        <v>24</v>
      </c>
      <c r="I18" s="12">
        <f t="shared" si="1"/>
        <v>9</v>
      </c>
      <c r="J18" s="123">
        <v>15</v>
      </c>
      <c r="K18" s="138">
        <v>24</v>
      </c>
      <c r="L18" s="12">
        <f t="shared" si="2"/>
        <v>9</v>
      </c>
      <c r="M18" s="123">
        <v>15</v>
      </c>
      <c r="N18" s="138">
        <v>24</v>
      </c>
      <c r="O18" s="12">
        <f t="shared" si="3"/>
        <v>9</v>
      </c>
      <c r="P18" s="123">
        <v>15</v>
      </c>
      <c r="Q18" s="138">
        <v>24</v>
      </c>
      <c r="R18" s="18">
        <f t="shared" si="4"/>
        <v>9</v>
      </c>
      <c r="S18" s="10"/>
      <c r="T18" s="25"/>
      <c r="U18" s="12">
        <f t="shared" si="5"/>
        <v>0</v>
      </c>
      <c r="V18" s="59">
        <v>13</v>
      </c>
      <c r="W18" s="157">
        <v>21</v>
      </c>
      <c r="X18" s="12">
        <f t="shared" si="6"/>
        <v>8</v>
      </c>
      <c r="Y18" s="79"/>
    </row>
    <row r="19" spans="1:33" ht="15" customHeight="1">
      <c r="A19" s="4">
        <v>18</v>
      </c>
      <c r="B19" s="4" t="s">
        <v>550</v>
      </c>
      <c r="C19" s="194" t="s">
        <v>565</v>
      </c>
      <c r="D19" s="25"/>
      <c r="E19" s="55"/>
      <c r="F19" s="12">
        <f t="shared" si="0"/>
        <v>0</v>
      </c>
      <c r="G19" s="137">
        <v>7</v>
      </c>
      <c r="H19" s="135">
        <v>16</v>
      </c>
      <c r="I19" s="12">
        <f t="shared" si="1"/>
        <v>9</v>
      </c>
      <c r="J19" s="137">
        <v>7</v>
      </c>
      <c r="K19" s="135">
        <v>16</v>
      </c>
      <c r="L19" s="12">
        <f t="shared" si="2"/>
        <v>9</v>
      </c>
      <c r="M19" s="13"/>
      <c r="N19" s="25"/>
      <c r="O19" s="12">
        <f t="shared" si="3"/>
        <v>0</v>
      </c>
      <c r="P19" s="136">
        <v>7</v>
      </c>
      <c r="Q19" s="137">
        <v>16</v>
      </c>
      <c r="R19" s="18">
        <f t="shared" si="4"/>
        <v>9</v>
      </c>
      <c r="S19" s="136">
        <v>7</v>
      </c>
      <c r="T19" s="137">
        <v>16</v>
      </c>
      <c r="U19" s="12">
        <f t="shared" si="5"/>
        <v>9</v>
      </c>
      <c r="V19" s="217">
        <v>7</v>
      </c>
      <c r="W19" s="218">
        <v>16</v>
      </c>
      <c r="X19" s="12">
        <f t="shared" si="6"/>
        <v>9</v>
      </c>
      <c r="Y19" s="79"/>
    </row>
    <row r="20" spans="1:33">
      <c r="A20" s="84"/>
      <c r="B20" s="84"/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4"/>
    </row>
    <row r="21" spans="1:33">
      <c r="A21" s="80"/>
      <c r="B21" s="80"/>
      <c r="C21" s="80" t="s">
        <v>466</v>
      </c>
      <c r="D21" s="85"/>
      <c r="E21" s="85"/>
      <c r="F21" s="88">
        <f>SUM(F4:F19)</f>
        <v>67</v>
      </c>
      <c r="G21" s="85"/>
      <c r="H21" s="85"/>
      <c r="I21" s="88">
        <f>SUM(I4:I19)</f>
        <v>65</v>
      </c>
      <c r="J21" s="85"/>
      <c r="K21" s="85"/>
      <c r="L21" s="88">
        <f>SUM(L4:L19)</f>
        <v>67</v>
      </c>
      <c r="M21" s="85"/>
      <c r="N21" s="85"/>
      <c r="O21" s="88">
        <f>SUM(O4:O19)</f>
        <v>63</v>
      </c>
      <c r="P21" s="85"/>
      <c r="Q21" s="85"/>
      <c r="R21" s="88">
        <f>SUM(R4:R19)</f>
        <v>84</v>
      </c>
      <c r="S21" s="85"/>
      <c r="T21" s="85"/>
      <c r="U21" s="88">
        <f>SUM(U4:U20)</f>
        <v>81</v>
      </c>
      <c r="V21" s="85"/>
      <c r="W21" s="85"/>
      <c r="X21" s="88">
        <f>SUM(X4:X19)</f>
        <v>80</v>
      </c>
      <c r="Y21" s="84"/>
      <c r="Z21" s="1249" t="s">
        <v>467</v>
      </c>
      <c r="AA21" s="1250"/>
      <c r="AB21" s="1251"/>
      <c r="AC21" s="80">
        <v>3100</v>
      </c>
      <c r="AE21" s="82">
        <v>3100</v>
      </c>
      <c r="AG21" s="83"/>
    </row>
    <row r="22" spans="1:33">
      <c r="A22" s="1262"/>
      <c r="B22" s="1263"/>
      <c r="C22" s="89" t="s">
        <v>468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262" t="s">
        <v>469</v>
      </c>
      <c r="U22" s="1264"/>
      <c r="V22" s="1264"/>
      <c r="W22" s="1263"/>
      <c r="X22" s="90">
        <f>X21+U21+R21+O21+L21+I21+F21</f>
        <v>507</v>
      </c>
      <c r="Y22" s="79"/>
      <c r="Z22" s="1249" t="s">
        <v>470</v>
      </c>
      <c r="AA22" s="1250"/>
      <c r="AB22" s="1251"/>
      <c r="AC22" s="87">
        <v>1500000</v>
      </c>
      <c r="AE22" s="84">
        <f>AC22</f>
        <v>1500000</v>
      </c>
      <c r="AG22" s="84"/>
    </row>
    <row r="23" spans="1:33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 t="s">
        <v>128</v>
      </c>
      <c r="S23" s="93"/>
      <c r="T23" s="1265" t="s">
        <v>471</v>
      </c>
      <c r="U23" s="1266"/>
      <c r="V23" s="1266"/>
      <c r="W23" s="1267"/>
      <c r="X23" s="94">
        <f>AC22/AC21</f>
        <v>483.87096774193549</v>
      </c>
      <c r="Y23" s="79"/>
    </row>
    <row r="24" spans="1:33" ht="15" hidden="1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5"/>
      <c r="Y24" s="79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1252" t="s">
        <v>472</v>
      </c>
      <c r="U25" s="1253"/>
      <c r="V25" s="1253"/>
      <c r="W25" s="1254"/>
      <c r="X25" s="96">
        <f>(X22/X23)*100</f>
        <v>104.78</v>
      </c>
      <c r="Y25" s="79"/>
      <c r="Z25" s="1249" t="s">
        <v>473</v>
      </c>
      <c r="AA25" s="1250"/>
      <c r="AB25" s="1251"/>
      <c r="AC25" s="84">
        <v>3657670</v>
      </c>
      <c r="AE25" s="84">
        <f>AC25</f>
        <v>3657670</v>
      </c>
      <c r="AG25" s="84"/>
    </row>
    <row r="26" spans="1:33">
      <c r="A26" s="98"/>
      <c r="B26" s="98"/>
      <c r="C26" s="4" t="s">
        <v>124</v>
      </c>
      <c r="D26" s="1256"/>
      <c r="E26" s="1257"/>
      <c r="F26" s="1257"/>
      <c r="G26" s="1257"/>
      <c r="H26" s="1257"/>
      <c r="I26" s="1257"/>
      <c r="J26" s="1257"/>
      <c r="K26" s="1257"/>
      <c r="L26" s="1257"/>
      <c r="M26" s="1257"/>
      <c r="N26" s="1257"/>
      <c r="O26" s="1257"/>
      <c r="P26" s="1257"/>
      <c r="Q26" s="1257"/>
      <c r="R26" s="1257"/>
      <c r="S26" s="1258"/>
      <c r="T26" s="1259" t="s">
        <v>474</v>
      </c>
      <c r="U26" s="1260"/>
      <c r="V26" s="1260"/>
      <c r="W26" s="1261"/>
      <c r="X26" s="197">
        <f>(AC26/AC27)*100</f>
        <v>90.177626740520594</v>
      </c>
      <c r="Y26" s="188"/>
      <c r="Z26" s="1249" t="s">
        <v>475</v>
      </c>
      <c r="AA26" s="1250"/>
      <c r="AB26" s="1251"/>
      <c r="AC26" s="84">
        <v>1064</v>
      </c>
      <c r="AE26" s="84">
        <f>AC26</f>
        <v>1064</v>
      </c>
      <c r="AG26" s="84"/>
    </row>
    <row r="27" spans="1:33" ht="18.75" customHeight="1">
      <c r="A27" s="105"/>
      <c r="B27" s="105"/>
      <c r="C27" s="106" t="s">
        <v>517</v>
      </c>
      <c r="D27" s="1279"/>
      <c r="E27" s="1280"/>
      <c r="F27" s="1281"/>
      <c r="G27" s="1279"/>
      <c r="H27" s="1280"/>
      <c r="I27" s="1281"/>
      <c r="J27" s="1279"/>
      <c r="K27" s="1280"/>
      <c r="L27" s="1281"/>
      <c r="M27" s="1279"/>
      <c r="N27" s="1280"/>
      <c r="O27" s="1281"/>
      <c r="P27" s="1279"/>
      <c r="Q27" s="1280"/>
      <c r="R27" s="1281"/>
      <c r="S27" s="1279"/>
      <c r="T27" s="1280"/>
      <c r="U27" s="1281"/>
      <c r="V27" s="1279"/>
      <c r="W27" s="1280"/>
      <c r="X27" s="1281"/>
      <c r="Y27" s="98"/>
      <c r="Z27" s="1249" t="s">
        <v>476</v>
      </c>
      <c r="AA27" s="1250"/>
      <c r="AB27" s="1251"/>
      <c r="AC27" s="97">
        <f>AC25/AC21</f>
        <v>1179.8935483870969</v>
      </c>
      <c r="AE27" s="97">
        <f>AE25/AE21</f>
        <v>1179.8935483870969</v>
      </c>
      <c r="AG27" s="97"/>
    </row>
    <row r="28" spans="1:33" ht="30" customHeight="1">
      <c r="A28" s="105">
        <v>1</v>
      </c>
      <c r="B28" s="105"/>
      <c r="C28" s="106" t="s">
        <v>95</v>
      </c>
      <c r="D28" s="1227"/>
      <c r="E28" s="1228"/>
      <c r="F28" s="1229"/>
      <c r="G28" s="1227"/>
      <c r="H28" s="1228"/>
      <c r="I28" s="1229"/>
      <c r="J28" s="1227"/>
      <c r="K28" s="1228"/>
      <c r="L28" s="1229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Y28" s="98"/>
      <c r="AC28" s="103">
        <f>(AC26/AC27)*100</f>
        <v>90.177626740520594</v>
      </c>
      <c r="AE28" s="104">
        <f>(AE26/AE27)*100</f>
        <v>90.177626740520594</v>
      </c>
      <c r="AG28" s="201"/>
    </row>
    <row r="29" spans="1:33" ht="31.5" customHeight="1">
      <c r="A29" s="105">
        <v>3</v>
      </c>
      <c r="B29" s="105"/>
      <c r="C29" s="105" t="s">
        <v>504</v>
      </c>
      <c r="D29" s="1246" t="s">
        <v>69</v>
      </c>
      <c r="E29" s="1247"/>
      <c r="F29" s="1248"/>
      <c r="G29" s="1246" t="s">
        <v>525</v>
      </c>
      <c r="H29" s="1247"/>
      <c r="I29" s="1248"/>
      <c r="J29" s="1227"/>
      <c r="K29" s="1228"/>
      <c r="L29" s="1229"/>
      <c r="M29" s="1246" t="s">
        <v>69</v>
      </c>
      <c r="N29" s="1247"/>
      <c r="O29" s="1248"/>
      <c r="P29" s="1239" t="s">
        <v>525</v>
      </c>
      <c r="Q29" s="1240"/>
      <c r="R29" s="1241"/>
      <c r="S29" s="1239" t="s">
        <v>525</v>
      </c>
      <c r="T29" s="1240"/>
      <c r="U29" s="1241"/>
      <c r="V29" s="1246" t="s">
        <v>525</v>
      </c>
      <c r="W29" s="1247"/>
      <c r="X29" s="1248"/>
      <c r="Y29" s="202"/>
      <c r="AB29" s="203" t="s">
        <v>531</v>
      </c>
    </row>
    <row r="30" spans="1:33" ht="30.75" customHeight="1">
      <c r="A30" s="105">
        <v>5</v>
      </c>
      <c r="B30" s="105"/>
      <c r="C30" s="106" t="s">
        <v>480</v>
      </c>
      <c r="D30" s="1227"/>
      <c r="E30" s="1228"/>
      <c r="F30" s="1229"/>
      <c r="G30" s="1246" t="s">
        <v>525</v>
      </c>
      <c r="H30" s="1247"/>
      <c r="I30" s="1248"/>
      <c r="J30" s="1246" t="s">
        <v>525</v>
      </c>
      <c r="K30" s="1247"/>
      <c r="L30" s="1248"/>
      <c r="M30" s="1246" t="s">
        <v>525</v>
      </c>
      <c r="N30" s="1247"/>
      <c r="O30" s="1248"/>
      <c r="P30" s="1227"/>
      <c r="Q30" s="1228"/>
      <c r="R30" s="1229"/>
      <c r="S30" s="1246" t="s">
        <v>525</v>
      </c>
      <c r="T30" s="1247"/>
      <c r="U30" s="1248"/>
      <c r="V30" s="1227"/>
      <c r="W30" s="1228"/>
      <c r="X30" s="1229"/>
      <c r="Y30" s="98"/>
      <c r="AB30" s="81">
        <v>115</v>
      </c>
      <c r="AC30" s="81">
        <v>47</v>
      </c>
    </row>
    <row r="31" spans="1:33" ht="30.75" customHeight="1">
      <c r="A31" s="105">
        <v>5</v>
      </c>
      <c r="B31" s="105"/>
      <c r="C31" s="106" t="s">
        <v>22</v>
      </c>
      <c r="D31" s="1246" t="s">
        <v>525</v>
      </c>
      <c r="E31" s="1247"/>
      <c r="F31" s="1248"/>
      <c r="G31" s="1227"/>
      <c r="H31" s="1228"/>
      <c r="I31" s="1229"/>
      <c r="J31" s="1227"/>
      <c r="K31" s="1228"/>
      <c r="L31" s="1229"/>
      <c r="M31" s="1279"/>
      <c r="N31" s="1280"/>
      <c r="O31" s="1281"/>
      <c r="P31" s="1279"/>
      <c r="Q31" s="1280"/>
      <c r="R31" s="1281"/>
      <c r="S31" s="1279"/>
      <c r="T31" s="1280"/>
      <c r="U31" s="1281"/>
      <c r="V31" s="1279"/>
      <c r="W31" s="1280"/>
      <c r="X31" s="1281"/>
      <c r="Y31" s="98"/>
    </row>
    <row r="32" spans="1:33"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A22:B22"/>
    <mergeCell ref="T22:W22"/>
    <mergeCell ref="Z22:AB22"/>
    <mergeCell ref="T23:W23"/>
    <mergeCell ref="T25:W25"/>
    <mergeCell ref="Z25:AB25"/>
    <mergeCell ref="D26:S26"/>
    <mergeCell ref="T26:W26"/>
    <mergeCell ref="Z26:AB26"/>
    <mergeCell ref="S27:U27"/>
    <mergeCell ref="V27:X27"/>
    <mergeCell ref="Z27:AB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V30:X30"/>
    <mergeCell ref="D29:F29"/>
    <mergeCell ref="G29:I29"/>
    <mergeCell ref="J29:L29"/>
    <mergeCell ref="M29:O29"/>
    <mergeCell ref="P29:R29"/>
    <mergeCell ref="S31:U31"/>
    <mergeCell ref="V31:X31"/>
    <mergeCell ref="C1:C2"/>
    <mergeCell ref="D31:F31"/>
    <mergeCell ref="G31:I31"/>
    <mergeCell ref="J31:L31"/>
    <mergeCell ref="M31:O31"/>
    <mergeCell ref="P31:R31"/>
    <mergeCell ref="S29:U29"/>
    <mergeCell ref="V29:X29"/>
    <mergeCell ref="D30:F30"/>
    <mergeCell ref="G30:I30"/>
    <mergeCell ref="J30:L30"/>
    <mergeCell ref="M30:O30"/>
    <mergeCell ref="P30:R30"/>
    <mergeCell ref="S30:U30"/>
  </mergeCells>
  <pageMargins left="0.7" right="0.7" top="0.75" bottom="0.75" header="0.3" footer="0.3"/>
  <pageSetup paperSize="9"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G34"/>
  <sheetViews>
    <sheetView topLeftCell="A2" zoomScale="85" zoomScaleNormal="85" workbookViewId="0">
      <selection activeCell="Q19" sqref="Q19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426" t="s">
        <v>0</v>
      </c>
      <c r="D1" s="1347">
        <v>46104</v>
      </c>
      <c r="E1" s="1348"/>
      <c r="F1" s="1349"/>
      <c r="G1" s="1347">
        <v>46105</v>
      </c>
      <c r="H1" s="1348"/>
      <c r="I1" s="1349"/>
      <c r="J1" s="1347">
        <v>46106</v>
      </c>
      <c r="K1" s="1348"/>
      <c r="L1" s="1349"/>
      <c r="M1" s="1347">
        <v>46107</v>
      </c>
      <c r="N1" s="1348"/>
      <c r="O1" s="1349"/>
      <c r="P1" s="1347">
        <v>46108</v>
      </c>
      <c r="Q1" s="1348"/>
      <c r="R1" s="1349"/>
      <c r="S1" s="1347">
        <v>46109</v>
      </c>
      <c r="T1" s="1348"/>
      <c r="U1" s="1349"/>
      <c r="V1" s="1347">
        <v>46110</v>
      </c>
      <c r="W1" s="1348"/>
      <c r="X1" s="1349"/>
      <c r="Y1" s="187"/>
    </row>
    <row r="2" spans="1:28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  <c r="Y2" s="101" t="s">
        <v>8</v>
      </c>
    </row>
    <row r="3" spans="1:28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3" t="s">
        <v>459</v>
      </c>
      <c r="T3" s="4" t="s">
        <v>460</v>
      </c>
      <c r="U3" s="5" t="s">
        <v>461</v>
      </c>
      <c r="V3" s="3" t="s">
        <v>459</v>
      </c>
      <c r="W3" s="4" t="s">
        <v>460</v>
      </c>
      <c r="X3" s="5" t="s">
        <v>461</v>
      </c>
      <c r="Y3" s="101"/>
    </row>
    <row r="4" spans="1:28" ht="15.75" customHeight="1">
      <c r="A4" s="4">
        <v>1</v>
      </c>
      <c r="B4" s="8" t="s">
        <v>436</v>
      </c>
      <c r="C4" s="9" t="s">
        <v>458</v>
      </c>
      <c r="D4" s="121">
        <v>7</v>
      </c>
      <c r="E4" s="122">
        <v>19</v>
      </c>
      <c r="F4" s="12">
        <f t="shared" ref="F4:F21" si="0">E4-D4</f>
        <v>12</v>
      </c>
      <c r="G4" s="118">
        <v>7</v>
      </c>
      <c r="H4" s="119">
        <v>18</v>
      </c>
      <c r="I4" s="12">
        <f t="shared" ref="I4:I21" si="1">H4-G4</f>
        <v>11</v>
      </c>
      <c r="J4" s="118">
        <v>7</v>
      </c>
      <c r="K4" s="119">
        <v>19</v>
      </c>
      <c r="L4" s="12">
        <f t="shared" ref="L4:L21" si="2">K4-J4</f>
        <v>12</v>
      </c>
      <c r="M4" s="13"/>
      <c r="N4" s="54"/>
      <c r="O4" s="12">
        <f t="shared" ref="O4:O21" si="3">N4-M4</f>
        <v>0</v>
      </c>
      <c r="P4" s="121">
        <v>7</v>
      </c>
      <c r="Q4" s="122">
        <v>16</v>
      </c>
      <c r="R4" s="18">
        <f>Q4-P4</f>
        <v>9</v>
      </c>
      <c r="S4" s="10"/>
      <c r="T4" s="11"/>
      <c r="U4" s="12">
        <f t="shared" ref="U4:U21" si="4">T4-S4</f>
        <v>0</v>
      </c>
      <c r="V4" s="10"/>
      <c r="W4" s="11"/>
      <c r="X4" s="12">
        <f t="shared" ref="X4:X21" si="5">W4-V4</f>
        <v>0</v>
      </c>
      <c r="Y4" s="79"/>
    </row>
    <row r="5" spans="1:28" ht="18.75" customHeight="1">
      <c r="A5" s="4">
        <v>2</v>
      </c>
      <c r="B5" s="4" t="s">
        <v>436</v>
      </c>
      <c r="C5" s="24" t="s">
        <v>208</v>
      </c>
      <c r="D5" s="10"/>
      <c r="E5" s="25"/>
      <c r="F5" s="12">
        <f t="shared" si="0"/>
        <v>0</v>
      </c>
      <c r="G5" s="10"/>
      <c r="H5" s="25"/>
      <c r="I5" s="12">
        <f t="shared" si="1"/>
        <v>0</v>
      </c>
      <c r="J5" s="13"/>
      <c r="K5" s="198"/>
      <c r="L5" s="12">
        <f t="shared" si="2"/>
        <v>0</v>
      </c>
      <c r="M5" s="10"/>
      <c r="N5" s="25"/>
      <c r="O5" s="12">
        <f t="shared" si="3"/>
        <v>0</v>
      </c>
      <c r="P5" s="10"/>
      <c r="Q5" s="25"/>
      <c r="R5" s="18">
        <f t="shared" ref="R5:R21" si="6">Q5-P5</f>
        <v>0</v>
      </c>
      <c r="S5" s="10"/>
      <c r="T5" s="25"/>
      <c r="U5" s="12">
        <f t="shared" si="4"/>
        <v>0</v>
      </c>
      <c r="V5" s="10"/>
      <c r="W5" s="11"/>
      <c r="X5" s="12">
        <f t="shared" si="5"/>
        <v>0</v>
      </c>
      <c r="Y5" s="188"/>
    </row>
    <row r="6" spans="1:28" ht="18.75" customHeight="1">
      <c r="A6" s="4">
        <v>3</v>
      </c>
      <c r="B6" s="2"/>
      <c r="C6" s="24" t="s">
        <v>571</v>
      </c>
      <c r="D6" s="10"/>
      <c r="E6" s="25"/>
      <c r="F6" s="12">
        <f t="shared" si="0"/>
        <v>0</v>
      </c>
      <c r="G6" s="19">
        <v>18</v>
      </c>
      <c r="H6" s="26">
        <v>24</v>
      </c>
      <c r="I6" s="12">
        <f t="shared" si="1"/>
        <v>6</v>
      </c>
      <c r="J6" s="10"/>
      <c r="K6" s="25"/>
      <c r="L6" s="12">
        <f t="shared" si="2"/>
        <v>0</v>
      </c>
      <c r="M6" s="121">
        <v>19</v>
      </c>
      <c r="N6" s="123">
        <v>24</v>
      </c>
      <c r="O6" s="12">
        <f t="shared" si="3"/>
        <v>5</v>
      </c>
      <c r="P6" s="10"/>
      <c r="Q6" s="25"/>
      <c r="R6" s="18">
        <f t="shared" si="6"/>
        <v>0</v>
      </c>
      <c r="S6" s="121">
        <v>18</v>
      </c>
      <c r="T6" s="123">
        <v>24</v>
      </c>
      <c r="U6" s="12">
        <f t="shared" si="4"/>
        <v>6</v>
      </c>
      <c r="V6" s="10"/>
      <c r="W6" s="25"/>
      <c r="X6" s="12">
        <f t="shared" si="5"/>
        <v>0</v>
      </c>
      <c r="Y6" s="188"/>
    </row>
    <row r="7" spans="1:28" ht="15.75" customHeight="1">
      <c r="A7" s="4">
        <v>4</v>
      </c>
      <c r="B7" s="2" t="s">
        <v>499</v>
      </c>
      <c r="C7" s="28" t="s">
        <v>442</v>
      </c>
      <c r="D7" s="10"/>
      <c r="E7" s="25"/>
      <c r="F7" s="12">
        <f t="shared" si="0"/>
        <v>0</v>
      </c>
      <c r="G7" s="121">
        <v>15</v>
      </c>
      <c r="H7" s="123">
        <v>24</v>
      </c>
      <c r="I7" s="12">
        <f t="shared" si="1"/>
        <v>9</v>
      </c>
      <c r="J7" s="13"/>
      <c r="K7" s="54"/>
      <c r="L7" s="12">
        <f t="shared" si="2"/>
        <v>0</v>
      </c>
      <c r="M7" s="121">
        <v>13</v>
      </c>
      <c r="N7" s="123">
        <v>24</v>
      </c>
      <c r="O7" s="12">
        <f t="shared" si="3"/>
        <v>11</v>
      </c>
      <c r="P7" s="121">
        <v>14</v>
      </c>
      <c r="Q7" s="123">
        <v>24</v>
      </c>
      <c r="R7" s="18">
        <f t="shared" si="6"/>
        <v>10</v>
      </c>
      <c r="S7" s="10"/>
      <c r="T7" s="25"/>
      <c r="U7" s="12">
        <f t="shared" si="4"/>
        <v>0</v>
      </c>
      <c r="V7" s="121">
        <v>7</v>
      </c>
      <c r="W7" s="123">
        <v>19</v>
      </c>
      <c r="X7" s="12">
        <f t="shared" si="5"/>
        <v>12</v>
      </c>
      <c r="Y7" s="79"/>
    </row>
    <row r="8" spans="1:28" ht="15.75" customHeight="1">
      <c r="A8" s="4">
        <v>5</v>
      </c>
      <c r="B8" s="4" t="s">
        <v>445</v>
      </c>
      <c r="C8" s="38" t="s">
        <v>304</v>
      </c>
      <c r="D8" s="10"/>
      <c r="E8" s="25"/>
      <c r="F8" s="12">
        <f t="shared" si="0"/>
        <v>0</v>
      </c>
      <c r="G8" s="10"/>
      <c r="H8" s="25"/>
      <c r="I8" s="12">
        <f t="shared" si="1"/>
        <v>0</v>
      </c>
      <c r="J8" s="10"/>
      <c r="K8" s="25"/>
      <c r="L8" s="12">
        <f t="shared" si="2"/>
        <v>0</v>
      </c>
      <c r="M8" s="10"/>
      <c r="N8" s="11"/>
      <c r="O8" s="12">
        <f t="shared" si="3"/>
        <v>0</v>
      </c>
      <c r="P8" s="10"/>
      <c r="Q8" s="11"/>
      <c r="R8" s="18">
        <f t="shared" si="6"/>
        <v>0</v>
      </c>
      <c r="S8" s="10"/>
      <c r="T8" s="25"/>
      <c r="U8" s="12">
        <f t="shared" si="4"/>
        <v>0</v>
      </c>
      <c r="V8" s="10"/>
      <c r="W8" s="25"/>
      <c r="X8" s="12">
        <f t="shared" si="5"/>
        <v>0</v>
      </c>
      <c r="Y8" s="190"/>
    </row>
    <row r="9" spans="1:28" ht="15.75" customHeight="1">
      <c r="A9" s="4">
        <v>6</v>
      </c>
      <c r="B9" s="2" t="s">
        <v>510</v>
      </c>
      <c r="C9" s="34" t="s">
        <v>188</v>
      </c>
      <c r="D9" s="121">
        <v>15</v>
      </c>
      <c r="E9" s="122">
        <v>24</v>
      </c>
      <c r="F9" s="12">
        <f t="shared" si="0"/>
        <v>9</v>
      </c>
      <c r="G9" s="10"/>
      <c r="H9" s="11"/>
      <c r="I9" s="12">
        <f t="shared" si="1"/>
        <v>0</v>
      </c>
      <c r="J9" s="199"/>
      <c r="K9" s="200"/>
      <c r="L9" s="12">
        <f t="shared" si="2"/>
        <v>0</v>
      </c>
      <c r="M9" s="35">
        <v>15</v>
      </c>
      <c r="N9" s="36">
        <v>24</v>
      </c>
      <c r="O9" s="12">
        <f t="shared" si="3"/>
        <v>9</v>
      </c>
      <c r="P9" s="10"/>
      <c r="Q9" s="11"/>
      <c r="R9" s="18">
        <f t="shared" si="6"/>
        <v>0</v>
      </c>
      <c r="S9" s="121">
        <v>15</v>
      </c>
      <c r="T9" s="22">
        <v>24</v>
      </c>
      <c r="U9" s="12">
        <f t="shared" si="4"/>
        <v>9</v>
      </c>
      <c r="V9" s="121">
        <v>15</v>
      </c>
      <c r="W9" s="122">
        <v>24</v>
      </c>
      <c r="X9" s="12">
        <f t="shared" si="5"/>
        <v>9</v>
      </c>
      <c r="Y9" s="79"/>
    </row>
    <row r="10" spans="1:28" ht="15.75" customHeight="1">
      <c r="A10" s="4">
        <v>7</v>
      </c>
      <c r="B10" s="2" t="s">
        <v>444</v>
      </c>
      <c r="C10" s="34" t="s">
        <v>501</v>
      </c>
      <c r="D10" s="21">
        <v>11</v>
      </c>
      <c r="E10" s="22">
        <v>24</v>
      </c>
      <c r="F10" s="12">
        <f t="shared" si="0"/>
        <v>13</v>
      </c>
      <c r="G10" s="10"/>
      <c r="H10" s="11"/>
      <c r="I10" s="12">
        <f t="shared" si="1"/>
        <v>0</v>
      </c>
      <c r="J10" s="35">
        <v>13</v>
      </c>
      <c r="K10" s="36">
        <v>24</v>
      </c>
      <c r="L10" s="12">
        <f t="shared" si="2"/>
        <v>11</v>
      </c>
      <c r="M10" s="45"/>
      <c r="N10" s="46"/>
      <c r="O10" s="12">
        <f t="shared" si="3"/>
        <v>0</v>
      </c>
      <c r="P10" s="35">
        <v>14</v>
      </c>
      <c r="Q10" s="36">
        <v>24</v>
      </c>
      <c r="R10" s="18">
        <f t="shared" si="6"/>
        <v>10</v>
      </c>
      <c r="S10" s="35">
        <v>14</v>
      </c>
      <c r="T10" s="36">
        <v>22</v>
      </c>
      <c r="U10" s="12">
        <f t="shared" si="4"/>
        <v>8</v>
      </c>
      <c r="V10" s="21">
        <v>13</v>
      </c>
      <c r="W10" s="31">
        <v>24</v>
      </c>
      <c r="X10" s="12">
        <f t="shared" si="5"/>
        <v>11</v>
      </c>
      <c r="Y10" s="79"/>
    </row>
    <row r="11" spans="1:28" ht="16.5" customHeight="1">
      <c r="A11" s="4">
        <v>9</v>
      </c>
      <c r="B11" s="2" t="s">
        <v>444</v>
      </c>
      <c r="C11" s="38" t="s">
        <v>296</v>
      </c>
      <c r="D11" s="10"/>
      <c r="E11" s="11"/>
      <c r="F11" s="12">
        <f t="shared" si="0"/>
        <v>0</v>
      </c>
      <c r="G11" s="21">
        <v>10</v>
      </c>
      <c r="H11" s="22">
        <v>20</v>
      </c>
      <c r="I11" s="12">
        <f t="shared" si="1"/>
        <v>10</v>
      </c>
      <c r="J11" s="163">
        <v>13</v>
      </c>
      <c r="K11" s="164">
        <v>24</v>
      </c>
      <c r="L11" s="12">
        <f t="shared" si="2"/>
        <v>11</v>
      </c>
      <c r="M11" s="43"/>
      <c r="N11" s="44"/>
      <c r="O11" s="12">
        <f t="shared" si="3"/>
        <v>0</v>
      </c>
      <c r="P11" s="45"/>
      <c r="Q11" s="46"/>
      <c r="R11" s="18">
        <f t="shared" si="6"/>
        <v>0</v>
      </c>
      <c r="S11" s="163">
        <v>7</v>
      </c>
      <c r="T11" s="164">
        <v>17</v>
      </c>
      <c r="U11" s="12">
        <f t="shared" si="4"/>
        <v>10</v>
      </c>
      <c r="V11" s="10"/>
      <c r="W11" s="25"/>
      <c r="X11" s="12">
        <f t="shared" si="5"/>
        <v>0</v>
      </c>
      <c r="Y11" s="79"/>
      <c r="AB11" s="189"/>
    </row>
    <row r="12" spans="1:28" ht="16.5" customHeight="1">
      <c r="A12" s="4">
        <v>10</v>
      </c>
      <c r="B12" s="2" t="s">
        <v>444</v>
      </c>
      <c r="C12" s="38" t="s">
        <v>290</v>
      </c>
      <c r="D12" s="10"/>
      <c r="E12" s="11"/>
      <c r="F12" s="12">
        <f t="shared" si="0"/>
        <v>0</v>
      </c>
      <c r="G12" s="10"/>
      <c r="H12" s="11"/>
      <c r="I12" s="12">
        <f t="shared" si="1"/>
        <v>0</v>
      </c>
      <c r="J12" s="45"/>
      <c r="K12" s="46"/>
      <c r="L12" s="12">
        <f t="shared" si="2"/>
        <v>0</v>
      </c>
      <c r="M12" s="10"/>
      <c r="N12" s="11"/>
      <c r="O12" s="12">
        <f t="shared" si="3"/>
        <v>0</v>
      </c>
      <c r="P12" s="45"/>
      <c r="Q12" s="46"/>
      <c r="R12" s="18">
        <f t="shared" si="6"/>
        <v>0</v>
      </c>
      <c r="S12" s="45"/>
      <c r="T12" s="46"/>
      <c r="U12" s="12">
        <f t="shared" si="4"/>
        <v>0</v>
      </c>
      <c r="V12" s="21">
        <v>15</v>
      </c>
      <c r="W12" s="31">
        <v>24</v>
      </c>
      <c r="X12" s="12">
        <f t="shared" si="5"/>
        <v>9</v>
      </c>
      <c r="Y12" s="79"/>
      <c r="AB12" s="189"/>
    </row>
    <row r="13" spans="1:28" ht="16.5" customHeight="1">
      <c r="A13" s="4">
        <v>12</v>
      </c>
      <c r="B13" s="2" t="s">
        <v>444</v>
      </c>
      <c r="C13" s="38" t="s">
        <v>545</v>
      </c>
      <c r="D13" s="10"/>
      <c r="E13" s="11"/>
      <c r="F13" s="12">
        <f t="shared" si="0"/>
        <v>0</v>
      </c>
      <c r="G13" s="21">
        <v>17</v>
      </c>
      <c r="H13" s="22">
        <v>21</v>
      </c>
      <c r="I13" s="12">
        <f t="shared" si="1"/>
        <v>4</v>
      </c>
      <c r="J13" s="45"/>
      <c r="K13" s="46"/>
      <c r="L13" s="12">
        <f t="shared" si="2"/>
        <v>0</v>
      </c>
      <c r="M13" s="21">
        <v>17</v>
      </c>
      <c r="N13" s="22">
        <v>21</v>
      </c>
      <c r="O13" s="12">
        <f t="shared" si="3"/>
        <v>4</v>
      </c>
      <c r="P13" s="45"/>
      <c r="Q13" s="46"/>
      <c r="R13" s="18">
        <f t="shared" si="6"/>
        <v>0</v>
      </c>
      <c r="S13" s="35">
        <v>15</v>
      </c>
      <c r="T13" s="36">
        <v>21</v>
      </c>
      <c r="U13" s="12">
        <f t="shared" si="4"/>
        <v>6</v>
      </c>
      <c r="V13" s="10"/>
      <c r="W13" s="25"/>
      <c r="X13" s="12">
        <f t="shared" si="5"/>
        <v>0</v>
      </c>
      <c r="Y13" s="79"/>
      <c r="AB13" s="189"/>
    </row>
    <row r="14" spans="1:28" ht="16.5" customHeight="1">
      <c r="A14" s="4">
        <v>13</v>
      </c>
      <c r="B14" s="2"/>
      <c r="C14" s="38" t="s">
        <v>572</v>
      </c>
      <c r="D14" s="21">
        <v>8</v>
      </c>
      <c r="E14" s="22">
        <v>11</v>
      </c>
      <c r="F14" s="12">
        <f t="shared" si="0"/>
        <v>3</v>
      </c>
      <c r="G14" s="21">
        <v>8</v>
      </c>
      <c r="H14" s="22">
        <v>10</v>
      </c>
      <c r="I14" s="12">
        <f t="shared" si="1"/>
        <v>2</v>
      </c>
      <c r="J14" s="35">
        <v>8</v>
      </c>
      <c r="K14" s="36">
        <v>16</v>
      </c>
      <c r="L14" s="12">
        <f t="shared" si="2"/>
        <v>8</v>
      </c>
      <c r="M14" s="21">
        <v>8</v>
      </c>
      <c r="N14" s="22">
        <v>10</v>
      </c>
      <c r="O14" s="12">
        <f t="shared" si="3"/>
        <v>2</v>
      </c>
      <c r="P14" s="35">
        <v>8</v>
      </c>
      <c r="Q14" s="36">
        <v>14</v>
      </c>
      <c r="R14" s="18">
        <f t="shared" si="6"/>
        <v>6</v>
      </c>
      <c r="S14" s="35">
        <v>8</v>
      </c>
      <c r="T14" s="36">
        <v>14</v>
      </c>
      <c r="U14" s="12">
        <f t="shared" si="4"/>
        <v>6</v>
      </c>
      <c r="V14" s="21">
        <v>8</v>
      </c>
      <c r="W14" s="31">
        <v>18</v>
      </c>
      <c r="X14" s="12">
        <f t="shared" si="5"/>
        <v>10</v>
      </c>
      <c r="Y14" s="79"/>
      <c r="AB14" s="189"/>
    </row>
    <row r="15" spans="1:28" ht="15.75" customHeight="1">
      <c r="A15" s="4">
        <v>14</v>
      </c>
      <c r="B15" s="4" t="s">
        <v>447</v>
      </c>
      <c r="C15" s="47" t="s">
        <v>183</v>
      </c>
      <c r="D15" s="165">
        <v>17</v>
      </c>
      <c r="E15" s="166">
        <v>24</v>
      </c>
      <c r="F15" s="12">
        <f t="shared" si="0"/>
        <v>7</v>
      </c>
      <c r="G15" s="10"/>
      <c r="H15" s="25"/>
      <c r="I15" s="12">
        <f t="shared" si="1"/>
        <v>0</v>
      </c>
      <c r="J15" s="165">
        <v>7</v>
      </c>
      <c r="K15" s="166">
        <v>19</v>
      </c>
      <c r="L15" s="12">
        <f t="shared" si="2"/>
        <v>12</v>
      </c>
      <c r="M15" s="165">
        <v>7</v>
      </c>
      <c r="N15" s="166">
        <v>16</v>
      </c>
      <c r="O15" s="12">
        <f t="shared" si="3"/>
        <v>9</v>
      </c>
      <c r="P15" s="165">
        <v>15</v>
      </c>
      <c r="Q15" s="166">
        <v>24</v>
      </c>
      <c r="R15" s="18">
        <f t="shared" si="6"/>
        <v>9</v>
      </c>
      <c r="S15" s="13"/>
      <c r="T15" s="54"/>
      <c r="U15" s="12">
        <f t="shared" si="4"/>
        <v>0</v>
      </c>
      <c r="V15" s="10"/>
      <c r="W15" s="25"/>
      <c r="X15" s="12">
        <f t="shared" si="5"/>
        <v>0</v>
      </c>
      <c r="Y15" s="190"/>
      <c r="Z15" s="191"/>
    </row>
    <row r="16" spans="1:28" ht="15.75" customHeight="1">
      <c r="A16" s="4">
        <v>15</v>
      </c>
      <c r="B16" s="4" t="s">
        <v>447</v>
      </c>
      <c r="C16" s="47" t="s">
        <v>358</v>
      </c>
      <c r="D16" s="165">
        <v>7</v>
      </c>
      <c r="E16" s="166">
        <v>18</v>
      </c>
      <c r="F16" s="12">
        <f t="shared" si="0"/>
        <v>11</v>
      </c>
      <c r="G16" s="165">
        <v>7</v>
      </c>
      <c r="H16" s="166">
        <v>20</v>
      </c>
      <c r="I16" s="12">
        <f t="shared" si="1"/>
        <v>13</v>
      </c>
      <c r="J16" s="10"/>
      <c r="K16" s="25"/>
      <c r="L16" s="12">
        <f t="shared" si="2"/>
        <v>0</v>
      </c>
      <c r="M16" s="10"/>
      <c r="N16" s="25"/>
      <c r="O16" s="12">
        <f t="shared" si="3"/>
        <v>0</v>
      </c>
      <c r="P16" s="165">
        <v>7</v>
      </c>
      <c r="Q16" s="166">
        <v>19</v>
      </c>
      <c r="R16" s="18">
        <f t="shared" si="6"/>
        <v>12</v>
      </c>
      <c r="S16" s="159">
        <v>7</v>
      </c>
      <c r="T16" s="167">
        <v>19</v>
      </c>
      <c r="U16" s="12">
        <f t="shared" si="4"/>
        <v>12</v>
      </c>
      <c r="V16" s="165">
        <v>7</v>
      </c>
      <c r="W16" s="166">
        <v>20</v>
      </c>
      <c r="X16" s="12">
        <f t="shared" si="5"/>
        <v>13</v>
      </c>
      <c r="Y16" s="190"/>
      <c r="Z16" s="191"/>
    </row>
    <row r="17" spans="1:33" ht="15.75" customHeight="1">
      <c r="A17" s="4">
        <v>16</v>
      </c>
      <c r="B17" s="4" t="s">
        <v>447</v>
      </c>
      <c r="C17" s="47" t="s">
        <v>530</v>
      </c>
      <c r="D17" s="10"/>
      <c r="E17" s="25"/>
      <c r="F17" s="12">
        <f t="shared" si="0"/>
        <v>0</v>
      </c>
      <c r="G17" s="192">
        <v>13</v>
      </c>
      <c r="H17" s="193">
        <v>24</v>
      </c>
      <c r="I17" s="12">
        <f t="shared" si="1"/>
        <v>11</v>
      </c>
      <c r="J17" s="159">
        <v>13</v>
      </c>
      <c r="K17" s="167">
        <v>24</v>
      </c>
      <c r="L17" s="12">
        <f t="shared" si="2"/>
        <v>11</v>
      </c>
      <c r="M17" s="159">
        <v>15</v>
      </c>
      <c r="N17" s="167">
        <v>24</v>
      </c>
      <c r="O17" s="12">
        <f t="shared" si="3"/>
        <v>9</v>
      </c>
      <c r="P17" s="10"/>
      <c r="Q17" s="25"/>
      <c r="R17" s="18">
        <f t="shared" si="6"/>
        <v>0</v>
      </c>
      <c r="S17" s="165">
        <v>16</v>
      </c>
      <c r="T17" s="166">
        <v>24</v>
      </c>
      <c r="U17" s="12">
        <f t="shared" si="4"/>
        <v>8</v>
      </c>
      <c r="V17" s="165">
        <v>15</v>
      </c>
      <c r="W17" s="166">
        <v>24</v>
      </c>
      <c r="X17" s="12">
        <f t="shared" si="5"/>
        <v>9</v>
      </c>
      <c r="Y17" s="190"/>
    </row>
    <row r="18" spans="1:33" ht="15" customHeight="1">
      <c r="A18" s="4">
        <v>17</v>
      </c>
      <c r="B18" s="4" t="s">
        <v>550</v>
      </c>
      <c r="C18" s="38" t="s">
        <v>324</v>
      </c>
      <c r="D18" s="123">
        <v>15</v>
      </c>
      <c r="E18" s="138">
        <v>24</v>
      </c>
      <c r="F18" s="12">
        <f t="shared" si="0"/>
        <v>9</v>
      </c>
      <c r="G18" s="137">
        <v>13</v>
      </c>
      <c r="H18" s="135">
        <v>24</v>
      </c>
      <c r="I18" s="12">
        <f t="shared" si="1"/>
        <v>11</v>
      </c>
      <c r="J18" s="31">
        <v>13</v>
      </c>
      <c r="K18" s="138">
        <v>21</v>
      </c>
      <c r="L18" s="12">
        <f t="shared" si="2"/>
        <v>8</v>
      </c>
      <c r="M18" s="123">
        <v>7</v>
      </c>
      <c r="N18" s="64">
        <v>15</v>
      </c>
      <c r="O18" s="12">
        <f t="shared" si="3"/>
        <v>8</v>
      </c>
      <c r="P18" s="25"/>
      <c r="Q18" s="55"/>
      <c r="R18" s="18">
        <f t="shared" si="6"/>
        <v>0</v>
      </c>
      <c r="S18" s="10"/>
      <c r="T18" s="25"/>
      <c r="U18" s="12">
        <f t="shared" si="4"/>
        <v>0</v>
      </c>
      <c r="V18" s="118">
        <v>13</v>
      </c>
      <c r="W18" s="120">
        <v>24</v>
      </c>
      <c r="X18" s="12">
        <f t="shared" si="5"/>
        <v>11</v>
      </c>
      <c r="Y18" s="79"/>
    </row>
    <row r="19" spans="1:33" ht="15" customHeight="1">
      <c r="A19" s="4">
        <v>18</v>
      </c>
      <c r="B19" s="4" t="s">
        <v>550</v>
      </c>
      <c r="C19" s="194" t="s">
        <v>565</v>
      </c>
      <c r="D19" s="137">
        <v>15</v>
      </c>
      <c r="E19" s="135">
        <v>24</v>
      </c>
      <c r="F19" s="12">
        <f t="shared" si="0"/>
        <v>9</v>
      </c>
      <c r="G19" s="31">
        <v>13</v>
      </c>
      <c r="H19" s="64">
        <v>24</v>
      </c>
      <c r="I19" s="12">
        <f t="shared" si="1"/>
        <v>11</v>
      </c>
      <c r="J19" s="137">
        <v>13</v>
      </c>
      <c r="K19" s="135">
        <v>24</v>
      </c>
      <c r="L19" s="12">
        <f t="shared" si="2"/>
        <v>11</v>
      </c>
      <c r="M19" s="13"/>
      <c r="N19" s="25"/>
      <c r="O19" s="12">
        <f t="shared" si="3"/>
        <v>0</v>
      </c>
      <c r="P19" s="118">
        <v>15</v>
      </c>
      <c r="Q19" s="123">
        <v>24</v>
      </c>
      <c r="R19" s="18">
        <f t="shared" si="6"/>
        <v>9</v>
      </c>
      <c r="S19" s="118">
        <v>15</v>
      </c>
      <c r="T19" s="123">
        <v>24</v>
      </c>
      <c r="U19" s="12">
        <f t="shared" si="4"/>
        <v>9</v>
      </c>
      <c r="V19" s="195"/>
      <c r="W19" s="57"/>
      <c r="X19" s="12">
        <f t="shared" si="5"/>
        <v>0</v>
      </c>
      <c r="Y19" s="79"/>
    </row>
    <row r="20" spans="1:33" ht="15" customHeight="1">
      <c r="A20" s="4">
        <v>19</v>
      </c>
      <c r="B20" s="4" t="s">
        <v>574</v>
      </c>
      <c r="C20" s="194" t="s">
        <v>575</v>
      </c>
      <c r="D20" s="172">
        <v>10</v>
      </c>
      <c r="E20" s="172">
        <v>18</v>
      </c>
      <c r="F20" s="12">
        <f t="shared" si="0"/>
        <v>8</v>
      </c>
      <c r="G20" s="55"/>
      <c r="H20" s="55"/>
      <c r="I20" s="12">
        <f t="shared" si="1"/>
        <v>0</v>
      </c>
      <c r="J20" s="55"/>
      <c r="K20" s="55"/>
      <c r="L20" s="12">
        <f t="shared" si="2"/>
        <v>0</v>
      </c>
      <c r="M20" s="196">
        <v>10</v>
      </c>
      <c r="N20" s="172">
        <v>18</v>
      </c>
      <c r="O20" s="12">
        <f t="shared" si="3"/>
        <v>8</v>
      </c>
      <c r="P20" s="196">
        <v>10</v>
      </c>
      <c r="Q20" s="172">
        <v>18</v>
      </c>
      <c r="R20" s="18">
        <f t="shared" si="6"/>
        <v>8</v>
      </c>
      <c r="S20" s="195"/>
      <c r="T20" s="55"/>
      <c r="U20" s="12">
        <f t="shared" si="4"/>
        <v>0</v>
      </c>
      <c r="V20" s="195"/>
      <c r="W20" s="57"/>
      <c r="X20" s="12">
        <f t="shared" si="5"/>
        <v>0</v>
      </c>
      <c r="Y20" s="79"/>
    </row>
    <row r="21" spans="1:33" ht="15" customHeight="1">
      <c r="A21" s="4">
        <v>20</v>
      </c>
      <c r="B21" s="4" t="s">
        <v>574</v>
      </c>
      <c r="C21" s="194" t="s">
        <v>576</v>
      </c>
      <c r="D21" s="55"/>
      <c r="E21" s="55"/>
      <c r="F21" s="12">
        <f t="shared" si="0"/>
        <v>0</v>
      </c>
      <c r="G21" s="172">
        <v>11</v>
      </c>
      <c r="H21" s="172">
        <v>19</v>
      </c>
      <c r="I21" s="12">
        <f t="shared" si="1"/>
        <v>8</v>
      </c>
      <c r="J21" s="172">
        <v>11</v>
      </c>
      <c r="K21" s="172">
        <v>19</v>
      </c>
      <c r="L21" s="12">
        <f t="shared" si="2"/>
        <v>8</v>
      </c>
      <c r="M21" s="195"/>
      <c r="N21" s="55"/>
      <c r="O21" s="12">
        <f t="shared" si="3"/>
        <v>0</v>
      </c>
      <c r="P21" s="195"/>
      <c r="Q21" s="55"/>
      <c r="R21" s="18">
        <f t="shared" si="6"/>
        <v>0</v>
      </c>
      <c r="S21" s="196">
        <v>11</v>
      </c>
      <c r="T21" s="172">
        <v>19</v>
      </c>
      <c r="U21" s="12">
        <f t="shared" si="4"/>
        <v>8</v>
      </c>
      <c r="V21" s="196">
        <v>11</v>
      </c>
      <c r="W21" s="174">
        <v>19</v>
      </c>
      <c r="X21" s="12">
        <f t="shared" si="5"/>
        <v>8</v>
      </c>
      <c r="Y21" s="79"/>
    </row>
    <row r="22" spans="1:33">
      <c r="A22" s="84"/>
      <c r="B22" s="84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4"/>
    </row>
    <row r="23" spans="1:33">
      <c r="A23" s="80"/>
      <c r="B23" s="80"/>
      <c r="C23" s="80" t="s">
        <v>466</v>
      </c>
      <c r="D23" s="85"/>
      <c r="E23" s="85"/>
      <c r="F23" s="88">
        <f>SUM(F4:F19)</f>
        <v>73</v>
      </c>
      <c r="G23" s="85"/>
      <c r="H23" s="85"/>
      <c r="I23" s="88">
        <f>SUM(I4:I19)</f>
        <v>88</v>
      </c>
      <c r="J23" s="85"/>
      <c r="K23" s="85"/>
      <c r="L23" s="88">
        <f>SUM(L4:L19)</f>
        <v>84</v>
      </c>
      <c r="M23" s="85"/>
      <c r="N23" s="85"/>
      <c r="O23" s="88">
        <f>SUM(O4:O19)</f>
        <v>57</v>
      </c>
      <c r="P23" s="85"/>
      <c r="Q23" s="85"/>
      <c r="R23" s="88">
        <f>SUM(R4:R19)</f>
        <v>65</v>
      </c>
      <c r="S23" s="85"/>
      <c r="T23" s="85"/>
      <c r="U23" s="88">
        <f>SUM(U4:U22)</f>
        <v>82</v>
      </c>
      <c r="V23" s="85"/>
      <c r="W23" s="85"/>
      <c r="X23" s="88">
        <f>SUM(X4:X19)</f>
        <v>84</v>
      </c>
      <c r="Y23" s="84"/>
      <c r="Z23" s="1249" t="s">
        <v>467</v>
      </c>
      <c r="AA23" s="1250"/>
      <c r="AB23" s="1251"/>
      <c r="AC23" s="80">
        <v>3100</v>
      </c>
      <c r="AE23" s="82">
        <v>3100</v>
      </c>
      <c r="AG23" s="83"/>
    </row>
    <row r="24" spans="1:33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533</v>
      </c>
      <c r="Y24" s="79"/>
      <c r="Z24" s="1249" t="s">
        <v>470</v>
      </c>
      <c r="AA24" s="1250"/>
      <c r="AB24" s="1251"/>
      <c r="AC24" s="87">
        <v>1500000</v>
      </c>
      <c r="AE24" s="84">
        <f>AC24</f>
        <v>1500000</v>
      </c>
      <c r="AG24" s="84"/>
    </row>
    <row r="25" spans="1:33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AC24/AC23</f>
        <v>483.87096774193549</v>
      </c>
      <c r="Y25" s="79"/>
    </row>
    <row r="26" spans="1:33" ht="15" hidden="1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Y26" s="79"/>
    </row>
    <row r="27" spans="1:33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110.15333333333332</v>
      </c>
      <c r="Y27" s="79"/>
      <c r="Z27" s="1249" t="s">
        <v>473</v>
      </c>
      <c r="AA27" s="1250"/>
      <c r="AB27" s="1251"/>
      <c r="AC27" s="84">
        <v>3657670</v>
      </c>
      <c r="AE27" s="84">
        <f>AC27</f>
        <v>3657670</v>
      </c>
      <c r="AG27" s="84"/>
    </row>
    <row r="28" spans="1:33">
      <c r="A28" s="98"/>
      <c r="B28" s="98"/>
      <c r="C28" s="4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97">
        <f>(AC28/AC29)*100</f>
        <v>90.177626740520594</v>
      </c>
      <c r="Y28" s="188"/>
      <c r="Z28" s="1249" t="s">
        <v>475</v>
      </c>
      <c r="AA28" s="1250"/>
      <c r="AB28" s="1251"/>
      <c r="AC28" s="84">
        <v>1064</v>
      </c>
      <c r="AE28" s="84">
        <f>AC28</f>
        <v>1064</v>
      </c>
      <c r="AG28" s="84"/>
    </row>
    <row r="29" spans="1:33" ht="18.75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Y29" s="98"/>
      <c r="Z29" s="1249" t="s">
        <v>476</v>
      </c>
      <c r="AA29" s="1250"/>
      <c r="AB29" s="1251"/>
      <c r="AC29" s="97">
        <f>AC27/AC23</f>
        <v>1179.8935483870969</v>
      </c>
      <c r="AE29" s="97">
        <f>AE27/AE23</f>
        <v>1179.8935483870969</v>
      </c>
      <c r="AG29" s="97"/>
    </row>
    <row r="30" spans="1:33" ht="30" customHeight="1">
      <c r="A30" s="105">
        <v>1</v>
      </c>
      <c r="B30" s="105"/>
      <c r="C30" s="106" t="s">
        <v>95</v>
      </c>
      <c r="D30" s="1227"/>
      <c r="E30" s="1228"/>
      <c r="F30" s="1229"/>
      <c r="G30" s="1246" t="s">
        <v>69</v>
      </c>
      <c r="H30" s="1247"/>
      <c r="I30" s="1248"/>
      <c r="J30" s="1227"/>
      <c r="K30" s="1228"/>
      <c r="L30" s="1229"/>
      <c r="M30" s="1239" t="s">
        <v>69</v>
      </c>
      <c r="N30" s="1240"/>
      <c r="O30" s="1241"/>
      <c r="P30" s="1239" t="s">
        <v>69</v>
      </c>
      <c r="Q30" s="1240"/>
      <c r="R30" s="1241"/>
      <c r="S30" s="1239" t="s">
        <v>69</v>
      </c>
      <c r="T30" s="1240"/>
      <c r="U30" s="1241"/>
      <c r="V30" s="1279"/>
      <c r="W30" s="1280"/>
      <c r="X30" s="1281"/>
      <c r="Y30" s="98"/>
      <c r="AC30" s="103">
        <f>(AC28/AC29)*100</f>
        <v>90.177626740520594</v>
      </c>
      <c r="AE30" s="104">
        <f>(AE28/AE29)*100</f>
        <v>90.177626740520594</v>
      </c>
      <c r="AG30" s="201"/>
    </row>
    <row r="31" spans="1:33" ht="31.5" customHeight="1">
      <c r="A31" s="105">
        <v>3</v>
      </c>
      <c r="B31" s="105"/>
      <c r="C31" s="105" t="s">
        <v>504</v>
      </c>
      <c r="D31" s="1284" t="s">
        <v>525</v>
      </c>
      <c r="E31" s="1285"/>
      <c r="F31" s="1286"/>
      <c r="G31" s="1284" t="s">
        <v>69</v>
      </c>
      <c r="H31" s="1285"/>
      <c r="I31" s="1286"/>
      <c r="J31" s="1227"/>
      <c r="K31" s="1228"/>
      <c r="L31" s="1229"/>
      <c r="M31" s="1246" t="s">
        <v>525</v>
      </c>
      <c r="N31" s="1247"/>
      <c r="O31" s="1248"/>
      <c r="P31" s="1279"/>
      <c r="Q31" s="1280"/>
      <c r="R31" s="1281"/>
      <c r="S31" s="1239" t="s">
        <v>525</v>
      </c>
      <c r="T31" s="1240"/>
      <c r="U31" s="1241"/>
      <c r="V31" s="1246" t="s">
        <v>525</v>
      </c>
      <c r="W31" s="1247"/>
      <c r="X31" s="1248"/>
      <c r="Y31" s="202"/>
      <c r="AB31" s="203" t="s">
        <v>531</v>
      </c>
    </row>
    <row r="32" spans="1:33" ht="30.75" customHeight="1">
      <c r="A32" s="105">
        <v>5</v>
      </c>
      <c r="B32" s="105"/>
      <c r="C32" s="106" t="s">
        <v>480</v>
      </c>
      <c r="D32" s="1227"/>
      <c r="E32" s="1228"/>
      <c r="F32" s="1229"/>
      <c r="G32" s="1227"/>
      <c r="H32" s="1228"/>
      <c r="I32" s="1229"/>
      <c r="J32" s="1227"/>
      <c r="K32" s="1228"/>
      <c r="L32" s="1229"/>
      <c r="M32" s="1227"/>
      <c r="N32" s="1228"/>
      <c r="O32" s="1229"/>
      <c r="P32" s="1227"/>
      <c r="Q32" s="1228"/>
      <c r="R32" s="1229"/>
      <c r="S32" s="1227"/>
      <c r="T32" s="1228"/>
      <c r="U32" s="1229"/>
      <c r="V32" s="1227"/>
      <c r="W32" s="1228"/>
      <c r="X32" s="1229"/>
      <c r="Y32" s="98"/>
      <c r="AB32" s="81">
        <v>115</v>
      </c>
      <c r="AC32" s="81">
        <v>47</v>
      </c>
    </row>
    <row r="33" spans="1:25" ht="30.75" customHeight="1">
      <c r="A33" s="105">
        <v>5</v>
      </c>
      <c r="B33" s="105"/>
      <c r="C33" s="106" t="s">
        <v>22</v>
      </c>
      <c r="D33" s="1246" t="s">
        <v>69</v>
      </c>
      <c r="E33" s="1247"/>
      <c r="F33" s="1248"/>
      <c r="G33" s="1227"/>
      <c r="H33" s="1228"/>
      <c r="I33" s="1229"/>
      <c r="J33" s="1246" t="s">
        <v>69</v>
      </c>
      <c r="K33" s="1247"/>
      <c r="L33" s="1248"/>
      <c r="M33" s="1239" t="s">
        <v>525</v>
      </c>
      <c r="N33" s="1240"/>
      <c r="O33" s="1241"/>
      <c r="P33" s="1287" t="s">
        <v>525</v>
      </c>
      <c r="Q33" s="1288"/>
      <c r="R33" s="1289"/>
      <c r="S33" s="1279"/>
      <c r="T33" s="1280"/>
      <c r="U33" s="1281"/>
      <c r="V33" s="1239" t="s">
        <v>69</v>
      </c>
      <c r="W33" s="1240"/>
      <c r="X33" s="1241"/>
      <c r="Y33" s="98"/>
    </row>
    <row r="34" spans="1:25"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3:AB23"/>
    <mergeCell ref="A24:B24"/>
    <mergeCell ref="T24:W24"/>
    <mergeCell ref="Z24:AB24"/>
    <mergeCell ref="T25:W25"/>
    <mergeCell ref="T27:W27"/>
    <mergeCell ref="Z27:AB27"/>
    <mergeCell ref="D28:S28"/>
    <mergeCell ref="T28:W28"/>
    <mergeCell ref="Z28:AB28"/>
    <mergeCell ref="S29:U29"/>
    <mergeCell ref="V29:X29"/>
    <mergeCell ref="Z29:AB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I35"/>
  <sheetViews>
    <sheetView zoomScale="85" zoomScaleNormal="85" workbookViewId="0">
      <selection activeCell="J11" sqref="J11"/>
    </sheetView>
  </sheetViews>
  <sheetFormatPr defaultColWidth="9.140625" defaultRowHeight="15"/>
  <cols>
    <col min="1" max="1" width="9.140625" style="81"/>
    <col min="2" max="2" width="14.28515625" style="81" customWidth="1"/>
    <col min="3" max="3" width="22.7109375" style="81" customWidth="1"/>
    <col min="4" max="8" width="6.28515625" style="81" customWidth="1"/>
    <col min="9" max="9" width="7.7109375" style="81" customWidth="1"/>
    <col min="10" max="11" width="6.28515625" style="81" customWidth="1"/>
    <col min="12" max="12" width="7.140625" style="81" customWidth="1"/>
    <col min="13" max="17" width="6.28515625" style="81" customWidth="1"/>
    <col min="18" max="18" width="7.28515625" style="81" customWidth="1"/>
    <col min="19" max="20" width="6.28515625" style="81" customWidth="1"/>
    <col min="21" max="21" width="6.85546875" style="81" customWidth="1"/>
    <col min="22" max="23" width="6.28515625" style="81" customWidth="1"/>
    <col min="24" max="24" width="7.5703125" style="81" customWidth="1"/>
    <col min="25" max="25" width="24.42578125" style="81" customWidth="1"/>
    <col min="26" max="26" width="9.140625" style="81"/>
    <col min="27" max="27" width="11.28515625" style="81" customWidth="1"/>
    <col min="28" max="28" width="25" style="81" customWidth="1"/>
    <col min="29" max="29" width="12.28515625" style="81" customWidth="1"/>
    <col min="30" max="30" width="3.28515625" style="81" customWidth="1"/>
    <col min="31" max="31" width="11.85546875" style="81" customWidth="1"/>
    <col min="32" max="32" width="3.7109375" style="81" customWidth="1"/>
    <col min="33" max="33" width="10.28515625" style="81" customWidth="1"/>
    <col min="34" max="16384" width="9.140625" style="81"/>
  </cols>
  <sheetData>
    <row r="1" spans="1:28">
      <c r="A1" s="1"/>
      <c r="B1" s="1"/>
      <c r="C1" s="1426" t="s">
        <v>0</v>
      </c>
      <c r="D1" s="1347">
        <v>46111</v>
      </c>
      <c r="E1" s="1348"/>
      <c r="F1" s="1349"/>
      <c r="G1" s="1347">
        <v>46112</v>
      </c>
      <c r="H1" s="1348"/>
      <c r="I1" s="1349"/>
      <c r="J1" s="1347">
        <v>46113</v>
      </c>
      <c r="K1" s="1348"/>
      <c r="L1" s="1349"/>
      <c r="M1" s="1347">
        <v>46114</v>
      </c>
      <c r="N1" s="1348"/>
      <c r="O1" s="1349"/>
      <c r="P1" s="1347">
        <v>46115</v>
      </c>
      <c r="Q1" s="1348"/>
      <c r="R1" s="1349"/>
      <c r="S1" s="1347">
        <v>46116</v>
      </c>
      <c r="T1" s="1348"/>
      <c r="U1" s="1349"/>
      <c r="V1" s="1347">
        <v>46117</v>
      </c>
      <c r="W1" s="1348"/>
      <c r="X1" s="1349"/>
      <c r="Y1" s="187"/>
    </row>
    <row r="2" spans="1:28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  <c r="Y2" s="101" t="s">
        <v>8</v>
      </c>
    </row>
    <row r="3" spans="1:28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3" t="s">
        <v>459</v>
      </c>
      <c r="T3" s="4" t="s">
        <v>460</v>
      </c>
      <c r="U3" s="5" t="s">
        <v>461</v>
      </c>
      <c r="V3" s="3" t="s">
        <v>459</v>
      </c>
      <c r="W3" s="4" t="s">
        <v>460</v>
      </c>
      <c r="X3" s="5" t="s">
        <v>461</v>
      </c>
      <c r="Y3" s="101"/>
    </row>
    <row r="4" spans="1:28" ht="15.75" customHeight="1">
      <c r="A4" s="4">
        <v>1</v>
      </c>
      <c r="B4" s="8" t="s">
        <v>436</v>
      </c>
      <c r="C4" s="9" t="s">
        <v>458</v>
      </c>
      <c r="D4" s="19">
        <v>7</v>
      </c>
      <c r="E4" s="20">
        <v>17</v>
      </c>
      <c r="F4" s="12">
        <f t="shared" ref="F4:F18" si="0">E4-D4</f>
        <v>10</v>
      </c>
      <c r="G4" s="118">
        <v>7</v>
      </c>
      <c r="H4" s="119">
        <v>22</v>
      </c>
      <c r="I4" s="12">
        <f t="shared" ref="I4:I18" si="1">H4-G4</f>
        <v>15</v>
      </c>
      <c r="J4" s="13"/>
      <c r="K4" s="14"/>
      <c r="L4" s="12">
        <f t="shared" ref="L4:L18" si="2">K4-J4</f>
        <v>0</v>
      </c>
      <c r="M4" s="15">
        <v>7</v>
      </c>
      <c r="N4" s="17">
        <v>15</v>
      </c>
      <c r="O4" s="12">
        <f t="shared" ref="O4:O18" si="3">N4-M4</f>
        <v>8</v>
      </c>
      <c r="P4" s="121">
        <v>7</v>
      </c>
      <c r="Q4" s="122">
        <v>14</v>
      </c>
      <c r="R4" s="18">
        <f>Q4-P4</f>
        <v>7</v>
      </c>
      <c r="S4" s="19">
        <v>7</v>
      </c>
      <c r="T4" s="20">
        <v>17</v>
      </c>
      <c r="U4" s="12">
        <f t="shared" ref="U4:U18" si="4">T4-S4</f>
        <v>10</v>
      </c>
      <c r="V4" s="10"/>
      <c r="W4" s="11"/>
      <c r="X4" s="12">
        <f t="shared" ref="X4:X18" si="5">W4-V4</f>
        <v>0</v>
      </c>
      <c r="Y4" s="79"/>
    </row>
    <row r="5" spans="1:28" ht="18.75" customHeight="1">
      <c r="A5" s="4">
        <v>2</v>
      </c>
      <c r="B5" s="2" t="s">
        <v>436</v>
      </c>
      <c r="C5" s="24" t="s">
        <v>571</v>
      </c>
      <c r="D5" s="10"/>
      <c r="E5" s="25"/>
      <c r="F5" s="12">
        <f t="shared" si="0"/>
        <v>0</v>
      </c>
      <c r="G5" s="19">
        <v>18</v>
      </c>
      <c r="H5" s="26">
        <v>24</v>
      </c>
      <c r="I5" s="12">
        <f t="shared" si="1"/>
        <v>6</v>
      </c>
      <c r="J5" s="10"/>
      <c r="K5" s="25"/>
      <c r="L5" s="12">
        <f t="shared" si="2"/>
        <v>0</v>
      </c>
      <c r="M5" s="121">
        <v>22</v>
      </c>
      <c r="N5" s="123">
        <v>24</v>
      </c>
      <c r="O5" s="12">
        <f t="shared" si="3"/>
        <v>2</v>
      </c>
      <c r="P5" s="10"/>
      <c r="Q5" s="25"/>
      <c r="R5" s="18">
        <f t="shared" ref="R5:R18" si="6">Q5-P5</f>
        <v>0</v>
      </c>
      <c r="S5" s="121">
        <v>18</v>
      </c>
      <c r="T5" s="123">
        <v>24</v>
      </c>
      <c r="U5" s="12">
        <f t="shared" si="4"/>
        <v>6</v>
      </c>
      <c r="V5" s="10"/>
      <c r="W5" s="25"/>
      <c r="X5" s="12">
        <f t="shared" si="5"/>
        <v>0</v>
      </c>
      <c r="Y5" s="188"/>
    </row>
    <row r="6" spans="1:28" ht="15.75" customHeight="1">
      <c r="A6" s="4">
        <v>3</v>
      </c>
      <c r="B6" s="2" t="s">
        <v>499</v>
      </c>
      <c r="C6" s="28" t="s">
        <v>442</v>
      </c>
      <c r="D6" s="10"/>
      <c r="E6" s="25"/>
      <c r="F6" s="12">
        <f t="shared" si="0"/>
        <v>0</v>
      </c>
      <c r="G6" s="121">
        <v>15</v>
      </c>
      <c r="H6" s="123">
        <v>24</v>
      </c>
      <c r="I6" s="12">
        <f t="shared" si="1"/>
        <v>9</v>
      </c>
      <c r="J6" s="19">
        <v>15</v>
      </c>
      <c r="K6" s="26">
        <v>24</v>
      </c>
      <c r="L6" s="12">
        <f t="shared" si="2"/>
        <v>9</v>
      </c>
      <c r="M6" s="10"/>
      <c r="N6" s="25"/>
      <c r="O6" s="12">
        <f t="shared" si="3"/>
        <v>0</v>
      </c>
      <c r="P6" s="121">
        <v>14</v>
      </c>
      <c r="Q6" s="123">
        <v>24</v>
      </c>
      <c r="R6" s="18">
        <f t="shared" si="6"/>
        <v>10</v>
      </c>
      <c r="S6" s="10"/>
      <c r="T6" s="25"/>
      <c r="U6" s="12">
        <f t="shared" si="4"/>
        <v>0</v>
      </c>
      <c r="V6" s="121">
        <v>7</v>
      </c>
      <c r="W6" s="123">
        <v>19</v>
      </c>
      <c r="X6" s="12">
        <f t="shared" si="5"/>
        <v>12</v>
      </c>
      <c r="Y6" s="79"/>
    </row>
    <row r="7" spans="1:28" ht="15.75" customHeight="1">
      <c r="A7" s="4">
        <v>4</v>
      </c>
      <c r="B7" s="2" t="s">
        <v>444</v>
      </c>
      <c r="C7" s="34" t="s">
        <v>501</v>
      </c>
      <c r="D7" s="21">
        <v>13</v>
      </c>
      <c r="E7" s="22">
        <v>24</v>
      </c>
      <c r="F7" s="12">
        <f t="shared" si="0"/>
        <v>11</v>
      </c>
      <c r="G7" s="21">
        <v>13</v>
      </c>
      <c r="H7" s="22">
        <v>24</v>
      </c>
      <c r="I7" s="12">
        <f t="shared" si="1"/>
        <v>11</v>
      </c>
      <c r="J7" s="45"/>
      <c r="K7" s="46"/>
      <c r="L7" s="12">
        <f t="shared" si="2"/>
        <v>0</v>
      </c>
      <c r="M7" s="45"/>
      <c r="N7" s="46"/>
      <c r="O7" s="12">
        <f t="shared" si="3"/>
        <v>0</v>
      </c>
      <c r="P7" s="35">
        <v>16</v>
      </c>
      <c r="Q7" s="36">
        <v>24</v>
      </c>
      <c r="R7" s="18">
        <f t="shared" si="6"/>
        <v>8</v>
      </c>
      <c r="S7" s="35">
        <v>15</v>
      </c>
      <c r="T7" s="36">
        <v>24</v>
      </c>
      <c r="U7" s="12">
        <f t="shared" si="4"/>
        <v>9</v>
      </c>
      <c r="V7" s="21">
        <v>15</v>
      </c>
      <c r="W7" s="31">
        <v>24</v>
      </c>
      <c r="X7" s="12">
        <f t="shared" si="5"/>
        <v>9</v>
      </c>
      <c r="Y7" s="79"/>
    </row>
    <row r="8" spans="1:28" ht="16.5" customHeight="1">
      <c r="A8" s="4">
        <v>5</v>
      </c>
      <c r="B8" s="2" t="s">
        <v>444</v>
      </c>
      <c r="C8" s="38" t="s">
        <v>296</v>
      </c>
      <c r="D8" s="121">
        <v>13</v>
      </c>
      <c r="E8" s="122">
        <v>24</v>
      </c>
      <c r="F8" s="12">
        <f t="shared" si="0"/>
        <v>11</v>
      </c>
      <c r="G8" s="10"/>
      <c r="H8" s="11"/>
      <c r="I8" s="12">
        <f t="shared" si="1"/>
        <v>0</v>
      </c>
      <c r="J8" s="41">
        <v>7</v>
      </c>
      <c r="K8" s="42">
        <v>15</v>
      </c>
      <c r="L8" s="12">
        <f t="shared" si="2"/>
        <v>8</v>
      </c>
      <c r="M8" s="124">
        <v>15</v>
      </c>
      <c r="N8" s="125">
        <v>24</v>
      </c>
      <c r="O8" s="12">
        <f t="shared" si="3"/>
        <v>9</v>
      </c>
      <c r="P8" s="35">
        <v>14</v>
      </c>
      <c r="Q8" s="42">
        <v>21</v>
      </c>
      <c r="R8" s="18">
        <f t="shared" si="6"/>
        <v>7</v>
      </c>
      <c r="S8" s="45"/>
      <c r="T8" s="46"/>
      <c r="U8" s="12">
        <f t="shared" si="4"/>
        <v>0</v>
      </c>
      <c r="V8" s="19">
        <v>15</v>
      </c>
      <c r="W8" s="26">
        <v>24</v>
      </c>
      <c r="X8" s="12">
        <f t="shared" si="5"/>
        <v>9</v>
      </c>
      <c r="Y8" s="79"/>
      <c r="AB8" s="189"/>
    </row>
    <row r="9" spans="1:28" ht="16.5" customHeight="1">
      <c r="A9" s="4">
        <v>6</v>
      </c>
      <c r="B9" s="2" t="s">
        <v>444</v>
      </c>
      <c r="C9" s="38" t="s">
        <v>186</v>
      </c>
      <c r="D9" s="10"/>
      <c r="E9" s="11"/>
      <c r="F9" s="12">
        <f t="shared" si="0"/>
        <v>0</v>
      </c>
      <c r="G9" s="10"/>
      <c r="H9" s="11"/>
      <c r="I9" s="12">
        <f t="shared" si="1"/>
        <v>0</v>
      </c>
      <c r="J9" s="45"/>
      <c r="K9" s="46"/>
      <c r="L9" s="12">
        <f t="shared" si="2"/>
        <v>0</v>
      </c>
      <c r="M9" s="10"/>
      <c r="N9" s="11"/>
      <c r="O9" s="12">
        <f t="shared" si="3"/>
        <v>0</v>
      </c>
      <c r="P9" s="45"/>
      <c r="Q9" s="46"/>
      <c r="R9" s="18">
        <f t="shared" si="6"/>
        <v>0</v>
      </c>
      <c r="S9" s="45"/>
      <c r="T9" s="46"/>
      <c r="U9" s="12">
        <f t="shared" si="4"/>
        <v>0</v>
      </c>
      <c r="V9" s="10"/>
      <c r="W9" s="25"/>
      <c r="X9" s="12">
        <f t="shared" si="5"/>
        <v>0</v>
      </c>
      <c r="Y9" s="79"/>
      <c r="AB9" s="189"/>
    </row>
    <row r="10" spans="1:28" ht="16.5" customHeight="1">
      <c r="A10" s="4">
        <v>7</v>
      </c>
      <c r="B10" s="2" t="s">
        <v>444</v>
      </c>
      <c r="C10" s="38" t="s">
        <v>545</v>
      </c>
      <c r="D10" s="10"/>
      <c r="E10" s="11"/>
      <c r="F10" s="12">
        <f t="shared" si="0"/>
        <v>0</v>
      </c>
      <c r="G10" s="21">
        <v>17</v>
      </c>
      <c r="H10" s="22">
        <v>21</v>
      </c>
      <c r="I10" s="12">
        <f t="shared" si="1"/>
        <v>4</v>
      </c>
      <c r="J10" s="45"/>
      <c r="K10" s="46"/>
      <c r="L10" s="12">
        <f t="shared" si="2"/>
        <v>0</v>
      </c>
      <c r="M10" s="21">
        <v>17</v>
      </c>
      <c r="N10" s="22">
        <v>21</v>
      </c>
      <c r="O10" s="12">
        <f t="shared" si="3"/>
        <v>4</v>
      </c>
      <c r="P10" s="45"/>
      <c r="Q10" s="46"/>
      <c r="R10" s="18">
        <f t="shared" si="6"/>
        <v>0</v>
      </c>
      <c r="S10" s="35">
        <v>15</v>
      </c>
      <c r="T10" s="36">
        <v>21</v>
      </c>
      <c r="U10" s="12">
        <f t="shared" si="4"/>
        <v>6</v>
      </c>
      <c r="V10" s="10"/>
      <c r="W10" s="25"/>
      <c r="X10" s="12">
        <f t="shared" si="5"/>
        <v>0</v>
      </c>
      <c r="Y10" s="79"/>
      <c r="AB10" s="189"/>
    </row>
    <row r="11" spans="1:28" ht="16.5" customHeight="1">
      <c r="A11" s="4">
        <v>8</v>
      </c>
      <c r="B11" s="2" t="s">
        <v>444</v>
      </c>
      <c r="C11" s="38" t="s">
        <v>209</v>
      </c>
      <c r="D11" s="21">
        <v>8</v>
      </c>
      <c r="E11" s="22">
        <v>16</v>
      </c>
      <c r="F11" s="12">
        <f t="shared" si="0"/>
        <v>8</v>
      </c>
      <c r="G11" s="21">
        <v>8</v>
      </c>
      <c r="H11" s="22">
        <v>16</v>
      </c>
      <c r="I11" s="12">
        <f t="shared" si="1"/>
        <v>8</v>
      </c>
      <c r="J11" s="35">
        <v>8</v>
      </c>
      <c r="K11" s="36">
        <v>14</v>
      </c>
      <c r="L11" s="12">
        <f t="shared" si="2"/>
        <v>6</v>
      </c>
      <c r="M11" s="21">
        <v>8</v>
      </c>
      <c r="N11" s="22">
        <v>16</v>
      </c>
      <c r="O11" s="12">
        <f t="shared" si="3"/>
        <v>8</v>
      </c>
      <c r="P11" s="35">
        <v>8</v>
      </c>
      <c r="Q11" s="36">
        <v>16</v>
      </c>
      <c r="R11" s="18">
        <f t="shared" si="6"/>
        <v>8</v>
      </c>
      <c r="S11" s="35">
        <v>8</v>
      </c>
      <c r="T11" s="36">
        <v>16</v>
      </c>
      <c r="U11" s="12">
        <f t="shared" si="4"/>
        <v>8</v>
      </c>
      <c r="V11" s="21">
        <v>8</v>
      </c>
      <c r="W11" s="31">
        <v>16</v>
      </c>
      <c r="X11" s="12">
        <f t="shared" si="5"/>
        <v>8</v>
      </c>
      <c r="Y11" s="79"/>
      <c r="AB11" s="189"/>
    </row>
    <row r="12" spans="1:28" ht="15.75" customHeight="1">
      <c r="A12" s="4">
        <v>9</v>
      </c>
      <c r="B12" s="4" t="s">
        <v>447</v>
      </c>
      <c r="C12" s="47" t="s">
        <v>183</v>
      </c>
      <c r="D12" s="165">
        <v>17</v>
      </c>
      <c r="E12" s="166">
        <v>24</v>
      </c>
      <c r="F12" s="12">
        <f t="shared" si="0"/>
        <v>7</v>
      </c>
      <c r="G12" s="165">
        <v>18</v>
      </c>
      <c r="H12" s="166">
        <v>24</v>
      </c>
      <c r="I12" s="12">
        <f t="shared" si="1"/>
        <v>6</v>
      </c>
      <c r="J12" s="10"/>
      <c r="K12" s="25"/>
      <c r="L12" s="12">
        <f t="shared" si="2"/>
        <v>0</v>
      </c>
      <c r="M12" s="165">
        <v>7</v>
      </c>
      <c r="N12" s="166">
        <v>15</v>
      </c>
      <c r="O12" s="12">
        <f t="shared" si="3"/>
        <v>8</v>
      </c>
      <c r="P12" s="165">
        <v>7</v>
      </c>
      <c r="Q12" s="166">
        <v>15</v>
      </c>
      <c r="R12" s="18">
        <f t="shared" si="6"/>
        <v>8</v>
      </c>
      <c r="S12" s="159">
        <v>15</v>
      </c>
      <c r="T12" s="167">
        <v>21</v>
      </c>
      <c r="U12" s="12">
        <f t="shared" si="4"/>
        <v>6</v>
      </c>
      <c r="V12" s="10"/>
      <c r="W12" s="25"/>
      <c r="X12" s="12">
        <f t="shared" si="5"/>
        <v>0</v>
      </c>
      <c r="Y12" s="190"/>
      <c r="Z12" s="191"/>
    </row>
    <row r="13" spans="1:28" ht="15.75" customHeight="1">
      <c r="A13" s="4">
        <v>10</v>
      </c>
      <c r="B13" s="4" t="s">
        <v>447</v>
      </c>
      <c r="C13" s="47" t="s">
        <v>358</v>
      </c>
      <c r="D13" s="165">
        <v>7</v>
      </c>
      <c r="E13" s="166">
        <v>20</v>
      </c>
      <c r="F13" s="12">
        <f t="shared" si="0"/>
        <v>13</v>
      </c>
      <c r="G13" s="165">
        <v>7</v>
      </c>
      <c r="H13" s="166">
        <v>20</v>
      </c>
      <c r="I13" s="12">
        <f t="shared" si="1"/>
        <v>13</v>
      </c>
      <c r="J13" s="165">
        <v>7</v>
      </c>
      <c r="K13" s="166">
        <v>17</v>
      </c>
      <c r="L13" s="12">
        <f t="shared" si="2"/>
        <v>10</v>
      </c>
      <c r="M13" s="10"/>
      <c r="N13" s="25"/>
      <c r="O13" s="12">
        <f t="shared" si="3"/>
        <v>0</v>
      </c>
      <c r="P13" s="10"/>
      <c r="Q13" s="25"/>
      <c r="R13" s="18">
        <f t="shared" si="6"/>
        <v>0</v>
      </c>
      <c r="S13" s="159">
        <v>7</v>
      </c>
      <c r="T13" s="167">
        <v>17</v>
      </c>
      <c r="U13" s="12">
        <f t="shared" si="4"/>
        <v>10</v>
      </c>
      <c r="V13" s="165">
        <v>7</v>
      </c>
      <c r="W13" s="166">
        <v>18</v>
      </c>
      <c r="X13" s="12">
        <f t="shared" si="5"/>
        <v>11</v>
      </c>
      <c r="Y13" s="190"/>
      <c r="Z13" s="191"/>
    </row>
    <row r="14" spans="1:28" ht="15.75" customHeight="1">
      <c r="A14" s="4">
        <v>11</v>
      </c>
      <c r="B14" s="4" t="s">
        <v>447</v>
      </c>
      <c r="C14" s="47" t="s">
        <v>530</v>
      </c>
      <c r="D14" s="10"/>
      <c r="E14" s="25"/>
      <c r="F14" s="12">
        <f t="shared" si="0"/>
        <v>0</v>
      </c>
      <c r="G14" s="192">
        <v>13</v>
      </c>
      <c r="H14" s="193">
        <v>23</v>
      </c>
      <c r="I14" s="12">
        <f t="shared" si="1"/>
        <v>10</v>
      </c>
      <c r="J14" s="159">
        <v>15</v>
      </c>
      <c r="K14" s="167">
        <v>24</v>
      </c>
      <c r="L14" s="12">
        <f t="shared" si="2"/>
        <v>9</v>
      </c>
      <c r="M14" s="159">
        <v>15</v>
      </c>
      <c r="N14" s="167">
        <v>24</v>
      </c>
      <c r="O14" s="12">
        <f t="shared" si="3"/>
        <v>9</v>
      </c>
      <c r="P14" s="165">
        <v>15</v>
      </c>
      <c r="Q14" s="166">
        <v>24</v>
      </c>
      <c r="R14" s="18">
        <f t="shared" si="6"/>
        <v>9</v>
      </c>
      <c r="S14" s="165">
        <v>17</v>
      </c>
      <c r="T14" s="166">
        <v>24</v>
      </c>
      <c r="U14" s="12">
        <f t="shared" si="4"/>
        <v>7</v>
      </c>
      <c r="V14" s="165">
        <v>15</v>
      </c>
      <c r="W14" s="166">
        <v>24</v>
      </c>
      <c r="X14" s="12">
        <f t="shared" si="5"/>
        <v>9</v>
      </c>
      <c r="Y14" s="190"/>
    </row>
    <row r="15" spans="1:28" ht="15" customHeight="1">
      <c r="A15" s="4">
        <v>12</v>
      </c>
      <c r="B15" s="4" t="s">
        <v>550</v>
      </c>
      <c r="C15" s="38" t="s">
        <v>324</v>
      </c>
      <c r="D15" s="25"/>
      <c r="E15" s="55"/>
      <c r="F15" s="12">
        <f t="shared" si="0"/>
        <v>0</v>
      </c>
      <c r="G15" s="25"/>
      <c r="H15" s="55"/>
      <c r="I15" s="12">
        <f t="shared" si="1"/>
        <v>0</v>
      </c>
      <c r="J15" s="31">
        <v>14</v>
      </c>
      <c r="K15" s="64">
        <v>23</v>
      </c>
      <c r="L15" s="12">
        <f t="shared" si="2"/>
        <v>9</v>
      </c>
      <c r="M15" s="59">
        <v>15</v>
      </c>
      <c r="N15" s="31">
        <v>24</v>
      </c>
      <c r="O15" s="12">
        <f t="shared" si="3"/>
        <v>9</v>
      </c>
      <c r="P15" s="136">
        <v>15</v>
      </c>
      <c r="Q15" s="137">
        <v>24</v>
      </c>
      <c r="R15" s="18">
        <f t="shared" si="6"/>
        <v>9</v>
      </c>
      <c r="S15" s="10"/>
      <c r="T15" s="25"/>
      <c r="U15" s="12">
        <f t="shared" si="4"/>
        <v>0</v>
      </c>
      <c r="V15" s="59">
        <v>13</v>
      </c>
      <c r="W15" s="157">
        <v>21</v>
      </c>
      <c r="X15" s="12">
        <f t="shared" si="5"/>
        <v>8</v>
      </c>
      <c r="Y15" s="79"/>
    </row>
    <row r="16" spans="1:28" ht="15" customHeight="1">
      <c r="A16" s="4">
        <v>13</v>
      </c>
      <c r="B16" s="4" t="s">
        <v>550</v>
      </c>
      <c r="C16" s="194" t="s">
        <v>565</v>
      </c>
      <c r="D16" s="137">
        <v>13</v>
      </c>
      <c r="E16" s="135">
        <v>24</v>
      </c>
      <c r="F16" s="12">
        <f t="shared" si="0"/>
        <v>11</v>
      </c>
      <c r="G16" s="31">
        <v>13</v>
      </c>
      <c r="H16" s="64">
        <v>21</v>
      </c>
      <c r="I16" s="12">
        <f t="shared" si="1"/>
        <v>8</v>
      </c>
      <c r="J16" s="137">
        <v>7</v>
      </c>
      <c r="K16" s="135">
        <v>16</v>
      </c>
      <c r="L16" s="12">
        <f t="shared" si="2"/>
        <v>9</v>
      </c>
      <c r="M16" s="136">
        <v>15</v>
      </c>
      <c r="N16" s="137">
        <v>24</v>
      </c>
      <c r="O16" s="12">
        <f t="shared" si="3"/>
        <v>9</v>
      </c>
      <c r="P16" s="13"/>
      <c r="Q16" s="25"/>
      <c r="R16" s="18">
        <f t="shared" si="6"/>
        <v>0</v>
      </c>
      <c r="S16" s="137">
        <v>7</v>
      </c>
      <c r="T16" s="135">
        <v>16</v>
      </c>
      <c r="U16" s="12">
        <f t="shared" si="4"/>
        <v>9</v>
      </c>
      <c r="V16" s="137">
        <v>7</v>
      </c>
      <c r="W16" s="135">
        <v>16</v>
      </c>
      <c r="X16" s="12">
        <f t="shared" si="5"/>
        <v>9</v>
      </c>
      <c r="Y16" s="79"/>
    </row>
    <row r="17" spans="1:35" ht="15" customHeight="1">
      <c r="A17" s="4">
        <v>14</v>
      </c>
      <c r="B17" s="4" t="s">
        <v>574</v>
      </c>
      <c r="C17" s="194" t="s">
        <v>575</v>
      </c>
      <c r="D17" s="172" t="s">
        <v>397</v>
      </c>
      <c r="E17" s="172"/>
      <c r="F17" s="12" t="e">
        <f t="shared" si="0"/>
        <v>#VALUE!</v>
      </c>
      <c r="G17" s="172">
        <v>10</v>
      </c>
      <c r="H17" s="172">
        <v>18</v>
      </c>
      <c r="I17" s="12">
        <f t="shared" si="1"/>
        <v>8</v>
      </c>
      <c r="J17" s="55"/>
      <c r="K17" s="55"/>
      <c r="L17" s="12">
        <f t="shared" si="2"/>
        <v>0</v>
      </c>
      <c r="M17" s="195"/>
      <c r="N17" s="55"/>
      <c r="O17" s="12">
        <f t="shared" si="3"/>
        <v>0</v>
      </c>
      <c r="P17" s="196">
        <v>10</v>
      </c>
      <c r="Q17" s="172">
        <v>18</v>
      </c>
      <c r="R17" s="18">
        <f t="shared" si="6"/>
        <v>8</v>
      </c>
      <c r="S17" s="196">
        <v>10</v>
      </c>
      <c r="T17" s="172">
        <v>18</v>
      </c>
      <c r="U17" s="12">
        <f t="shared" si="4"/>
        <v>8</v>
      </c>
      <c r="V17" s="195"/>
      <c r="W17" s="57"/>
      <c r="X17" s="12">
        <f t="shared" si="5"/>
        <v>0</v>
      </c>
      <c r="Y17" s="79"/>
    </row>
    <row r="18" spans="1:35" ht="15" customHeight="1">
      <c r="A18" s="4">
        <v>15</v>
      </c>
      <c r="B18" s="4" t="s">
        <v>574</v>
      </c>
      <c r="C18" s="194" t="s">
        <v>577</v>
      </c>
      <c r="D18" s="55"/>
      <c r="E18" s="55"/>
      <c r="F18" s="12">
        <f t="shared" si="0"/>
        <v>0</v>
      </c>
      <c r="G18" s="55"/>
      <c r="H18" s="55"/>
      <c r="I18" s="12">
        <f t="shared" si="1"/>
        <v>0</v>
      </c>
      <c r="J18" s="172">
        <v>11</v>
      </c>
      <c r="K18" s="172">
        <v>19</v>
      </c>
      <c r="L18" s="12">
        <f t="shared" si="2"/>
        <v>8</v>
      </c>
      <c r="M18" s="172">
        <v>11</v>
      </c>
      <c r="N18" s="172">
        <v>19</v>
      </c>
      <c r="O18" s="12">
        <f t="shared" si="3"/>
        <v>8</v>
      </c>
      <c r="P18" s="195"/>
      <c r="Q18" s="55"/>
      <c r="R18" s="18">
        <f t="shared" si="6"/>
        <v>0</v>
      </c>
      <c r="S18" s="195"/>
      <c r="T18" s="55"/>
      <c r="U18" s="12">
        <f t="shared" si="4"/>
        <v>0</v>
      </c>
      <c r="V18" s="196">
        <v>11</v>
      </c>
      <c r="W18" s="174">
        <v>19</v>
      </c>
      <c r="X18" s="12">
        <f t="shared" si="5"/>
        <v>8</v>
      </c>
      <c r="Y18" s="79"/>
    </row>
    <row r="19" spans="1:35">
      <c r="A19" s="84"/>
      <c r="B19" s="84"/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4"/>
    </row>
    <row r="20" spans="1:35">
      <c r="A20" s="80"/>
      <c r="B20" s="80"/>
      <c r="C20" s="80" t="s">
        <v>466</v>
      </c>
      <c r="D20" s="85"/>
      <c r="E20" s="85"/>
      <c r="F20" s="88">
        <f>SUM(F4:F16)</f>
        <v>71</v>
      </c>
      <c r="G20" s="85"/>
      <c r="H20" s="85"/>
      <c r="I20" s="88">
        <f>SUM(I4:I16)</f>
        <v>90</v>
      </c>
      <c r="J20" s="85"/>
      <c r="K20" s="85"/>
      <c r="L20" s="88"/>
      <c r="M20" s="85"/>
      <c r="N20" s="85"/>
      <c r="O20" s="88"/>
      <c r="P20" s="85"/>
      <c r="Q20" s="85"/>
      <c r="R20" s="88"/>
      <c r="S20" s="85"/>
      <c r="T20" s="85"/>
      <c r="U20" s="88"/>
      <c r="V20" s="85"/>
      <c r="W20" s="85"/>
      <c r="X20" s="88"/>
      <c r="Y20" s="84"/>
      <c r="Z20" s="1249" t="s">
        <v>467</v>
      </c>
      <c r="AA20" s="1250"/>
      <c r="AB20" s="1251"/>
      <c r="AC20" s="80">
        <v>2556</v>
      </c>
      <c r="AE20" s="82">
        <v>2725</v>
      </c>
      <c r="AG20" s="83">
        <v>2556</v>
      </c>
    </row>
    <row r="21" spans="1:35">
      <c r="A21" s="1262"/>
      <c r="B21" s="1263"/>
      <c r="C21" s="89" t="s">
        <v>468</v>
      </c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1262" t="s">
        <v>469</v>
      </c>
      <c r="U21" s="1264"/>
      <c r="V21" s="1264"/>
      <c r="W21" s="1263"/>
      <c r="X21" s="90">
        <f>X20+U20+R20+O20+L20+I20+F20</f>
        <v>161</v>
      </c>
      <c r="Y21" s="79"/>
      <c r="Z21" s="1249" t="s">
        <v>470</v>
      </c>
      <c r="AA21" s="1250"/>
      <c r="AB21" s="1251"/>
      <c r="AC21" s="87"/>
      <c r="AE21" s="84">
        <f>AC21</f>
        <v>0</v>
      </c>
      <c r="AG21" s="84"/>
    </row>
    <row r="22" spans="1:35">
      <c r="A22" s="91"/>
      <c r="B22" s="92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 t="s">
        <v>128</v>
      </c>
      <c r="S22" s="93"/>
      <c r="T22" s="1265" t="s">
        <v>471</v>
      </c>
      <c r="U22" s="1266"/>
      <c r="V22" s="1266"/>
      <c r="W22" s="1267"/>
      <c r="X22" s="94">
        <f>AC21/AC20</f>
        <v>0</v>
      </c>
      <c r="Y22" s="79"/>
    </row>
    <row r="23" spans="1:35" ht="15" hidden="1" customHeight="1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5"/>
      <c r="Y23" s="79"/>
    </row>
    <row r="24" spans="1:35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1252" t="s">
        <v>472</v>
      </c>
      <c r="U24" s="1253"/>
      <c r="V24" s="1253"/>
      <c r="W24" s="1254"/>
      <c r="X24" s="96" t="e">
        <f>(X21/X22)*100</f>
        <v>#DIV/0!</v>
      </c>
      <c r="Y24" s="79"/>
      <c r="Z24" s="1249" t="s">
        <v>473</v>
      </c>
      <c r="AA24" s="1250"/>
      <c r="AB24" s="1251"/>
      <c r="AC24" s="84">
        <v>6589262</v>
      </c>
      <c r="AE24" s="84">
        <f>AC24</f>
        <v>6589262</v>
      </c>
      <c r="AG24" s="84">
        <v>6763207</v>
      </c>
    </row>
    <row r="25" spans="1:35">
      <c r="A25" s="98"/>
      <c r="B25" s="98"/>
      <c r="C25" s="4" t="s">
        <v>124</v>
      </c>
      <c r="D25" s="1256"/>
      <c r="E25" s="1257"/>
      <c r="F25" s="1257"/>
      <c r="G25" s="1257"/>
      <c r="H25" s="1257"/>
      <c r="I25" s="1257"/>
      <c r="J25" s="1257"/>
      <c r="K25" s="1257"/>
      <c r="L25" s="1257"/>
      <c r="M25" s="1257"/>
      <c r="N25" s="1257"/>
      <c r="O25" s="1257"/>
      <c r="P25" s="1257"/>
      <c r="Q25" s="1257"/>
      <c r="R25" s="1257"/>
      <c r="S25" s="1258"/>
      <c r="T25" s="1259" t="s">
        <v>474</v>
      </c>
      <c r="U25" s="1260"/>
      <c r="V25" s="1260"/>
      <c r="W25" s="1261"/>
      <c r="X25" s="197">
        <f>(AC25/AC26)*100</f>
        <v>92.204741593216355</v>
      </c>
      <c r="Y25" s="188"/>
      <c r="Z25" s="1249" t="s">
        <v>475</v>
      </c>
      <c r="AA25" s="1250"/>
      <c r="AB25" s="1251"/>
      <c r="AC25" s="84">
        <v>2377</v>
      </c>
      <c r="AE25" s="84">
        <f>AC25</f>
        <v>2377</v>
      </c>
      <c r="AG25" s="84">
        <v>2470</v>
      </c>
      <c r="AI25" s="81">
        <v>173</v>
      </c>
    </row>
    <row r="26" spans="1:35" ht="18.75" customHeight="1">
      <c r="A26" s="105"/>
      <c r="B26" s="105"/>
      <c r="C26" s="106" t="s">
        <v>517</v>
      </c>
      <c r="D26" s="1279"/>
      <c r="E26" s="1280"/>
      <c r="F26" s="1281"/>
      <c r="G26" s="1279"/>
      <c r="H26" s="1280"/>
      <c r="I26" s="1281"/>
      <c r="J26" s="1279"/>
      <c r="K26" s="1280"/>
      <c r="L26" s="1281"/>
      <c r="M26" s="1279"/>
      <c r="N26" s="1280"/>
      <c r="O26" s="1281"/>
      <c r="P26" s="1279"/>
      <c r="Q26" s="1280"/>
      <c r="R26" s="1281"/>
      <c r="S26" s="1279"/>
      <c r="T26" s="1280"/>
      <c r="U26" s="1281"/>
      <c r="V26" s="1279"/>
      <c r="W26" s="1280"/>
      <c r="X26" s="1281"/>
      <c r="Y26" s="98"/>
      <c r="Z26" s="1249" t="s">
        <v>476</v>
      </c>
      <c r="AA26" s="1250"/>
      <c r="AB26" s="1251"/>
      <c r="AC26" s="97">
        <f>AC24/AC20</f>
        <v>2577.9585289514866</v>
      </c>
      <c r="AE26" s="97">
        <f>AE24/AE20</f>
        <v>2418.0777981651377</v>
      </c>
      <c r="AG26" s="97">
        <v>2646</v>
      </c>
      <c r="AI26" s="81">
        <v>87</v>
      </c>
    </row>
    <row r="27" spans="1:35" ht="30" customHeight="1">
      <c r="A27" s="105">
        <v>1</v>
      </c>
      <c r="B27" s="105"/>
      <c r="C27" s="106" t="s">
        <v>95</v>
      </c>
      <c r="D27" s="1246" t="s">
        <v>69</v>
      </c>
      <c r="E27" s="1247"/>
      <c r="F27" s="1248"/>
      <c r="G27" s="1246" t="s">
        <v>69</v>
      </c>
      <c r="H27" s="1247"/>
      <c r="I27" s="1248"/>
      <c r="J27" s="1227"/>
      <c r="K27" s="1228"/>
      <c r="L27" s="1229"/>
      <c r="M27" s="1246" t="s">
        <v>69</v>
      </c>
      <c r="N27" s="1247"/>
      <c r="O27" s="1248"/>
      <c r="P27" s="1246" t="s">
        <v>69</v>
      </c>
      <c r="Q27" s="1247"/>
      <c r="R27" s="1248"/>
      <c r="S27" s="1246" t="s">
        <v>525</v>
      </c>
      <c r="T27" s="1247"/>
      <c r="U27" s="1248"/>
      <c r="V27" s="1279"/>
      <c r="W27" s="1280"/>
      <c r="X27" s="1281"/>
      <c r="Y27" s="98"/>
      <c r="AC27" s="103">
        <f>(AC25/AC26)*100</f>
        <v>92.204741593216355</v>
      </c>
      <c r="AE27" s="104">
        <f>(AE25/AE26)*100</f>
        <v>98.301220986508042</v>
      </c>
      <c r="AG27" s="104">
        <f>(AG25/AG26)*100</f>
        <v>93.348450491307631</v>
      </c>
    </row>
    <row r="28" spans="1:35" ht="30.75" customHeight="1">
      <c r="A28" s="105">
        <v>5</v>
      </c>
      <c r="B28" s="105"/>
      <c r="C28" s="106" t="s">
        <v>480</v>
      </c>
      <c r="D28" s="1227"/>
      <c r="E28" s="1228"/>
      <c r="F28" s="1229"/>
      <c r="G28" s="1227"/>
      <c r="H28" s="1228"/>
      <c r="I28" s="1229"/>
      <c r="J28" s="1227"/>
      <c r="K28" s="1228"/>
      <c r="L28" s="1229"/>
      <c r="M28" s="1227"/>
      <c r="N28" s="1228"/>
      <c r="O28" s="1229"/>
      <c r="P28" s="1227"/>
      <c r="Q28" s="1228"/>
      <c r="R28" s="1229"/>
      <c r="S28" s="1227"/>
      <c r="T28" s="1228"/>
      <c r="U28" s="1229"/>
      <c r="V28" s="1227"/>
      <c r="W28" s="1228"/>
      <c r="X28" s="1229"/>
      <c r="Y28" s="98"/>
    </row>
    <row r="29" spans="1:35" ht="30.75" customHeight="1">
      <c r="A29" s="105">
        <v>5</v>
      </c>
      <c r="B29" s="105"/>
      <c r="C29" s="106" t="s">
        <v>22</v>
      </c>
      <c r="D29" s="1246" t="s">
        <v>525</v>
      </c>
      <c r="E29" s="1247"/>
      <c r="F29" s="1248"/>
      <c r="G29" s="1246" t="s">
        <v>525</v>
      </c>
      <c r="H29" s="1247"/>
      <c r="I29" s="1248"/>
      <c r="J29" s="1246" t="s">
        <v>525</v>
      </c>
      <c r="K29" s="1247"/>
      <c r="L29" s="1248"/>
      <c r="M29" s="1227"/>
      <c r="N29" s="1228"/>
      <c r="O29" s="1229"/>
      <c r="P29" s="1246" t="s">
        <v>525</v>
      </c>
      <c r="Q29" s="1247"/>
      <c r="R29" s="1248"/>
      <c r="S29" s="1290" t="s">
        <v>525</v>
      </c>
      <c r="T29" s="1291"/>
      <c r="U29" s="1292"/>
      <c r="V29" s="1246" t="s">
        <v>525</v>
      </c>
      <c r="W29" s="1247"/>
      <c r="X29" s="1248"/>
      <c r="Y29" s="98"/>
    </row>
    <row r="30" spans="1:35"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</row>
    <row r="33" spans="24:25">
      <c r="X33" s="81" t="s">
        <v>459</v>
      </c>
      <c r="Y33" s="81">
        <v>2</v>
      </c>
    </row>
    <row r="34" spans="24:25">
      <c r="X34" s="81" t="s">
        <v>578</v>
      </c>
      <c r="Y34" s="81">
        <v>1</v>
      </c>
    </row>
    <row r="35" spans="24:25">
      <c r="X35" s="81" t="s">
        <v>579</v>
      </c>
      <c r="Y35" s="81">
        <v>2</v>
      </c>
    </row>
  </sheetData>
  <mergeCells count="54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0:AB20"/>
    <mergeCell ref="A21:B21"/>
    <mergeCell ref="T21:W21"/>
    <mergeCell ref="Z21:AB21"/>
    <mergeCell ref="T22:W22"/>
    <mergeCell ref="T24:W24"/>
    <mergeCell ref="Z24:AB24"/>
    <mergeCell ref="D25:S25"/>
    <mergeCell ref="T25:W25"/>
    <mergeCell ref="Z25:AB25"/>
    <mergeCell ref="V26:X26"/>
    <mergeCell ref="Z26:AB26"/>
    <mergeCell ref="D27:F27"/>
    <mergeCell ref="G27:I27"/>
    <mergeCell ref="J27:L27"/>
    <mergeCell ref="M27:O27"/>
    <mergeCell ref="P27:R27"/>
    <mergeCell ref="S27:U27"/>
    <mergeCell ref="V27:X27"/>
    <mergeCell ref="D26:F26"/>
    <mergeCell ref="G26:I26"/>
    <mergeCell ref="J26:L26"/>
    <mergeCell ref="M26:O26"/>
    <mergeCell ref="P26:R26"/>
    <mergeCell ref="C1:C2"/>
    <mergeCell ref="S28:U28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S26:U26"/>
  </mergeCells>
  <pageMargins left="0.7" right="0.7" top="0.75" bottom="0.75" header="0.3" footer="0.3"/>
  <pageSetup paperSize="9"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AG31"/>
  <sheetViews>
    <sheetView zoomScale="85" zoomScaleNormal="85" workbookViewId="0">
      <selection activeCell="S10" sqref="S10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4" ht="18.95" customHeight="1">
      <c r="A1" s="1"/>
      <c r="B1" s="1"/>
      <c r="C1" s="1426" t="s">
        <v>0</v>
      </c>
      <c r="D1" s="1347">
        <v>46118</v>
      </c>
      <c r="E1" s="1348"/>
      <c r="F1" s="1349"/>
      <c r="G1" s="1347">
        <v>46119</v>
      </c>
      <c r="H1" s="1348"/>
      <c r="I1" s="1349"/>
      <c r="J1" s="1347">
        <v>46120</v>
      </c>
      <c r="K1" s="1348"/>
      <c r="L1" s="1349"/>
      <c r="M1" s="1347">
        <v>46121</v>
      </c>
      <c r="N1" s="1348"/>
      <c r="O1" s="1349"/>
      <c r="P1" s="1347">
        <v>46122</v>
      </c>
      <c r="Q1" s="1348"/>
      <c r="R1" s="1349"/>
      <c r="S1" s="1347">
        <v>46123</v>
      </c>
      <c r="T1" s="1348"/>
      <c r="U1" s="1349"/>
      <c r="V1" s="1347">
        <v>46124</v>
      </c>
      <c r="W1" s="1348"/>
      <c r="X1" s="1349"/>
    </row>
    <row r="2" spans="1:24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4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4" ht="18.95" customHeight="1">
      <c r="A4" s="4">
        <v>1</v>
      </c>
      <c r="B4" s="8" t="s">
        <v>436</v>
      </c>
      <c r="C4" s="9" t="s">
        <v>458</v>
      </c>
      <c r="D4" s="19">
        <v>7</v>
      </c>
      <c r="E4" s="20">
        <v>17</v>
      </c>
      <c r="F4" s="12">
        <f>E4-D4</f>
        <v>10</v>
      </c>
      <c r="G4" s="13"/>
      <c r="H4" s="14"/>
      <c r="I4" s="12">
        <f>H4-G4</f>
        <v>0</v>
      </c>
      <c r="J4" s="15">
        <v>7</v>
      </c>
      <c r="K4" s="16">
        <v>17</v>
      </c>
      <c r="L4" s="12">
        <f>K4-J4</f>
        <v>10</v>
      </c>
      <c r="M4" s="15">
        <v>7</v>
      </c>
      <c r="N4" s="17">
        <v>17</v>
      </c>
      <c r="O4" s="12">
        <f>N4-M4</f>
        <v>10</v>
      </c>
      <c r="P4" s="19">
        <v>7</v>
      </c>
      <c r="Q4" s="20">
        <v>16</v>
      </c>
      <c r="R4" s="18">
        <f>Q4-P4</f>
        <v>9</v>
      </c>
      <c r="S4" s="19">
        <v>7</v>
      </c>
      <c r="T4" s="20">
        <v>18</v>
      </c>
      <c r="U4" s="12">
        <f>T4-S4</f>
        <v>11</v>
      </c>
      <c r="V4" s="19">
        <v>7</v>
      </c>
      <c r="W4" s="20">
        <v>20</v>
      </c>
      <c r="X4" s="12">
        <f>W4-V4</f>
        <v>13</v>
      </c>
    </row>
    <row r="5" spans="1:24" ht="18.95" customHeight="1">
      <c r="A5" s="4">
        <v>2</v>
      </c>
      <c r="B5" s="2" t="s">
        <v>436</v>
      </c>
      <c r="C5" s="24" t="s">
        <v>571</v>
      </c>
      <c r="D5" s="10"/>
      <c r="E5" s="25"/>
      <c r="F5" s="12">
        <f>E5-D5</f>
        <v>0</v>
      </c>
      <c r="G5" s="19">
        <v>22</v>
      </c>
      <c r="H5" s="26">
        <v>24</v>
      </c>
      <c r="I5" s="12">
        <f>H5-G5</f>
        <v>2</v>
      </c>
      <c r="J5" s="10"/>
      <c r="K5" s="25"/>
      <c r="L5" s="12">
        <f>K5-J5</f>
        <v>0</v>
      </c>
      <c r="M5" s="19">
        <v>21</v>
      </c>
      <c r="N5" s="26">
        <v>24</v>
      </c>
      <c r="O5" s="12">
        <f t="shared" ref="O5:O20" si="0">N5-M5</f>
        <v>3</v>
      </c>
      <c r="P5" s="10"/>
      <c r="Q5" s="25"/>
      <c r="R5" s="18">
        <f t="shared" ref="R5:R20" si="1">Q5-P5</f>
        <v>0</v>
      </c>
      <c r="S5" s="19">
        <v>18</v>
      </c>
      <c r="T5" s="26">
        <v>24</v>
      </c>
      <c r="U5" s="12">
        <f>T5-S5</f>
        <v>6</v>
      </c>
      <c r="V5" s="10"/>
      <c r="W5" s="25"/>
      <c r="X5" s="12">
        <f>W5-V5</f>
        <v>0</v>
      </c>
    </row>
    <row r="6" spans="1:24" ht="18.95" customHeight="1">
      <c r="A6" s="4">
        <v>3</v>
      </c>
      <c r="B6" s="2" t="s">
        <v>436</v>
      </c>
      <c r="C6" s="24" t="s">
        <v>208</v>
      </c>
      <c r="D6" s="10"/>
      <c r="E6" s="25"/>
      <c r="F6" s="12"/>
      <c r="G6" s="10"/>
      <c r="H6" s="25"/>
      <c r="I6" s="12"/>
      <c r="J6" s="10"/>
      <c r="K6" s="25"/>
      <c r="L6" s="12"/>
      <c r="M6" s="10"/>
      <c r="N6" s="25"/>
      <c r="O6" s="12">
        <f t="shared" si="0"/>
        <v>0</v>
      </c>
      <c r="P6" s="19">
        <v>10</v>
      </c>
      <c r="Q6" s="26">
        <v>24</v>
      </c>
      <c r="R6" s="18">
        <f t="shared" si="1"/>
        <v>14</v>
      </c>
      <c r="S6" s="10"/>
      <c r="T6" s="25"/>
      <c r="U6" s="12"/>
      <c r="V6" s="10"/>
      <c r="W6" s="25"/>
      <c r="X6" s="12"/>
    </row>
    <row r="7" spans="1:24" ht="18.95" customHeight="1">
      <c r="A7" s="4">
        <v>4</v>
      </c>
      <c r="B7" s="2" t="s">
        <v>499</v>
      </c>
      <c r="C7" s="28" t="s">
        <v>442</v>
      </c>
      <c r="D7" s="19">
        <v>17</v>
      </c>
      <c r="E7" s="26">
        <v>24</v>
      </c>
      <c r="F7" s="12">
        <f t="shared" ref="F7:F20" si="2">E7-D7</f>
        <v>7</v>
      </c>
      <c r="G7" s="19">
        <v>15</v>
      </c>
      <c r="H7" s="26">
        <v>24</v>
      </c>
      <c r="I7" s="12">
        <f t="shared" ref="I7:I20" si="3">H7-G7</f>
        <v>9</v>
      </c>
      <c r="J7" s="19">
        <v>13</v>
      </c>
      <c r="K7" s="26">
        <v>24</v>
      </c>
      <c r="L7" s="12">
        <f t="shared" ref="L7:L20" si="4">K7-J7</f>
        <v>11</v>
      </c>
      <c r="M7" s="10"/>
      <c r="N7" s="25"/>
      <c r="O7" s="12">
        <f t="shared" si="0"/>
        <v>0</v>
      </c>
      <c r="P7" s="10"/>
      <c r="Q7" s="25"/>
      <c r="R7" s="18">
        <f t="shared" si="1"/>
        <v>0</v>
      </c>
      <c r="S7" s="10"/>
      <c r="T7" s="25"/>
      <c r="U7" s="12">
        <f t="shared" ref="U7:U20" si="5">T7-S7</f>
        <v>0</v>
      </c>
      <c r="V7" s="19">
        <v>12</v>
      </c>
      <c r="W7" s="26">
        <v>24</v>
      </c>
      <c r="X7" s="12">
        <f t="shared" ref="X7:X15" si="6">W7-V7</f>
        <v>12</v>
      </c>
    </row>
    <row r="8" spans="1:24" ht="18.95" customHeight="1">
      <c r="A8" s="4">
        <v>5</v>
      </c>
      <c r="B8" s="2" t="s">
        <v>444</v>
      </c>
      <c r="C8" s="34" t="s">
        <v>501</v>
      </c>
      <c r="D8" s="10"/>
      <c r="E8" s="11"/>
      <c r="F8" s="12">
        <f t="shared" si="2"/>
        <v>0</v>
      </c>
      <c r="G8" s="10"/>
      <c r="H8" s="11"/>
      <c r="I8" s="12">
        <f t="shared" si="3"/>
        <v>0</v>
      </c>
      <c r="J8" s="35">
        <v>13</v>
      </c>
      <c r="K8" s="36">
        <v>24</v>
      </c>
      <c r="L8" s="12">
        <f t="shared" si="4"/>
        <v>11</v>
      </c>
      <c r="M8" s="35">
        <v>15</v>
      </c>
      <c r="N8" s="36">
        <v>24</v>
      </c>
      <c r="O8" s="12">
        <f t="shared" si="0"/>
        <v>9</v>
      </c>
      <c r="P8" s="35">
        <v>13</v>
      </c>
      <c r="Q8" s="36">
        <v>24</v>
      </c>
      <c r="R8" s="18">
        <f t="shared" si="1"/>
        <v>11</v>
      </c>
      <c r="S8" s="35">
        <v>13</v>
      </c>
      <c r="T8" s="36">
        <v>24</v>
      </c>
      <c r="U8" s="12">
        <f t="shared" si="5"/>
        <v>11</v>
      </c>
      <c r="V8" s="21">
        <v>13</v>
      </c>
      <c r="W8" s="31">
        <v>24</v>
      </c>
      <c r="X8" s="12">
        <f t="shared" si="6"/>
        <v>11</v>
      </c>
    </row>
    <row r="9" spans="1:24" ht="18.95" customHeight="1">
      <c r="A9" s="4">
        <v>6</v>
      </c>
      <c r="B9" s="2" t="s">
        <v>444</v>
      </c>
      <c r="C9" s="38" t="s">
        <v>296</v>
      </c>
      <c r="D9" s="21">
        <v>14</v>
      </c>
      <c r="E9" s="22">
        <v>22</v>
      </c>
      <c r="F9" s="12">
        <f t="shared" si="2"/>
        <v>8</v>
      </c>
      <c r="G9" s="19">
        <v>7</v>
      </c>
      <c r="H9" s="20">
        <v>17</v>
      </c>
      <c r="I9" s="12">
        <f t="shared" si="3"/>
        <v>10</v>
      </c>
      <c r="J9" s="45"/>
      <c r="K9" s="46"/>
      <c r="L9" s="12">
        <f t="shared" si="4"/>
        <v>0</v>
      </c>
      <c r="M9" s="124">
        <v>15</v>
      </c>
      <c r="N9" s="125">
        <v>24</v>
      </c>
      <c r="O9" s="12">
        <f t="shared" si="0"/>
        <v>9</v>
      </c>
      <c r="P9" s="41">
        <v>13</v>
      </c>
      <c r="Q9" s="42">
        <v>24</v>
      </c>
      <c r="R9" s="18">
        <f t="shared" si="1"/>
        <v>11</v>
      </c>
      <c r="S9" s="41">
        <v>12</v>
      </c>
      <c r="T9" s="42">
        <v>22</v>
      </c>
      <c r="U9" s="12">
        <f t="shared" si="5"/>
        <v>10</v>
      </c>
      <c r="V9" s="10"/>
      <c r="W9" s="25"/>
      <c r="X9" s="12">
        <f t="shared" si="6"/>
        <v>0</v>
      </c>
    </row>
    <row r="10" spans="1:24" ht="18.95" customHeight="1">
      <c r="A10" s="4">
        <v>7</v>
      </c>
      <c r="B10" s="2" t="s">
        <v>444</v>
      </c>
      <c r="C10" s="38" t="s">
        <v>186</v>
      </c>
      <c r="D10" s="10"/>
      <c r="E10" s="11"/>
      <c r="F10" s="12">
        <f t="shared" si="2"/>
        <v>0</v>
      </c>
      <c r="G10" s="10"/>
      <c r="H10" s="11"/>
      <c r="I10" s="12">
        <f t="shared" si="3"/>
        <v>0</v>
      </c>
      <c r="J10" s="45"/>
      <c r="K10" s="46"/>
      <c r="L10" s="12">
        <f t="shared" si="4"/>
        <v>0</v>
      </c>
      <c r="M10" s="10"/>
      <c r="N10" s="11"/>
      <c r="O10" s="12">
        <f t="shared" si="0"/>
        <v>0</v>
      </c>
      <c r="P10" s="45"/>
      <c r="Q10" s="46"/>
      <c r="R10" s="18">
        <f t="shared" si="1"/>
        <v>0</v>
      </c>
      <c r="S10" s="45"/>
      <c r="T10" s="46"/>
      <c r="U10" s="12">
        <f t="shared" si="5"/>
        <v>0</v>
      </c>
      <c r="V10" s="10"/>
      <c r="W10" s="25"/>
      <c r="X10" s="12">
        <f t="shared" si="6"/>
        <v>0</v>
      </c>
    </row>
    <row r="11" spans="1:24" ht="18.95" customHeight="1">
      <c r="A11" s="4">
        <v>8</v>
      </c>
      <c r="B11" s="2" t="s">
        <v>444</v>
      </c>
      <c r="C11" s="38" t="s">
        <v>545</v>
      </c>
      <c r="D11" s="10"/>
      <c r="E11" s="11"/>
      <c r="F11" s="12">
        <f t="shared" si="2"/>
        <v>0</v>
      </c>
      <c r="G11" s="21">
        <v>17</v>
      </c>
      <c r="H11" s="22">
        <v>21</v>
      </c>
      <c r="I11" s="12">
        <f t="shared" si="3"/>
        <v>4</v>
      </c>
      <c r="J11" s="45"/>
      <c r="K11" s="46"/>
      <c r="L11" s="12">
        <f t="shared" si="4"/>
        <v>0</v>
      </c>
      <c r="M11" s="21">
        <v>17</v>
      </c>
      <c r="N11" s="22">
        <v>21</v>
      </c>
      <c r="O11" s="12">
        <f t="shared" si="0"/>
        <v>4</v>
      </c>
      <c r="P11" s="35">
        <v>13</v>
      </c>
      <c r="Q11" s="36">
        <v>19</v>
      </c>
      <c r="R11" s="18">
        <f t="shared" si="1"/>
        <v>6</v>
      </c>
      <c r="S11" s="35">
        <v>17</v>
      </c>
      <c r="T11" s="36">
        <v>21</v>
      </c>
      <c r="U11" s="12">
        <f t="shared" si="5"/>
        <v>4</v>
      </c>
      <c r="V11" s="21">
        <v>13</v>
      </c>
      <c r="W11" s="31">
        <v>18</v>
      </c>
      <c r="X11" s="12">
        <f t="shared" si="6"/>
        <v>5</v>
      </c>
    </row>
    <row r="12" spans="1:24" ht="18.95" customHeight="1">
      <c r="A12" s="4">
        <v>9</v>
      </c>
      <c r="B12" s="2" t="s">
        <v>444</v>
      </c>
      <c r="C12" s="38" t="s">
        <v>209</v>
      </c>
      <c r="D12" s="21">
        <v>8</v>
      </c>
      <c r="E12" s="22">
        <v>15</v>
      </c>
      <c r="F12" s="12">
        <f t="shared" si="2"/>
        <v>7</v>
      </c>
      <c r="G12" s="21">
        <v>8</v>
      </c>
      <c r="H12" s="22">
        <v>15</v>
      </c>
      <c r="I12" s="12">
        <f t="shared" si="3"/>
        <v>7</v>
      </c>
      <c r="J12" s="35">
        <v>8</v>
      </c>
      <c r="K12" s="36">
        <v>15</v>
      </c>
      <c r="L12" s="12">
        <f t="shared" si="4"/>
        <v>7</v>
      </c>
      <c r="M12" s="21">
        <v>8</v>
      </c>
      <c r="N12" s="22">
        <v>15</v>
      </c>
      <c r="O12" s="12">
        <f t="shared" si="0"/>
        <v>7</v>
      </c>
      <c r="P12" s="35">
        <v>8</v>
      </c>
      <c r="Q12" s="36">
        <v>15</v>
      </c>
      <c r="R12" s="18">
        <f t="shared" si="1"/>
        <v>7</v>
      </c>
      <c r="S12" s="35">
        <v>8</v>
      </c>
      <c r="T12" s="36">
        <v>15</v>
      </c>
      <c r="U12" s="12">
        <f t="shared" si="5"/>
        <v>7</v>
      </c>
      <c r="V12" s="21">
        <v>8</v>
      </c>
      <c r="W12" s="31">
        <v>15</v>
      </c>
      <c r="X12" s="12">
        <f t="shared" si="6"/>
        <v>7</v>
      </c>
    </row>
    <row r="13" spans="1:24" ht="18.95" customHeight="1">
      <c r="A13" s="4">
        <v>10</v>
      </c>
      <c r="B13" s="4" t="s">
        <v>447</v>
      </c>
      <c r="C13" s="47" t="s">
        <v>183</v>
      </c>
      <c r="D13" s="10"/>
      <c r="E13" s="25"/>
      <c r="F13" s="12">
        <f t="shared" si="2"/>
        <v>0</v>
      </c>
      <c r="G13" s="10"/>
      <c r="H13" s="25"/>
      <c r="I13" s="12">
        <f t="shared" si="3"/>
        <v>0</v>
      </c>
      <c r="J13" s="10"/>
      <c r="K13" s="25"/>
      <c r="L13" s="12">
        <f t="shared" si="4"/>
        <v>0</v>
      </c>
      <c r="M13" s="10"/>
      <c r="N13" s="25"/>
      <c r="O13" s="12">
        <f t="shared" si="0"/>
        <v>0</v>
      </c>
      <c r="P13" s="165">
        <v>7</v>
      </c>
      <c r="Q13" s="166">
        <v>13</v>
      </c>
      <c r="R13" s="18">
        <f t="shared" si="1"/>
        <v>6</v>
      </c>
      <c r="S13" s="159">
        <v>12</v>
      </c>
      <c r="T13" s="167">
        <v>20</v>
      </c>
      <c r="U13" s="12">
        <f t="shared" si="5"/>
        <v>8</v>
      </c>
      <c r="V13" s="10"/>
      <c r="W13" s="25"/>
      <c r="X13" s="12">
        <f t="shared" si="6"/>
        <v>0</v>
      </c>
    </row>
    <row r="14" spans="1:24" ht="18.95" customHeight="1">
      <c r="A14" s="4">
        <v>11</v>
      </c>
      <c r="B14" s="4" t="s">
        <v>447</v>
      </c>
      <c r="C14" s="47" t="s">
        <v>358</v>
      </c>
      <c r="D14" s="165">
        <v>7</v>
      </c>
      <c r="E14" s="166">
        <v>20</v>
      </c>
      <c r="F14" s="12">
        <f t="shared" si="2"/>
        <v>13</v>
      </c>
      <c r="G14" s="165">
        <v>13</v>
      </c>
      <c r="H14" s="166">
        <v>24</v>
      </c>
      <c r="I14" s="12">
        <f t="shared" si="3"/>
        <v>11</v>
      </c>
      <c r="J14" s="10"/>
      <c r="K14" s="25"/>
      <c r="L14" s="12">
        <f t="shared" si="4"/>
        <v>0</v>
      </c>
      <c r="M14" s="10"/>
      <c r="N14" s="25"/>
      <c r="O14" s="12">
        <f t="shared" si="0"/>
        <v>0</v>
      </c>
      <c r="P14" s="10"/>
      <c r="Q14" s="25"/>
      <c r="R14" s="18">
        <f t="shared" si="1"/>
        <v>0</v>
      </c>
      <c r="S14" s="159">
        <v>7</v>
      </c>
      <c r="T14" s="167">
        <v>20</v>
      </c>
      <c r="U14" s="12">
        <f t="shared" si="5"/>
        <v>13</v>
      </c>
      <c r="V14" s="165">
        <v>7</v>
      </c>
      <c r="W14" s="166">
        <v>20</v>
      </c>
      <c r="X14" s="12">
        <f t="shared" si="6"/>
        <v>13</v>
      </c>
    </row>
    <row r="15" spans="1:24" ht="18.95" customHeight="1">
      <c r="A15" s="4">
        <v>12</v>
      </c>
      <c r="B15" s="4" t="s">
        <v>447</v>
      </c>
      <c r="C15" s="47" t="s">
        <v>530</v>
      </c>
      <c r="D15" s="165">
        <v>13</v>
      </c>
      <c r="E15" s="166">
        <v>23</v>
      </c>
      <c r="F15" s="12">
        <f t="shared" si="2"/>
        <v>10</v>
      </c>
      <c r="G15" s="45"/>
      <c r="H15" s="56"/>
      <c r="I15" s="12">
        <f t="shared" si="3"/>
        <v>0</v>
      </c>
      <c r="J15" s="159">
        <v>13</v>
      </c>
      <c r="K15" s="167">
        <v>23</v>
      </c>
      <c r="L15" s="12">
        <f t="shared" si="4"/>
        <v>10</v>
      </c>
      <c r="M15" s="159">
        <v>13</v>
      </c>
      <c r="N15" s="167">
        <v>23</v>
      </c>
      <c r="O15" s="12">
        <f t="shared" si="0"/>
        <v>10</v>
      </c>
      <c r="P15" s="165">
        <v>13</v>
      </c>
      <c r="Q15" s="166">
        <v>23</v>
      </c>
      <c r="R15" s="18">
        <f t="shared" si="1"/>
        <v>10</v>
      </c>
      <c r="S15" s="165">
        <v>13</v>
      </c>
      <c r="T15" s="166">
        <v>23</v>
      </c>
      <c r="U15" s="12">
        <f t="shared" si="5"/>
        <v>10</v>
      </c>
      <c r="V15" s="165">
        <v>13</v>
      </c>
      <c r="W15" s="166">
        <v>23</v>
      </c>
      <c r="X15" s="12">
        <f t="shared" si="6"/>
        <v>10</v>
      </c>
    </row>
    <row r="16" spans="1:24" ht="18.95" customHeight="1">
      <c r="A16" s="4">
        <v>13</v>
      </c>
      <c r="B16" s="4" t="s">
        <v>447</v>
      </c>
      <c r="C16" s="47" t="s">
        <v>580</v>
      </c>
      <c r="D16" s="10"/>
      <c r="E16" s="55"/>
      <c r="F16" s="12">
        <f t="shared" si="2"/>
        <v>0</v>
      </c>
      <c r="G16" s="165">
        <v>7</v>
      </c>
      <c r="H16" s="166">
        <v>17</v>
      </c>
      <c r="I16" s="12">
        <f t="shared" si="3"/>
        <v>10</v>
      </c>
      <c r="J16" s="159">
        <v>7</v>
      </c>
      <c r="K16" s="178">
        <v>17</v>
      </c>
      <c r="L16" s="12">
        <f t="shared" si="4"/>
        <v>10</v>
      </c>
      <c r="M16" s="159">
        <v>7</v>
      </c>
      <c r="N16" s="167">
        <v>17</v>
      </c>
      <c r="O16" s="12">
        <f t="shared" si="0"/>
        <v>10</v>
      </c>
      <c r="P16" s="10"/>
      <c r="Q16" s="25"/>
      <c r="R16" s="18">
        <f t="shared" si="1"/>
        <v>0</v>
      </c>
      <c r="S16" s="10"/>
      <c r="T16" s="25"/>
      <c r="U16" s="12">
        <f t="shared" si="5"/>
        <v>0</v>
      </c>
      <c r="V16" s="10"/>
      <c r="W16" s="25"/>
      <c r="X16" s="12"/>
    </row>
    <row r="17" spans="1:33" ht="18.95" customHeight="1">
      <c r="A17" s="4">
        <v>14</v>
      </c>
      <c r="B17" s="4" t="s">
        <v>550</v>
      </c>
      <c r="C17" s="38" t="s">
        <v>324</v>
      </c>
      <c r="D17" s="134">
        <v>13</v>
      </c>
      <c r="E17" s="135">
        <v>21</v>
      </c>
      <c r="F17" s="12">
        <f t="shared" si="2"/>
        <v>8</v>
      </c>
      <c r="G17" s="21">
        <v>15</v>
      </c>
      <c r="H17" s="64">
        <v>23</v>
      </c>
      <c r="I17" s="12">
        <f t="shared" si="3"/>
        <v>8</v>
      </c>
      <c r="J17" s="19">
        <v>13</v>
      </c>
      <c r="K17" s="61">
        <v>21</v>
      </c>
      <c r="L17" s="12">
        <f t="shared" si="4"/>
        <v>8</v>
      </c>
      <c r="M17" s="15">
        <v>13</v>
      </c>
      <c r="N17" s="26">
        <v>21</v>
      </c>
      <c r="O17" s="12">
        <f t="shared" si="0"/>
        <v>8</v>
      </c>
      <c r="P17" s="136">
        <v>7</v>
      </c>
      <c r="Q17" s="137">
        <v>16</v>
      </c>
      <c r="R17" s="18">
        <f t="shared" si="1"/>
        <v>9</v>
      </c>
      <c r="S17" s="10"/>
      <c r="T17" s="25"/>
      <c r="U17" s="12">
        <f t="shared" si="5"/>
        <v>0</v>
      </c>
      <c r="V17" s="136">
        <v>7</v>
      </c>
      <c r="W17" s="179">
        <v>16</v>
      </c>
      <c r="X17" s="12">
        <f>W17-V17</f>
        <v>9</v>
      </c>
    </row>
    <row r="18" spans="1:33" ht="18.95" customHeight="1">
      <c r="A18" s="4">
        <v>15</v>
      </c>
      <c r="B18" s="4" t="s">
        <v>550</v>
      </c>
      <c r="C18" s="38" t="s">
        <v>314</v>
      </c>
      <c r="D18" s="134">
        <v>7</v>
      </c>
      <c r="E18" s="135">
        <v>16</v>
      </c>
      <c r="F18" s="12">
        <f t="shared" si="2"/>
        <v>9</v>
      </c>
      <c r="G18" s="134">
        <v>7</v>
      </c>
      <c r="H18" s="135">
        <v>16</v>
      </c>
      <c r="I18" s="12">
        <f t="shared" si="3"/>
        <v>9</v>
      </c>
      <c r="J18" s="134">
        <v>7</v>
      </c>
      <c r="K18" s="135">
        <v>16</v>
      </c>
      <c r="L18" s="12">
        <f t="shared" si="4"/>
        <v>9</v>
      </c>
      <c r="M18" s="136">
        <v>7</v>
      </c>
      <c r="N18" s="137">
        <v>16</v>
      </c>
      <c r="O18" s="12">
        <f t="shared" si="0"/>
        <v>9</v>
      </c>
      <c r="P18" s="13"/>
      <c r="Q18" s="25"/>
      <c r="R18" s="18">
        <f t="shared" si="1"/>
        <v>0</v>
      </c>
      <c r="S18" s="10"/>
      <c r="T18" s="55"/>
      <c r="U18" s="12">
        <f t="shared" si="5"/>
        <v>0</v>
      </c>
      <c r="V18" s="10"/>
      <c r="W18" s="55"/>
      <c r="X18" s="12">
        <f>W18-V18</f>
        <v>0</v>
      </c>
    </row>
    <row r="19" spans="1:33" ht="18.95" customHeight="1">
      <c r="A19" s="4">
        <v>16</v>
      </c>
      <c r="B19" s="4" t="s">
        <v>574</v>
      </c>
      <c r="C19" s="38" t="s">
        <v>575</v>
      </c>
      <c r="D19" s="65"/>
      <c r="E19" s="55"/>
      <c r="F19" s="12">
        <f t="shared" si="2"/>
        <v>0</v>
      </c>
      <c r="G19" s="180">
        <v>9</v>
      </c>
      <c r="H19" s="181">
        <v>18</v>
      </c>
      <c r="I19" s="12">
        <f t="shared" si="3"/>
        <v>9</v>
      </c>
      <c r="J19" s="180">
        <v>9</v>
      </c>
      <c r="K19" s="181">
        <v>18</v>
      </c>
      <c r="L19" s="12">
        <f t="shared" si="4"/>
        <v>9</v>
      </c>
      <c r="M19" s="69"/>
      <c r="N19" s="55"/>
      <c r="O19" s="12">
        <f t="shared" si="0"/>
        <v>0</v>
      </c>
      <c r="P19" s="69"/>
      <c r="Q19" s="55"/>
      <c r="R19" s="18">
        <f t="shared" si="1"/>
        <v>0</v>
      </c>
      <c r="S19" s="182">
        <v>9</v>
      </c>
      <c r="T19" s="181">
        <v>18</v>
      </c>
      <c r="U19" s="12">
        <f t="shared" si="5"/>
        <v>9</v>
      </c>
      <c r="V19" s="182">
        <v>9</v>
      </c>
      <c r="W19" s="183">
        <v>18</v>
      </c>
      <c r="X19" s="12">
        <f>W19-V19</f>
        <v>9</v>
      </c>
    </row>
    <row r="20" spans="1:33" ht="18.95" customHeight="1">
      <c r="A20" s="4">
        <v>17</v>
      </c>
      <c r="B20" s="4" t="s">
        <v>574</v>
      </c>
      <c r="C20" s="38" t="s">
        <v>577</v>
      </c>
      <c r="D20" s="184">
        <v>11</v>
      </c>
      <c r="E20" s="185">
        <v>19</v>
      </c>
      <c r="F20" s="12">
        <f t="shared" si="2"/>
        <v>8</v>
      </c>
      <c r="G20" s="73"/>
      <c r="H20" s="74"/>
      <c r="I20" s="12">
        <f t="shared" si="3"/>
        <v>0</v>
      </c>
      <c r="J20" s="73"/>
      <c r="K20" s="74"/>
      <c r="L20" s="12">
        <f t="shared" si="4"/>
        <v>0</v>
      </c>
      <c r="M20" s="184">
        <v>11</v>
      </c>
      <c r="N20" s="185">
        <v>19</v>
      </c>
      <c r="O20" s="12">
        <f t="shared" si="0"/>
        <v>8</v>
      </c>
      <c r="P20" s="186">
        <v>11</v>
      </c>
      <c r="Q20" s="185">
        <v>19</v>
      </c>
      <c r="R20" s="18">
        <f t="shared" si="1"/>
        <v>8</v>
      </c>
      <c r="S20" s="76"/>
      <c r="T20" s="74"/>
      <c r="U20" s="12">
        <f t="shared" si="5"/>
        <v>0</v>
      </c>
      <c r="V20" s="76"/>
      <c r="W20" s="77"/>
      <c r="X20" s="156">
        <f>W20-V20</f>
        <v>0</v>
      </c>
      <c r="Z20" s="1249" t="s">
        <v>467</v>
      </c>
      <c r="AA20" s="1250"/>
      <c r="AB20" s="1251"/>
      <c r="AC20" s="80">
        <v>2556</v>
      </c>
      <c r="AD20" s="81"/>
      <c r="AE20" s="82">
        <v>2725</v>
      </c>
      <c r="AF20" s="81"/>
      <c r="AG20" s="83">
        <v>2556</v>
      </c>
    </row>
    <row r="21" spans="1:33" ht="18.95" customHeight="1">
      <c r="A21" s="84"/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Z21" s="1249" t="s">
        <v>470</v>
      </c>
      <c r="AA21" s="1250"/>
      <c r="AB21" s="1251"/>
      <c r="AC21" s="87">
        <v>1400000</v>
      </c>
      <c r="AD21" s="81"/>
      <c r="AE21" s="84">
        <f t="shared" ref="AE21:AE25" si="7">AC21</f>
        <v>1400000</v>
      </c>
      <c r="AF21" s="81"/>
      <c r="AG21" s="84"/>
    </row>
    <row r="22" spans="1:33" ht="18.95" customHeight="1">
      <c r="A22" s="80"/>
      <c r="B22" s="80"/>
      <c r="C22" s="80" t="s">
        <v>466</v>
      </c>
      <c r="D22" s="85"/>
      <c r="E22" s="85"/>
      <c r="F22" s="88">
        <f>SUM(F4:F18)</f>
        <v>72</v>
      </c>
      <c r="G22" s="85"/>
      <c r="H22" s="85"/>
      <c r="I22" s="88">
        <f>SUM(I4:I18)</f>
        <v>70</v>
      </c>
      <c r="J22" s="85"/>
      <c r="K22" s="85"/>
      <c r="L22" s="88">
        <f>SUM(L4:L18)</f>
        <v>76</v>
      </c>
      <c r="M22" s="85"/>
      <c r="N22" s="85"/>
      <c r="O22" s="88">
        <f>SUM(O4:O18)</f>
        <v>79</v>
      </c>
      <c r="P22" s="85"/>
      <c r="Q22" s="85"/>
      <c r="R22" s="88">
        <f>SUM(R4:R18)</f>
        <v>83</v>
      </c>
      <c r="S22" s="85"/>
      <c r="T22" s="85"/>
      <c r="U22" s="88">
        <f>SUM(U4:U18)</f>
        <v>80</v>
      </c>
      <c r="V22" s="85"/>
      <c r="W22" s="85"/>
      <c r="X22" s="88">
        <f>SUM(X4:X18)</f>
        <v>80</v>
      </c>
      <c r="Z22" s="81"/>
      <c r="AA22" s="81"/>
      <c r="AB22" s="81"/>
      <c r="AC22" s="81"/>
      <c r="AD22" s="81"/>
      <c r="AE22" s="81"/>
      <c r="AF22" s="81"/>
      <c r="AG22" s="81"/>
    </row>
    <row r="23" spans="1:33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540</v>
      </c>
      <c r="Z23" s="81"/>
      <c r="AA23" s="81"/>
      <c r="AB23" s="81"/>
      <c r="AC23" s="81"/>
      <c r="AD23" s="81"/>
      <c r="AE23" s="81"/>
      <c r="AF23" s="81"/>
      <c r="AG23" s="81"/>
    </row>
    <row r="24" spans="1:33" ht="18.95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 t="s">
        <v>128</v>
      </c>
      <c r="S24" s="93"/>
      <c r="T24" s="1265" t="s">
        <v>471</v>
      </c>
      <c r="U24" s="1266"/>
      <c r="V24" s="1266"/>
      <c r="W24" s="1267"/>
      <c r="X24" s="94">
        <f>AC21/AC20</f>
        <v>547.73082942097028</v>
      </c>
      <c r="Z24" s="1249" t="s">
        <v>473</v>
      </c>
      <c r="AA24" s="1250"/>
      <c r="AB24" s="1251"/>
      <c r="AC24" s="84"/>
      <c r="AD24" s="81"/>
      <c r="AE24" s="84">
        <f t="shared" si="7"/>
        <v>0</v>
      </c>
      <c r="AF24" s="81"/>
      <c r="AG24" s="84"/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5"/>
      <c r="Z25" s="1249" t="s">
        <v>475</v>
      </c>
      <c r="AA25" s="1250"/>
      <c r="AB25" s="1251"/>
      <c r="AC25" s="84"/>
      <c r="AD25" s="81"/>
      <c r="AE25" s="84">
        <f t="shared" si="7"/>
        <v>0</v>
      </c>
      <c r="AF25" s="81"/>
      <c r="AG25" s="84">
        <v>2470</v>
      </c>
    </row>
    <row r="26" spans="1:33" ht="18.95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1252" t="s">
        <v>472</v>
      </c>
      <c r="U26" s="1253"/>
      <c r="V26" s="1253"/>
      <c r="W26" s="1254"/>
      <c r="X26" s="96">
        <f>(X23/X24)*100</f>
        <v>98.588571428571427</v>
      </c>
      <c r="Z26" s="1249" t="s">
        <v>476</v>
      </c>
      <c r="AA26" s="1250"/>
      <c r="AB26" s="1251"/>
      <c r="AC26" s="97">
        <f>AC24/AC20</f>
        <v>0</v>
      </c>
      <c r="AD26" s="81"/>
      <c r="AE26" s="97">
        <f>AE24/AE20</f>
        <v>0</v>
      </c>
      <c r="AF26" s="81"/>
      <c r="AG26" s="97">
        <v>2646</v>
      </c>
    </row>
    <row r="27" spans="1:33" ht="18.95" customHeight="1">
      <c r="A27" s="98"/>
      <c r="B27" s="98"/>
      <c r="C27" s="4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02" t="e">
        <f>AC25/AC26</f>
        <v>#DIV/0!</v>
      </c>
      <c r="Z27" s="81"/>
      <c r="AA27" s="81"/>
      <c r="AB27" s="81"/>
      <c r="AC27" s="103" t="e">
        <f t="shared" ref="AC27:AG27" si="8">(AC25/AC26)*100</f>
        <v>#DIV/0!</v>
      </c>
      <c r="AD27" s="81"/>
      <c r="AE27" s="104" t="e">
        <f t="shared" si="8"/>
        <v>#DIV/0!</v>
      </c>
      <c r="AF27" s="81"/>
      <c r="AG27" s="104">
        <f t="shared" si="8"/>
        <v>93.348450491307631</v>
      </c>
    </row>
    <row r="28" spans="1:33" ht="24" customHeight="1">
      <c r="A28" s="105"/>
      <c r="B28" s="105"/>
      <c r="C28" s="106" t="s">
        <v>517</v>
      </c>
      <c r="D28" s="1279"/>
      <c r="E28" s="1280"/>
      <c r="F28" s="1281"/>
      <c r="G28" s="1279"/>
      <c r="H28" s="1280"/>
      <c r="I28" s="1281"/>
      <c r="J28" s="1279"/>
      <c r="K28" s="1280"/>
      <c r="L28" s="1281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Z28" s="81"/>
      <c r="AA28" s="81"/>
      <c r="AB28" s="81"/>
      <c r="AC28" s="81"/>
      <c r="AD28" s="81"/>
      <c r="AE28" s="81"/>
      <c r="AF28" s="81"/>
      <c r="AG28" s="81"/>
    </row>
    <row r="29" spans="1:33" ht="24" customHeight="1">
      <c r="A29" s="105">
        <v>1</v>
      </c>
      <c r="B29" s="105"/>
      <c r="C29" s="106" t="s">
        <v>95</v>
      </c>
      <c r="D29" s="1246" t="s">
        <v>117</v>
      </c>
      <c r="E29" s="1247"/>
      <c r="F29" s="1248"/>
      <c r="G29" s="1246" t="s">
        <v>117</v>
      </c>
      <c r="H29" s="1247"/>
      <c r="I29" s="1248"/>
      <c r="J29" s="1284" t="s">
        <v>74</v>
      </c>
      <c r="K29" s="1285"/>
      <c r="L29" s="1286"/>
      <c r="M29" s="1227"/>
      <c r="N29" s="1228"/>
      <c r="O29" s="1229"/>
      <c r="P29" s="1227"/>
      <c r="Q29" s="1228"/>
      <c r="R29" s="1229"/>
      <c r="S29" s="1246" t="s">
        <v>74</v>
      </c>
      <c r="T29" s="1247"/>
      <c r="U29" s="1248"/>
      <c r="V29" s="1287" t="s">
        <v>74</v>
      </c>
      <c r="W29" s="1288"/>
      <c r="X29" s="1289"/>
    </row>
    <row r="30" spans="1:33" ht="32.1" customHeight="1">
      <c r="A30" s="105">
        <v>5</v>
      </c>
      <c r="B30" s="105"/>
      <c r="C30" s="106" t="s">
        <v>480</v>
      </c>
      <c r="D30" s="1246" t="s">
        <v>234</v>
      </c>
      <c r="E30" s="1247"/>
      <c r="F30" s="1248"/>
      <c r="G30" s="1227"/>
      <c r="H30" s="1228"/>
      <c r="I30" s="1229"/>
      <c r="J30" s="1246" t="s">
        <v>11</v>
      </c>
      <c r="K30" s="1247"/>
      <c r="L30" s="1248"/>
      <c r="M30" s="1227"/>
      <c r="N30" s="1228"/>
      <c r="O30" s="1229"/>
      <c r="P30" s="1246" t="s">
        <v>11</v>
      </c>
      <c r="Q30" s="1247"/>
      <c r="R30" s="1248"/>
      <c r="S30" s="1246" t="s">
        <v>11</v>
      </c>
      <c r="T30" s="1247"/>
      <c r="U30" s="1248"/>
      <c r="V30" s="1227"/>
      <c r="W30" s="1228"/>
      <c r="X30" s="1229"/>
    </row>
    <row r="31" spans="1:33" ht="24.95" customHeight="1">
      <c r="A31" s="105">
        <v>5</v>
      </c>
      <c r="B31" s="105"/>
      <c r="C31" s="106" t="s">
        <v>22</v>
      </c>
      <c r="D31" s="1227"/>
      <c r="E31" s="1228"/>
      <c r="F31" s="1229"/>
      <c r="G31" s="1246" t="s">
        <v>11</v>
      </c>
      <c r="H31" s="1247"/>
      <c r="I31" s="1248"/>
      <c r="J31" s="1227"/>
      <c r="K31" s="1228"/>
      <c r="L31" s="1229"/>
      <c r="M31" s="1246" t="s">
        <v>11</v>
      </c>
      <c r="N31" s="1247"/>
      <c r="O31" s="1248"/>
      <c r="P31" s="1290" t="s">
        <v>74</v>
      </c>
      <c r="Q31" s="1291"/>
      <c r="R31" s="1292"/>
      <c r="S31" s="1246" t="s">
        <v>69</v>
      </c>
      <c r="T31" s="1247"/>
      <c r="U31" s="1248"/>
      <c r="V31" s="1246" t="s">
        <v>11</v>
      </c>
      <c r="W31" s="1247"/>
      <c r="X31" s="1248"/>
    </row>
  </sheetData>
  <mergeCells count="54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0:AB20"/>
    <mergeCell ref="Z21:AB21"/>
    <mergeCell ref="A23:B23"/>
    <mergeCell ref="T23:W23"/>
    <mergeCell ref="T24:W24"/>
    <mergeCell ref="Z24:AB24"/>
    <mergeCell ref="Z25:AB25"/>
    <mergeCell ref="T26:W26"/>
    <mergeCell ref="Z26:AB26"/>
    <mergeCell ref="D27:S27"/>
    <mergeCell ref="T27:W27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C1:C2"/>
    <mergeCell ref="S30:U30"/>
    <mergeCell ref="V30:X30"/>
    <mergeCell ref="D31:F31"/>
    <mergeCell ref="G31:I31"/>
    <mergeCell ref="J31:L31"/>
    <mergeCell ref="M31:O31"/>
    <mergeCell ref="P31:R31"/>
    <mergeCell ref="S31:U31"/>
    <mergeCell ref="V31:X31"/>
    <mergeCell ref="D30:F30"/>
    <mergeCell ref="G30:I30"/>
    <mergeCell ref="J30:L30"/>
    <mergeCell ref="M30:O30"/>
    <mergeCell ref="P30:R30"/>
    <mergeCell ref="S28:U28"/>
  </mergeCells>
  <pageMargins left="0.75" right="0.75" top="1" bottom="1" header="0.5" footer="0.5"/>
  <pageSetup paperSize="9" scale="47" orientation="landscape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G31"/>
  <sheetViews>
    <sheetView topLeftCell="C1" zoomScale="85" zoomScaleNormal="85" workbookViewId="0">
      <selection activeCell="E9" sqref="A1:XFD1048576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4" ht="18.95" customHeight="1">
      <c r="A1" s="1"/>
      <c r="B1" s="1"/>
      <c r="C1" s="1426" t="s">
        <v>0</v>
      </c>
      <c r="D1" s="1347">
        <v>46125</v>
      </c>
      <c r="E1" s="1348"/>
      <c r="F1" s="1349"/>
      <c r="G1" s="1347">
        <v>46126</v>
      </c>
      <c r="H1" s="1348"/>
      <c r="I1" s="1349"/>
      <c r="J1" s="1347">
        <v>46127</v>
      </c>
      <c r="K1" s="1348"/>
      <c r="L1" s="1349"/>
      <c r="M1" s="1347">
        <v>46128</v>
      </c>
      <c r="N1" s="1348"/>
      <c r="O1" s="1349"/>
      <c r="P1" s="1347">
        <v>46129</v>
      </c>
      <c r="Q1" s="1348"/>
      <c r="R1" s="1349"/>
      <c r="S1" s="1347">
        <v>46130</v>
      </c>
      <c r="T1" s="1348"/>
      <c r="U1" s="1349"/>
      <c r="V1" s="1347">
        <v>46131</v>
      </c>
      <c r="W1" s="1348"/>
      <c r="X1" s="1349"/>
    </row>
    <row r="2" spans="1:24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4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4" ht="18.95" customHeight="1">
      <c r="A4" s="4">
        <v>1</v>
      </c>
      <c r="B4" s="8" t="s">
        <v>436</v>
      </c>
      <c r="C4" s="9" t="s">
        <v>458</v>
      </c>
      <c r="D4" s="121">
        <v>7</v>
      </c>
      <c r="E4" s="158">
        <v>20</v>
      </c>
      <c r="F4" s="12">
        <f>E4-D4</f>
        <v>13</v>
      </c>
      <c r="G4" s="159">
        <v>7</v>
      </c>
      <c r="H4" s="160">
        <v>13</v>
      </c>
      <c r="I4" s="12">
        <f>H4-G4</f>
        <v>6</v>
      </c>
      <c r="J4" s="118">
        <v>7</v>
      </c>
      <c r="K4" s="160">
        <v>15</v>
      </c>
      <c r="L4" s="12">
        <f>K4-J4</f>
        <v>8</v>
      </c>
      <c r="M4" s="118">
        <v>7</v>
      </c>
      <c r="N4" s="120">
        <v>11</v>
      </c>
      <c r="O4" s="12">
        <f>N4-M4</f>
        <v>4</v>
      </c>
      <c r="P4" s="121">
        <v>7</v>
      </c>
      <c r="Q4" s="122">
        <v>15</v>
      </c>
      <c r="R4" s="18">
        <f>Q4-P4</f>
        <v>8</v>
      </c>
      <c r="S4" s="10"/>
      <c r="T4" s="11"/>
      <c r="U4" s="12">
        <f>T4-S4</f>
        <v>0</v>
      </c>
      <c r="V4" s="10"/>
      <c r="W4" s="11"/>
      <c r="X4" s="12">
        <f>W4-V4</f>
        <v>0</v>
      </c>
    </row>
    <row r="5" spans="1:24" ht="18.95" customHeight="1">
      <c r="A5" s="4">
        <v>2</v>
      </c>
      <c r="B5" s="2" t="s">
        <v>436</v>
      </c>
      <c r="C5" s="24" t="s">
        <v>571</v>
      </c>
      <c r="D5" s="10"/>
      <c r="E5" s="25"/>
      <c r="F5" s="12">
        <f t="shared" ref="F5:F8" si="0">E5-D5</f>
        <v>0</v>
      </c>
      <c r="G5" s="161">
        <v>22</v>
      </c>
      <c r="H5" s="162">
        <v>24</v>
      </c>
      <c r="I5" s="12">
        <f t="shared" ref="I5:I7" si="1">H5-G5</f>
        <v>2</v>
      </c>
      <c r="J5" s="10"/>
      <c r="K5" s="25"/>
      <c r="L5" s="12">
        <f t="shared" ref="L5:L10" si="2">K5-J5</f>
        <v>0</v>
      </c>
      <c r="M5" s="161">
        <v>22</v>
      </c>
      <c r="N5" s="162">
        <v>24</v>
      </c>
      <c r="O5" s="12">
        <f t="shared" ref="O5:O20" si="3">N5-M5</f>
        <v>2</v>
      </c>
      <c r="P5" s="10"/>
      <c r="Q5" s="25"/>
      <c r="R5" s="18">
        <f t="shared" ref="R5:R20" si="4">Q5-P5</f>
        <v>0</v>
      </c>
      <c r="S5" s="121">
        <v>16</v>
      </c>
      <c r="T5" s="123">
        <v>24</v>
      </c>
      <c r="U5" s="12">
        <f t="shared" ref="U5:U15" si="5">T5-S5</f>
        <v>8</v>
      </c>
      <c r="V5" s="121">
        <v>15</v>
      </c>
      <c r="W5" s="123">
        <v>24</v>
      </c>
      <c r="X5" s="12">
        <f t="shared" ref="X5:X20" si="6">W5-V5</f>
        <v>9</v>
      </c>
    </row>
    <row r="6" spans="1:24" ht="18.95" customHeight="1">
      <c r="A6" s="4">
        <v>3</v>
      </c>
      <c r="B6" s="2" t="s">
        <v>436</v>
      </c>
      <c r="C6" s="24" t="s">
        <v>208</v>
      </c>
      <c r="D6" s="121">
        <v>10</v>
      </c>
      <c r="E6" s="123">
        <v>24</v>
      </c>
      <c r="F6" s="12">
        <f t="shared" si="0"/>
        <v>14</v>
      </c>
      <c r="G6" s="121">
        <v>10</v>
      </c>
      <c r="H6" s="123">
        <v>17</v>
      </c>
      <c r="I6" s="12">
        <f t="shared" si="1"/>
        <v>7</v>
      </c>
      <c r="J6" s="121">
        <v>10</v>
      </c>
      <c r="K6" s="123">
        <v>17</v>
      </c>
      <c r="L6" s="12">
        <f t="shared" si="2"/>
        <v>7</v>
      </c>
      <c r="M6" s="121">
        <v>10</v>
      </c>
      <c r="N6" s="123">
        <v>17</v>
      </c>
      <c r="O6" s="12">
        <f t="shared" si="3"/>
        <v>7</v>
      </c>
      <c r="P6" s="121">
        <v>10</v>
      </c>
      <c r="Q6" s="123">
        <v>24</v>
      </c>
      <c r="R6" s="18">
        <f t="shared" si="4"/>
        <v>14</v>
      </c>
      <c r="S6" s="121">
        <v>10</v>
      </c>
      <c r="T6" s="123">
        <v>24</v>
      </c>
      <c r="U6" s="12">
        <f t="shared" si="5"/>
        <v>14</v>
      </c>
      <c r="V6" s="121">
        <v>10</v>
      </c>
      <c r="W6" s="123">
        <v>17</v>
      </c>
      <c r="X6" s="12">
        <f t="shared" si="6"/>
        <v>7</v>
      </c>
    </row>
    <row r="7" spans="1:24" ht="18.95" customHeight="1">
      <c r="A7" s="4">
        <v>4</v>
      </c>
      <c r="B7" s="2" t="s">
        <v>499</v>
      </c>
      <c r="C7" s="28" t="s">
        <v>442</v>
      </c>
      <c r="D7" s="21">
        <v>17</v>
      </c>
      <c r="E7" s="31">
        <v>24</v>
      </c>
      <c r="F7" s="12">
        <f t="shared" si="0"/>
        <v>7</v>
      </c>
      <c r="G7" s="121">
        <v>16</v>
      </c>
      <c r="H7" s="123">
        <v>24</v>
      </c>
      <c r="I7" s="12">
        <f t="shared" si="1"/>
        <v>8</v>
      </c>
      <c r="J7" s="10"/>
      <c r="K7" s="25"/>
      <c r="L7" s="12">
        <f t="shared" si="2"/>
        <v>0</v>
      </c>
      <c r="M7" s="10"/>
      <c r="N7" s="25"/>
      <c r="O7" s="12">
        <f t="shared" si="3"/>
        <v>0</v>
      </c>
      <c r="P7" s="121">
        <v>13</v>
      </c>
      <c r="Q7" s="123">
        <v>24</v>
      </c>
      <c r="R7" s="18">
        <f t="shared" si="4"/>
        <v>11</v>
      </c>
      <c r="S7" s="10"/>
      <c r="T7" s="25"/>
      <c r="U7" s="12">
        <f t="shared" si="5"/>
        <v>0</v>
      </c>
      <c r="V7" s="19">
        <v>7</v>
      </c>
      <c r="W7" s="26">
        <v>22</v>
      </c>
      <c r="X7" s="12">
        <f t="shared" si="6"/>
        <v>15</v>
      </c>
    </row>
    <row r="8" spans="1:24" ht="18.95" customHeight="1">
      <c r="A8" s="4">
        <v>5</v>
      </c>
      <c r="B8" s="2" t="s">
        <v>444</v>
      </c>
      <c r="C8" s="34" t="s">
        <v>501</v>
      </c>
      <c r="D8" s="10"/>
      <c r="E8" s="11"/>
      <c r="F8" s="12">
        <f t="shared" si="0"/>
        <v>0</v>
      </c>
      <c r="G8" s="10"/>
      <c r="H8" s="11"/>
      <c r="I8" s="12">
        <f t="shared" ref="I8:I20" si="7">H8-G8</f>
        <v>0</v>
      </c>
      <c r="J8" s="163">
        <v>13</v>
      </c>
      <c r="K8" s="164">
        <v>21</v>
      </c>
      <c r="L8" s="12">
        <f t="shared" si="2"/>
        <v>8</v>
      </c>
      <c r="M8" s="35">
        <v>15</v>
      </c>
      <c r="N8" s="36">
        <v>24</v>
      </c>
      <c r="O8" s="12">
        <f t="shared" si="3"/>
        <v>9</v>
      </c>
      <c r="P8" s="35">
        <v>14</v>
      </c>
      <c r="Q8" s="36">
        <v>24</v>
      </c>
      <c r="R8" s="18">
        <f t="shared" si="4"/>
        <v>10</v>
      </c>
      <c r="S8" s="35">
        <v>14</v>
      </c>
      <c r="T8" s="36">
        <v>24</v>
      </c>
      <c r="U8" s="12">
        <f t="shared" si="5"/>
        <v>10</v>
      </c>
      <c r="V8" s="21">
        <v>15</v>
      </c>
      <c r="W8" s="31">
        <v>24</v>
      </c>
      <c r="X8" s="12">
        <f t="shared" si="6"/>
        <v>9</v>
      </c>
    </row>
    <row r="9" spans="1:24" ht="18.95" customHeight="1">
      <c r="A9" s="4">
        <v>6</v>
      </c>
      <c r="B9" s="2" t="s">
        <v>444</v>
      </c>
      <c r="C9" s="38" t="s">
        <v>296</v>
      </c>
      <c r="D9" s="21">
        <v>13</v>
      </c>
      <c r="E9" s="122">
        <v>21</v>
      </c>
      <c r="F9" s="12">
        <f t="shared" ref="F9:F20" si="8">E9-D9</f>
        <v>8</v>
      </c>
      <c r="G9" s="121">
        <v>7</v>
      </c>
      <c r="H9" s="22">
        <v>18</v>
      </c>
      <c r="I9" s="12">
        <f t="shared" si="7"/>
        <v>11</v>
      </c>
      <c r="J9" s="163">
        <v>15</v>
      </c>
      <c r="K9" s="164">
        <v>24</v>
      </c>
      <c r="L9" s="12">
        <f t="shared" si="2"/>
        <v>9</v>
      </c>
      <c r="M9" s="43"/>
      <c r="N9" s="44"/>
      <c r="O9" s="12">
        <f t="shared" si="3"/>
        <v>0</v>
      </c>
      <c r="P9" s="35">
        <v>13</v>
      </c>
      <c r="Q9" s="36">
        <v>20</v>
      </c>
      <c r="R9" s="18">
        <f t="shared" si="4"/>
        <v>7</v>
      </c>
      <c r="S9" s="35">
        <v>8</v>
      </c>
      <c r="T9" s="36">
        <v>22</v>
      </c>
      <c r="U9" s="12">
        <f t="shared" si="5"/>
        <v>14</v>
      </c>
      <c r="V9" s="10"/>
      <c r="W9" s="25"/>
      <c r="X9" s="12">
        <f t="shared" si="6"/>
        <v>0</v>
      </c>
    </row>
    <row r="10" spans="1:24" ht="18.95" customHeight="1">
      <c r="A10" s="4">
        <v>7</v>
      </c>
      <c r="B10" s="2" t="s">
        <v>444</v>
      </c>
      <c r="C10" s="38" t="s">
        <v>186</v>
      </c>
      <c r="D10" s="10"/>
      <c r="E10" s="11"/>
      <c r="F10" s="12">
        <f t="shared" si="8"/>
        <v>0</v>
      </c>
      <c r="G10" s="10"/>
      <c r="H10" s="11"/>
      <c r="I10" s="12">
        <f t="shared" si="7"/>
        <v>0</v>
      </c>
      <c r="J10" s="45"/>
      <c r="K10" s="46"/>
      <c r="L10" s="12">
        <f t="shared" si="2"/>
        <v>0</v>
      </c>
      <c r="M10" s="10"/>
      <c r="N10" s="11"/>
      <c r="O10" s="12">
        <f t="shared" si="3"/>
        <v>0</v>
      </c>
      <c r="P10" s="45"/>
      <c r="Q10" s="46"/>
      <c r="R10" s="18">
        <f t="shared" si="4"/>
        <v>0</v>
      </c>
      <c r="S10" s="45"/>
      <c r="T10" s="46"/>
      <c r="U10" s="12">
        <f t="shared" si="5"/>
        <v>0</v>
      </c>
      <c r="V10" s="10"/>
      <c r="W10" s="25"/>
      <c r="X10" s="12">
        <f t="shared" si="6"/>
        <v>0</v>
      </c>
    </row>
    <row r="11" spans="1:24" ht="18.95" customHeight="1">
      <c r="A11" s="4">
        <v>8</v>
      </c>
      <c r="B11" s="2" t="s">
        <v>444</v>
      </c>
      <c r="C11" s="38" t="s">
        <v>545</v>
      </c>
      <c r="D11" s="10"/>
      <c r="E11" s="11"/>
      <c r="F11" s="12">
        <f t="shared" si="8"/>
        <v>0</v>
      </c>
      <c r="G11" s="10"/>
      <c r="H11" s="11"/>
      <c r="I11" s="12">
        <f t="shared" si="7"/>
        <v>0</v>
      </c>
      <c r="J11" s="35">
        <v>17</v>
      </c>
      <c r="K11" s="36">
        <v>21</v>
      </c>
      <c r="L11" s="12">
        <f t="shared" ref="L11:L20" si="9">K11-J11</f>
        <v>4</v>
      </c>
      <c r="M11" s="21">
        <v>17</v>
      </c>
      <c r="N11" s="22">
        <v>21</v>
      </c>
      <c r="O11" s="12">
        <f t="shared" si="3"/>
        <v>4</v>
      </c>
      <c r="P11" s="35">
        <v>15</v>
      </c>
      <c r="Q11" s="36">
        <v>21</v>
      </c>
      <c r="R11" s="18">
        <f t="shared" si="4"/>
        <v>6</v>
      </c>
      <c r="S11" s="45"/>
      <c r="T11" s="46"/>
      <c r="U11" s="12">
        <f t="shared" si="5"/>
        <v>0</v>
      </c>
      <c r="V11" s="10"/>
      <c r="W11" s="25"/>
      <c r="X11" s="12">
        <f t="shared" si="6"/>
        <v>0</v>
      </c>
    </row>
    <row r="12" spans="1:24" ht="18.95" customHeight="1">
      <c r="A12" s="4">
        <v>9</v>
      </c>
      <c r="B12" s="2" t="s">
        <v>444</v>
      </c>
      <c r="C12" s="38" t="s">
        <v>209</v>
      </c>
      <c r="D12" s="21">
        <v>7</v>
      </c>
      <c r="E12" s="22">
        <v>15</v>
      </c>
      <c r="F12" s="12">
        <f t="shared" si="8"/>
        <v>8</v>
      </c>
      <c r="G12" s="21">
        <v>8</v>
      </c>
      <c r="H12" s="22">
        <v>15</v>
      </c>
      <c r="I12" s="12">
        <f t="shared" si="7"/>
        <v>7</v>
      </c>
      <c r="J12" s="35">
        <v>8</v>
      </c>
      <c r="K12" s="36">
        <v>15</v>
      </c>
      <c r="L12" s="12">
        <f t="shared" si="9"/>
        <v>7</v>
      </c>
      <c r="M12" s="21">
        <v>8</v>
      </c>
      <c r="N12" s="22">
        <v>15</v>
      </c>
      <c r="O12" s="12">
        <f t="shared" si="3"/>
        <v>7</v>
      </c>
      <c r="P12" s="35">
        <v>8</v>
      </c>
      <c r="Q12" s="36">
        <v>15</v>
      </c>
      <c r="R12" s="18">
        <f t="shared" si="4"/>
        <v>7</v>
      </c>
      <c r="S12" s="163">
        <v>7</v>
      </c>
      <c r="T12" s="164">
        <v>15</v>
      </c>
      <c r="U12" s="12">
        <f t="shared" si="5"/>
        <v>8</v>
      </c>
      <c r="V12" s="21">
        <v>8</v>
      </c>
      <c r="W12" s="31">
        <v>15</v>
      </c>
      <c r="X12" s="12">
        <f t="shared" si="6"/>
        <v>7</v>
      </c>
    </row>
    <row r="13" spans="1:24" ht="18.95" customHeight="1">
      <c r="A13" s="4">
        <v>10</v>
      </c>
      <c r="B13" s="4" t="s">
        <v>447</v>
      </c>
      <c r="C13" s="47" t="s">
        <v>183</v>
      </c>
      <c r="D13" s="10"/>
      <c r="E13" s="25"/>
      <c r="F13" s="12">
        <f t="shared" si="8"/>
        <v>0</v>
      </c>
      <c r="G13" s="10"/>
      <c r="H13" s="25"/>
      <c r="I13" s="12">
        <f t="shared" si="7"/>
        <v>0</v>
      </c>
      <c r="J13" s="10"/>
      <c r="K13" s="25"/>
      <c r="L13" s="12">
        <f t="shared" si="9"/>
        <v>0</v>
      </c>
      <c r="M13" s="10"/>
      <c r="N13" s="25"/>
      <c r="O13" s="12">
        <f t="shared" si="3"/>
        <v>0</v>
      </c>
      <c r="P13" s="10"/>
      <c r="Q13" s="25"/>
      <c r="R13" s="18">
        <f t="shared" si="4"/>
        <v>0</v>
      </c>
      <c r="S13" s="13"/>
      <c r="T13" s="54"/>
      <c r="U13" s="12">
        <f t="shared" si="5"/>
        <v>0</v>
      </c>
      <c r="V13" s="10"/>
      <c r="W13" s="25"/>
      <c r="X13" s="12">
        <f t="shared" si="6"/>
        <v>0</v>
      </c>
    </row>
    <row r="14" spans="1:24" ht="18.95" customHeight="1">
      <c r="A14" s="4">
        <v>11</v>
      </c>
      <c r="B14" s="4" t="s">
        <v>447</v>
      </c>
      <c r="C14" s="47" t="s">
        <v>358</v>
      </c>
      <c r="D14" s="165">
        <v>7</v>
      </c>
      <c r="E14" s="166">
        <v>18</v>
      </c>
      <c r="F14" s="12">
        <f t="shared" si="8"/>
        <v>11</v>
      </c>
      <c r="G14" s="165">
        <v>7</v>
      </c>
      <c r="H14" s="166">
        <v>16</v>
      </c>
      <c r="I14" s="12">
        <f t="shared" si="7"/>
        <v>9</v>
      </c>
      <c r="J14" s="10"/>
      <c r="K14" s="25"/>
      <c r="L14" s="12">
        <f t="shared" si="9"/>
        <v>0</v>
      </c>
      <c r="M14" s="10"/>
      <c r="N14" s="25"/>
      <c r="O14" s="12">
        <f t="shared" si="3"/>
        <v>0</v>
      </c>
      <c r="P14" s="165">
        <v>7</v>
      </c>
      <c r="Q14" s="166">
        <v>18</v>
      </c>
      <c r="R14" s="18">
        <f t="shared" si="4"/>
        <v>11</v>
      </c>
      <c r="S14" s="159">
        <v>7</v>
      </c>
      <c r="T14" s="167">
        <v>18</v>
      </c>
      <c r="U14" s="12">
        <f t="shared" si="5"/>
        <v>11</v>
      </c>
      <c r="V14" s="165">
        <v>7</v>
      </c>
      <c r="W14" s="166">
        <v>18</v>
      </c>
      <c r="X14" s="12">
        <f t="shared" si="6"/>
        <v>11</v>
      </c>
    </row>
    <row r="15" spans="1:24" ht="18.95" customHeight="1">
      <c r="A15" s="4">
        <v>12</v>
      </c>
      <c r="B15" s="4" t="s">
        <v>447</v>
      </c>
      <c r="C15" s="47" t="s">
        <v>530</v>
      </c>
      <c r="D15" s="10"/>
      <c r="E15" s="25"/>
      <c r="F15" s="12">
        <f t="shared" si="8"/>
        <v>0</v>
      </c>
      <c r="G15" s="168">
        <v>16</v>
      </c>
      <c r="H15" s="169">
        <v>24</v>
      </c>
      <c r="I15" s="12">
        <f t="shared" si="7"/>
        <v>8</v>
      </c>
      <c r="J15" s="159">
        <v>15</v>
      </c>
      <c r="K15" s="167">
        <v>24</v>
      </c>
      <c r="L15" s="12">
        <f t="shared" si="9"/>
        <v>9</v>
      </c>
      <c r="M15" s="159">
        <v>7</v>
      </c>
      <c r="N15" s="167">
        <v>18</v>
      </c>
      <c r="O15" s="12">
        <f t="shared" si="3"/>
        <v>11</v>
      </c>
      <c r="P15" s="165">
        <v>13</v>
      </c>
      <c r="Q15" s="166">
        <v>24</v>
      </c>
      <c r="R15" s="18">
        <f t="shared" si="4"/>
        <v>11</v>
      </c>
      <c r="S15" s="165">
        <v>13</v>
      </c>
      <c r="T15" s="166">
        <v>24</v>
      </c>
      <c r="U15" s="12">
        <f t="shared" si="5"/>
        <v>11</v>
      </c>
      <c r="V15" s="165">
        <v>13</v>
      </c>
      <c r="W15" s="166">
        <v>24</v>
      </c>
      <c r="X15" s="12">
        <f t="shared" si="6"/>
        <v>11</v>
      </c>
    </row>
    <row r="16" spans="1:24" ht="18.95" customHeight="1">
      <c r="A16" s="4">
        <v>13</v>
      </c>
      <c r="B16" s="4" t="s">
        <v>447</v>
      </c>
      <c r="C16" s="47" t="s">
        <v>580</v>
      </c>
      <c r="D16" s="165">
        <v>18</v>
      </c>
      <c r="E16" s="170">
        <v>24</v>
      </c>
      <c r="F16" s="12">
        <f t="shared" si="8"/>
        <v>6</v>
      </c>
      <c r="G16" s="10"/>
      <c r="H16" s="25"/>
      <c r="I16" s="12">
        <f t="shared" si="7"/>
        <v>0</v>
      </c>
      <c r="J16" s="13"/>
      <c r="K16" s="57"/>
      <c r="L16" s="12">
        <f t="shared" si="9"/>
        <v>0</v>
      </c>
      <c r="M16" s="159">
        <v>18</v>
      </c>
      <c r="N16" s="167">
        <v>24</v>
      </c>
      <c r="O16" s="12">
        <f t="shared" si="3"/>
        <v>6</v>
      </c>
      <c r="P16" s="10"/>
      <c r="Q16" s="25"/>
      <c r="R16" s="18">
        <f t="shared" si="4"/>
        <v>0</v>
      </c>
      <c r="S16" s="10"/>
      <c r="T16" s="25"/>
      <c r="U16" s="12">
        <f t="shared" ref="U16:U20" si="10">T16-S16</f>
        <v>0</v>
      </c>
      <c r="V16" s="21">
        <v>13</v>
      </c>
      <c r="W16" s="31">
        <v>21</v>
      </c>
      <c r="X16" s="12">
        <f t="shared" si="6"/>
        <v>8</v>
      </c>
    </row>
    <row r="17" spans="1:33" ht="18.95" customHeight="1">
      <c r="A17" s="4">
        <v>14</v>
      </c>
      <c r="B17" s="4" t="s">
        <v>550</v>
      </c>
      <c r="C17" s="38" t="s">
        <v>324</v>
      </c>
      <c r="D17" s="134">
        <v>7</v>
      </c>
      <c r="E17" s="135">
        <v>15</v>
      </c>
      <c r="F17" s="12">
        <f t="shared" si="8"/>
        <v>8</v>
      </c>
      <c r="G17" s="21">
        <v>15</v>
      </c>
      <c r="H17" s="64">
        <v>24</v>
      </c>
      <c r="I17" s="12">
        <f t="shared" si="7"/>
        <v>9</v>
      </c>
      <c r="J17" s="21">
        <v>15</v>
      </c>
      <c r="K17" s="64">
        <v>24</v>
      </c>
      <c r="L17" s="12">
        <f t="shared" si="9"/>
        <v>9</v>
      </c>
      <c r="M17" s="118">
        <v>15</v>
      </c>
      <c r="N17" s="123">
        <v>24</v>
      </c>
      <c r="O17" s="12">
        <f t="shared" si="3"/>
        <v>9</v>
      </c>
      <c r="P17" s="13"/>
      <c r="Q17" s="25"/>
      <c r="R17" s="18">
        <f t="shared" si="4"/>
        <v>0</v>
      </c>
      <c r="S17" s="10"/>
      <c r="T17" s="25"/>
      <c r="U17" s="12">
        <f t="shared" si="10"/>
        <v>0</v>
      </c>
      <c r="V17" s="13"/>
      <c r="W17" s="54"/>
      <c r="X17" s="12">
        <f t="shared" si="6"/>
        <v>0</v>
      </c>
    </row>
    <row r="18" spans="1:33" ht="18.95" customHeight="1">
      <c r="A18" s="4">
        <v>15</v>
      </c>
      <c r="B18" s="4" t="s">
        <v>550</v>
      </c>
      <c r="C18" s="38" t="s">
        <v>314</v>
      </c>
      <c r="D18" s="10"/>
      <c r="E18" s="55"/>
      <c r="F18" s="12">
        <f t="shared" si="8"/>
        <v>0</v>
      </c>
      <c r="G18" s="134">
        <v>7</v>
      </c>
      <c r="H18" s="135">
        <v>16</v>
      </c>
      <c r="I18" s="12">
        <f t="shared" si="7"/>
        <v>9</v>
      </c>
      <c r="J18" s="165">
        <v>7</v>
      </c>
      <c r="K18" s="170">
        <v>16</v>
      </c>
      <c r="L18" s="12">
        <f t="shared" si="9"/>
        <v>9</v>
      </c>
      <c r="M18" s="136">
        <v>7</v>
      </c>
      <c r="N18" s="137">
        <v>16</v>
      </c>
      <c r="O18" s="12">
        <f t="shared" si="3"/>
        <v>9</v>
      </c>
      <c r="P18" s="136">
        <v>7</v>
      </c>
      <c r="Q18" s="137">
        <v>16</v>
      </c>
      <c r="R18" s="18">
        <f t="shared" si="4"/>
        <v>9</v>
      </c>
      <c r="S18" s="134">
        <v>7</v>
      </c>
      <c r="T18" s="135">
        <v>16</v>
      </c>
      <c r="U18" s="12">
        <f t="shared" si="10"/>
        <v>9</v>
      </c>
      <c r="V18" s="10"/>
      <c r="W18" s="55"/>
      <c r="X18" s="12">
        <f t="shared" si="6"/>
        <v>0</v>
      </c>
    </row>
    <row r="19" spans="1:33" ht="18.95" customHeight="1">
      <c r="A19" s="4">
        <v>16</v>
      </c>
      <c r="B19" s="4" t="s">
        <v>574</v>
      </c>
      <c r="C19" s="38" t="s">
        <v>575</v>
      </c>
      <c r="D19" s="65"/>
      <c r="E19" s="55"/>
      <c r="F19" s="12">
        <f t="shared" si="8"/>
        <v>0</v>
      </c>
      <c r="G19" s="65"/>
      <c r="H19" s="55"/>
      <c r="I19" s="12">
        <f t="shared" si="7"/>
        <v>0</v>
      </c>
      <c r="J19" s="171">
        <v>10</v>
      </c>
      <c r="K19" s="172">
        <v>18</v>
      </c>
      <c r="L19" s="12">
        <f t="shared" si="9"/>
        <v>8</v>
      </c>
      <c r="M19" s="173">
        <v>10</v>
      </c>
      <c r="N19" s="172">
        <v>18</v>
      </c>
      <c r="O19" s="12">
        <f t="shared" si="3"/>
        <v>8</v>
      </c>
      <c r="P19" s="69"/>
      <c r="Q19" s="55"/>
      <c r="R19" s="18">
        <f t="shared" si="4"/>
        <v>0</v>
      </c>
      <c r="S19" s="69"/>
      <c r="T19" s="55"/>
      <c r="U19" s="12">
        <f t="shared" si="10"/>
        <v>0</v>
      </c>
      <c r="V19" s="173">
        <v>10</v>
      </c>
      <c r="W19" s="174">
        <v>18</v>
      </c>
      <c r="X19" s="12">
        <f t="shared" si="6"/>
        <v>8</v>
      </c>
    </row>
    <row r="20" spans="1:33" ht="18.95" customHeight="1">
      <c r="A20" s="4">
        <v>17</v>
      </c>
      <c r="B20" s="4" t="s">
        <v>574</v>
      </c>
      <c r="C20" s="38" t="s">
        <v>577</v>
      </c>
      <c r="D20" s="175">
        <v>11</v>
      </c>
      <c r="E20" s="176">
        <v>19</v>
      </c>
      <c r="F20" s="12">
        <f t="shared" si="8"/>
        <v>8</v>
      </c>
      <c r="G20" s="175">
        <v>11</v>
      </c>
      <c r="H20" s="176">
        <v>19</v>
      </c>
      <c r="I20" s="12">
        <f t="shared" si="7"/>
        <v>8</v>
      </c>
      <c r="J20" s="73"/>
      <c r="K20" s="74"/>
      <c r="L20" s="12">
        <f t="shared" si="9"/>
        <v>0</v>
      </c>
      <c r="M20" s="73"/>
      <c r="N20" s="74"/>
      <c r="O20" s="12">
        <f t="shared" si="3"/>
        <v>0</v>
      </c>
      <c r="P20" s="177">
        <v>11</v>
      </c>
      <c r="Q20" s="176">
        <v>19</v>
      </c>
      <c r="R20" s="18">
        <f t="shared" si="4"/>
        <v>8</v>
      </c>
      <c r="S20" s="177">
        <v>11</v>
      </c>
      <c r="T20" s="176">
        <v>19</v>
      </c>
      <c r="U20" s="12">
        <f t="shared" si="10"/>
        <v>8</v>
      </c>
      <c r="V20" s="76"/>
      <c r="W20" s="77"/>
      <c r="X20" s="156">
        <f t="shared" si="6"/>
        <v>0</v>
      </c>
      <c r="Z20" s="1249" t="s">
        <v>467</v>
      </c>
      <c r="AA20" s="1250"/>
      <c r="AB20" s="1251"/>
      <c r="AC20" s="80">
        <v>2556</v>
      </c>
      <c r="AD20" s="81"/>
      <c r="AE20" s="82">
        <v>2725</v>
      </c>
      <c r="AF20" s="81"/>
      <c r="AG20" s="83">
        <v>2556</v>
      </c>
    </row>
    <row r="21" spans="1:33" ht="18.95" customHeight="1">
      <c r="A21" s="84"/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Z21" s="1249" t="s">
        <v>470</v>
      </c>
      <c r="AA21" s="1250"/>
      <c r="AB21" s="1251"/>
      <c r="AC21" s="87">
        <v>1400000</v>
      </c>
      <c r="AD21" s="81"/>
      <c r="AE21" s="84">
        <f t="shared" ref="AE21:AE25" si="11">AC21</f>
        <v>1400000</v>
      </c>
      <c r="AF21" s="81"/>
      <c r="AG21" s="84"/>
    </row>
    <row r="22" spans="1:33" ht="18.95" customHeight="1">
      <c r="A22" s="80"/>
      <c r="B22" s="80"/>
      <c r="C22" s="80" t="s">
        <v>466</v>
      </c>
      <c r="D22" s="85"/>
      <c r="E22" s="85"/>
      <c r="F22" s="88">
        <f>SUM(F4:F18)</f>
        <v>75</v>
      </c>
      <c r="G22" s="85"/>
      <c r="H22" s="85"/>
      <c r="I22" s="88">
        <f>SUM(I4:I18)</f>
        <v>76</v>
      </c>
      <c r="J22" s="85"/>
      <c r="K22" s="85"/>
      <c r="L22" s="88">
        <f>SUM(L4:L18)</f>
        <v>70</v>
      </c>
      <c r="M22" s="85"/>
      <c r="N22" s="85"/>
      <c r="O22" s="88">
        <f>SUM(O4:O18)</f>
        <v>68</v>
      </c>
      <c r="P22" s="85"/>
      <c r="Q22" s="85"/>
      <c r="R22" s="88">
        <f>SUM(R4:R18)</f>
        <v>94</v>
      </c>
      <c r="S22" s="85"/>
      <c r="T22" s="85"/>
      <c r="U22" s="88">
        <f>SUM(U4:U18)</f>
        <v>85</v>
      </c>
      <c r="V22" s="85"/>
      <c r="W22" s="85"/>
      <c r="X22" s="88">
        <f>SUM(X4:X18)</f>
        <v>77</v>
      </c>
      <c r="Z22" s="81"/>
      <c r="AA22" s="81"/>
      <c r="AB22" s="81"/>
      <c r="AC22" s="81"/>
      <c r="AD22" s="81"/>
      <c r="AE22" s="81"/>
      <c r="AF22" s="81"/>
      <c r="AG22" s="81"/>
    </row>
    <row r="23" spans="1:33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545</v>
      </c>
      <c r="Z23" s="81"/>
      <c r="AA23" s="81"/>
      <c r="AB23" s="81"/>
      <c r="AC23" s="81"/>
      <c r="AD23" s="81"/>
      <c r="AE23" s="81"/>
      <c r="AF23" s="81"/>
      <c r="AG23" s="81"/>
    </row>
    <row r="24" spans="1:33" ht="18.95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 t="s">
        <v>128</v>
      </c>
      <c r="S24" s="93"/>
      <c r="T24" s="1265" t="s">
        <v>471</v>
      </c>
      <c r="U24" s="1266"/>
      <c r="V24" s="1266"/>
      <c r="W24" s="1267"/>
      <c r="X24" s="94">
        <f>AC21/AC20</f>
        <v>547.73082942097028</v>
      </c>
      <c r="Z24" s="1249" t="s">
        <v>473</v>
      </c>
      <c r="AA24" s="1250"/>
      <c r="AB24" s="1251"/>
      <c r="AC24" s="84"/>
      <c r="AD24" s="81"/>
      <c r="AE24" s="84">
        <f t="shared" si="11"/>
        <v>0</v>
      </c>
      <c r="AF24" s="81"/>
      <c r="AG24" s="84"/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5"/>
      <c r="Z25" s="1249" t="s">
        <v>475</v>
      </c>
      <c r="AA25" s="1250"/>
      <c r="AB25" s="1251"/>
      <c r="AC25" s="84"/>
      <c r="AD25" s="81"/>
      <c r="AE25" s="84">
        <f t="shared" si="11"/>
        <v>0</v>
      </c>
      <c r="AF25" s="81"/>
      <c r="AG25" s="84">
        <v>2470</v>
      </c>
    </row>
    <row r="26" spans="1:33" ht="18.95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1252" t="s">
        <v>472</v>
      </c>
      <c r="U26" s="1253"/>
      <c r="V26" s="1253"/>
      <c r="W26" s="1254"/>
      <c r="X26" s="96">
        <f>(X23/X24)*100</f>
        <v>99.501428571428576</v>
      </c>
      <c r="Z26" s="1249" t="s">
        <v>476</v>
      </c>
      <c r="AA26" s="1250"/>
      <c r="AB26" s="1251"/>
      <c r="AC26" s="97">
        <f>AC24/AC20</f>
        <v>0</v>
      </c>
      <c r="AD26" s="81"/>
      <c r="AE26" s="97">
        <f>AE24/AE20</f>
        <v>0</v>
      </c>
      <c r="AF26" s="81"/>
      <c r="AG26" s="97">
        <v>2646</v>
      </c>
    </row>
    <row r="27" spans="1:33" ht="18.95" customHeight="1">
      <c r="A27" s="98"/>
      <c r="B27" s="98"/>
      <c r="C27" s="4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02" t="e">
        <f>AC25/AC26</f>
        <v>#DIV/0!</v>
      </c>
      <c r="Z27" s="81"/>
      <c r="AA27" s="81"/>
      <c r="AB27" s="81"/>
      <c r="AC27" s="103" t="e">
        <f t="shared" ref="AC27:AG27" si="12">(AC25/AC26)*100</f>
        <v>#DIV/0!</v>
      </c>
      <c r="AD27" s="81"/>
      <c r="AE27" s="104" t="e">
        <f t="shared" si="12"/>
        <v>#DIV/0!</v>
      </c>
      <c r="AF27" s="81"/>
      <c r="AG27" s="104">
        <f t="shared" si="12"/>
        <v>93.348450491307631</v>
      </c>
    </row>
    <row r="28" spans="1:33" ht="24" customHeight="1">
      <c r="A28" s="105"/>
      <c r="B28" s="105"/>
      <c r="C28" s="106" t="s">
        <v>517</v>
      </c>
      <c r="D28" s="1279"/>
      <c r="E28" s="1280"/>
      <c r="F28" s="1281"/>
      <c r="G28" s="1279"/>
      <c r="H28" s="1280"/>
      <c r="I28" s="1281"/>
      <c r="J28" s="1279"/>
      <c r="K28" s="1280"/>
      <c r="L28" s="1281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Z28" s="81"/>
      <c r="AA28" s="81"/>
      <c r="AB28" s="81"/>
      <c r="AC28" s="81"/>
      <c r="AD28" s="81"/>
      <c r="AE28" s="81"/>
      <c r="AF28" s="81"/>
      <c r="AG28" s="81"/>
    </row>
    <row r="29" spans="1:33" ht="24" customHeight="1">
      <c r="A29" s="105">
        <v>1</v>
      </c>
      <c r="B29" s="105"/>
      <c r="C29" s="106" t="s">
        <v>95</v>
      </c>
      <c r="D29" s="1246" t="s">
        <v>69</v>
      </c>
      <c r="E29" s="1247"/>
      <c r="F29" s="1248"/>
      <c r="G29" s="1227"/>
      <c r="H29" s="1228"/>
      <c r="I29" s="1229"/>
      <c r="J29" s="1227"/>
      <c r="K29" s="1228"/>
      <c r="L29" s="1229"/>
      <c r="M29" s="1246" t="s">
        <v>69</v>
      </c>
      <c r="N29" s="1247"/>
      <c r="O29" s="1248"/>
      <c r="P29" s="1227"/>
      <c r="Q29" s="1228"/>
      <c r="R29" s="1229"/>
      <c r="S29" s="1246" t="s">
        <v>28</v>
      </c>
      <c r="T29" s="1247"/>
      <c r="U29" s="1248"/>
      <c r="V29" s="1239" t="s">
        <v>74</v>
      </c>
      <c r="W29" s="1240"/>
      <c r="X29" s="1241"/>
    </row>
    <row r="30" spans="1:33" ht="32.1" customHeight="1">
      <c r="A30" s="105">
        <v>5</v>
      </c>
      <c r="B30" s="105"/>
      <c r="C30" s="106" t="s">
        <v>480</v>
      </c>
      <c r="D30" s="1246" t="s">
        <v>525</v>
      </c>
      <c r="E30" s="1247"/>
      <c r="F30" s="1248"/>
      <c r="G30" s="1246" t="s">
        <v>525</v>
      </c>
      <c r="H30" s="1247"/>
      <c r="I30" s="1248"/>
      <c r="J30" s="1246" t="s">
        <v>525</v>
      </c>
      <c r="K30" s="1247"/>
      <c r="L30" s="1248"/>
      <c r="M30" s="1227"/>
      <c r="N30" s="1228"/>
      <c r="O30" s="1229"/>
      <c r="P30" s="1246" t="s">
        <v>525</v>
      </c>
      <c r="Q30" s="1247"/>
      <c r="R30" s="1248"/>
      <c r="S30" s="1434" t="s">
        <v>525</v>
      </c>
      <c r="T30" s="1435"/>
      <c r="U30" s="1436"/>
      <c r="V30" s="1246" t="s">
        <v>525</v>
      </c>
      <c r="W30" s="1247"/>
      <c r="X30" s="1248"/>
    </row>
    <row r="31" spans="1:33" ht="24.95" customHeight="1">
      <c r="A31" s="105">
        <v>5</v>
      </c>
      <c r="B31" s="105"/>
      <c r="C31" s="106" t="s">
        <v>22</v>
      </c>
      <c r="D31" s="1246" t="s">
        <v>525</v>
      </c>
      <c r="E31" s="1247"/>
      <c r="F31" s="1248"/>
      <c r="G31" s="1227"/>
      <c r="H31" s="1228"/>
      <c r="I31" s="1229"/>
      <c r="J31" s="1246" t="s">
        <v>69</v>
      </c>
      <c r="K31" s="1247"/>
      <c r="L31" s="1248"/>
      <c r="M31" s="1246" t="s">
        <v>525</v>
      </c>
      <c r="N31" s="1247"/>
      <c r="O31" s="1248"/>
      <c r="P31" s="1227"/>
      <c r="Q31" s="1228"/>
      <c r="R31" s="1229"/>
      <c r="S31" s="1284" t="s">
        <v>74</v>
      </c>
      <c r="T31" s="1285"/>
      <c r="U31" s="1286"/>
      <c r="V31" s="1246" t="s">
        <v>69</v>
      </c>
      <c r="W31" s="1247"/>
      <c r="X31" s="1248"/>
    </row>
  </sheetData>
  <mergeCells count="54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0:AB20"/>
    <mergeCell ref="Z21:AB21"/>
    <mergeCell ref="A23:B23"/>
    <mergeCell ref="T23:W23"/>
    <mergeCell ref="T24:W24"/>
    <mergeCell ref="Z24:AB24"/>
    <mergeCell ref="Z25:AB25"/>
    <mergeCell ref="T26:W26"/>
    <mergeCell ref="Z26:AB26"/>
    <mergeCell ref="D27:S27"/>
    <mergeCell ref="T27:W27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C1:C2"/>
    <mergeCell ref="S30:U30"/>
    <mergeCell ref="V30:X30"/>
    <mergeCell ref="D31:F31"/>
    <mergeCell ref="G31:I31"/>
    <mergeCell ref="J31:L31"/>
    <mergeCell ref="M31:O31"/>
    <mergeCell ref="P31:R31"/>
    <mergeCell ref="S31:U31"/>
    <mergeCell ref="V31:X31"/>
    <mergeCell ref="D30:F30"/>
    <mergeCell ref="G30:I30"/>
    <mergeCell ref="J30:L30"/>
    <mergeCell ref="M30:O30"/>
    <mergeCell ref="P30:R30"/>
    <mergeCell ref="S28:U2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G31"/>
  <sheetViews>
    <sheetView zoomScale="85" zoomScaleNormal="85" workbookViewId="0">
      <selection activeCell="Z11" sqref="Z11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4" ht="18.95" customHeight="1">
      <c r="A1" s="1"/>
      <c r="B1" s="1"/>
      <c r="C1" s="1426" t="s">
        <v>0</v>
      </c>
      <c r="D1" s="1347">
        <v>46132</v>
      </c>
      <c r="E1" s="1348"/>
      <c r="F1" s="1349"/>
      <c r="G1" s="1347">
        <v>46133</v>
      </c>
      <c r="H1" s="1348"/>
      <c r="I1" s="1349"/>
      <c r="J1" s="1347">
        <v>46134</v>
      </c>
      <c r="K1" s="1348"/>
      <c r="L1" s="1349"/>
      <c r="M1" s="1347">
        <v>46135</v>
      </c>
      <c r="N1" s="1348"/>
      <c r="O1" s="1349"/>
      <c r="P1" s="1347">
        <v>46136</v>
      </c>
      <c r="Q1" s="1348"/>
      <c r="R1" s="1349"/>
      <c r="S1" s="1347">
        <v>46137</v>
      </c>
      <c r="T1" s="1348"/>
      <c r="U1" s="1349"/>
      <c r="V1" s="1347">
        <v>46138</v>
      </c>
      <c r="W1" s="1348"/>
      <c r="X1" s="1349"/>
    </row>
    <row r="2" spans="1:24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4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4" ht="18.95" customHeight="1">
      <c r="A4" s="4">
        <v>1</v>
      </c>
      <c r="B4" s="8" t="s">
        <v>436</v>
      </c>
      <c r="C4" s="9" t="s">
        <v>458</v>
      </c>
      <c r="D4" s="10"/>
      <c r="E4" s="11"/>
      <c r="F4" s="12">
        <f t="shared" ref="F4:F20" si="0">E4-D4</f>
        <v>0</v>
      </c>
      <c r="G4" s="13"/>
      <c r="H4" s="14"/>
      <c r="I4" s="12">
        <f t="shared" ref="I4:I20" si="1">H4-G4</f>
        <v>0</v>
      </c>
      <c r="J4" s="118">
        <v>7</v>
      </c>
      <c r="K4" s="119">
        <v>18</v>
      </c>
      <c r="L4" s="12">
        <f t="shared" ref="L4:L20" si="2">K4-J4</f>
        <v>11</v>
      </c>
      <c r="M4" s="118">
        <v>7</v>
      </c>
      <c r="N4" s="120">
        <v>18</v>
      </c>
      <c r="O4" s="12">
        <f t="shared" ref="O4:O20" si="3">N4-M4</f>
        <v>11</v>
      </c>
      <c r="P4" s="121">
        <v>7</v>
      </c>
      <c r="Q4" s="122">
        <v>18</v>
      </c>
      <c r="R4" s="18">
        <f t="shared" ref="R4:R20" si="4">Q4-P4</f>
        <v>11</v>
      </c>
      <c r="S4" s="121">
        <v>7</v>
      </c>
      <c r="T4" s="122">
        <v>18</v>
      </c>
      <c r="U4" s="12">
        <f t="shared" ref="U4:U20" si="5">T4-S4</f>
        <v>11</v>
      </c>
      <c r="V4" s="121">
        <v>7</v>
      </c>
      <c r="W4" s="122">
        <v>18</v>
      </c>
      <c r="X4" s="12">
        <f t="shared" ref="X4:X20" si="6">W4-V4</f>
        <v>11</v>
      </c>
    </row>
    <row r="5" spans="1:24" ht="18.95" customHeight="1">
      <c r="A5" s="4">
        <v>2</v>
      </c>
      <c r="B5" s="2" t="s">
        <v>436</v>
      </c>
      <c r="C5" s="24" t="s">
        <v>571</v>
      </c>
      <c r="D5" s="10"/>
      <c r="E5" s="25"/>
      <c r="F5" s="12">
        <f t="shared" si="0"/>
        <v>0</v>
      </c>
      <c r="G5" s="121">
        <v>18</v>
      </c>
      <c r="H5" s="123">
        <v>24</v>
      </c>
      <c r="I5" s="12">
        <f t="shared" si="1"/>
        <v>6</v>
      </c>
      <c r="J5" s="10"/>
      <c r="K5" s="25"/>
      <c r="L5" s="12">
        <f t="shared" si="2"/>
        <v>0</v>
      </c>
      <c r="M5" s="121">
        <v>23</v>
      </c>
      <c r="N5" s="123">
        <v>24</v>
      </c>
      <c r="O5" s="12">
        <f t="shared" si="3"/>
        <v>1</v>
      </c>
      <c r="P5" s="10"/>
      <c r="Q5" s="25"/>
      <c r="R5" s="18">
        <f t="shared" si="4"/>
        <v>0</v>
      </c>
      <c r="S5" s="121">
        <v>22</v>
      </c>
      <c r="T5" s="123">
        <v>24</v>
      </c>
      <c r="U5" s="12">
        <f t="shared" si="5"/>
        <v>2</v>
      </c>
      <c r="V5" s="10"/>
      <c r="W5" s="25"/>
      <c r="X5" s="12">
        <f t="shared" si="6"/>
        <v>0</v>
      </c>
    </row>
    <row r="6" spans="1:24" ht="18.95" customHeight="1">
      <c r="A6" s="4">
        <v>3</v>
      </c>
      <c r="B6" s="2" t="s">
        <v>436</v>
      </c>
      <c r="C6" s="24" t="s">
        <v>208</v>
      </c>
      <c r="D6" s="10"/>
      <c r="E6" s="25"/>
      <c r="F6" s="12">
        <f t="shared" si="0"/>
        <v>0</v>
      </c>
      <c r="G6" s="121">
        <v>18</v>
      </c>
      <c r="H6" s="123">
        <v>20</v>
      </c>
      <c r="I6" s="12">
        <f t="shared" si="1"/>
        <v>2</v>
      </c>
      <c r="J6" s="19">
        <v>10</v>
      </c>
      <c r="K6" s="26">
        <v>24</v>
      </c>
      <c r="L6" s="12">
        <f t="shared" si="2"/>
        <v>14</v>
      </c>
      <c r="M6" s="121">
        <v>10</v>
      </c>
      <c r="N6" s="123">
        <v>17</v>
      </c>
      <c r="O6" s="12">
        <f t="shared" si="3"/>
        <v>7</v>
      </c>
      <c r="P6" s="121">
        <v>13</v>
      </c>
      <c r="Q6" s="123">
        <v>18</v>
      </c>
      <c r="R6" s="18">
        <f t="shared" si="4"/>
        <v>5</v>
      </c>
      <c r="S6" s="19">
        <v>9</v>
      </c>
      <c r="T6" s="26">
        <v>11</v>
      </c>
      <c r="U6" s="12">
        <f t="shared" si="5"/>
        <v>2</v>
      </c>
      <c r="V6" s="121">
        <v>14</v>
      </c>
      <c r="W6" s="123">
        <v>20</v>
      </c>
      <c r="X6" s="12">
        <f t="shared" si="6"/>
        <v>6</v>
      </c>
    </row>
    <row r="7" spans="1:24" ht="18.95" customHeight="1">
      <c r="A7" s="4">
        <v>4</v>
      </c>
      <c r="B7" s="2" t="s">
        <v>499</v>
      </c>
      <c r="C7" s="28" t="s">
        <v>442</v>
      </c>
      <c r="D7" s="19">
        <v>17</v>
      </c>
      <c r="E7" s="26">
        <v>24</v>
      </c>
      <c r="F7" s="12">
        <f t="shared" si="0"/>
        <v>7</v>
      </c>
      <c r="G7" s="121">
        <v>15</v>
      </c>
      <c r="H7" s="123">
        <v>24</v>
      </c>
      <c r="I7" s="12">
        <f t="shared" si="1"/>
        <v>9</v>
      </c>
      <c r="J7" s="21">
        <v>13</v>
      </c>
      <c r="K7" s="31">
        <v>24</v>
      </c>
      <c r="L7" s="12">
        <f t="shared" si="2"/>
        <v>11</v>
      </c>
      <c r="M7" s="10"/>
      <c r="N7" s="25"/>
      <c r="O7" s="12">
        <f t="shared" si="3"/>
        <v>0</v>
      </c>
      <c r="P7" s="10"/>
      <c r="Q7" s="25"/>
      <c r="R7" s="18">
        <f t="shared" si="4"/>
        <v>0</v>
      </c>
      <c r="S7" s="121">
        <v>17</v>
      </c>
      <c r="T7" s="123">
        <v>24</v>
      </c>
      <c r="U7" s="12">
        <f t="shared" si="5"/>
        <v>7</v>
      </c>
      <c r="V7" s="121">
        <v>17</v>
      </c>
      <c r="W7" s="123">
        <v>24</v>
      </c>
      <c r="X7" s="12">
        <f t="shared" si="6"/>
        <v>7</v>
      </c>
    </row>
    <row r="8" spans="1:24" ht="18.95" customHeight="1">
      <c r="A8" s="4">
        <v>5</v>
      </c>
      <c r="B8" s="2" t="s">
        <v>444</v>
      </c>
      <c r="C8" s="34" t="s">
        <v>501</v>
      </c>
      <c r="D8" s="21">
        <v>15</v>
      </c>
      <c r="E8" s="22">
        <v>24</v>
      </c>
      <c r="F8" s="12">
        <f t="shared" si="0"/>
        <v>9</v>
      </c>
      <c r="G8" s="21">
        <v>18</v>
      </c>
      <c r="H8" s="22">
        <v>21</v>
      </c>
      <c r="I8" s="12">
        <f t="shared" si="1"/>
        <v>3</v>
      </c>
      <c r="J8" s="35">
        <v>17</v>
      </c>
      <c r="K8" s="36">
        <v>21</v>
      </c>
      <c r="L8" s="12">
        <f t="shared" si="2"/>
        <v>4</v>
      </c>
      <c r="M8" s="35">
        <v>18</v>
      </c>
      <c r="N8" s="36">
        <v>24</v>
      </c>
      <c r="O8" s="12">
        <f t="shared" si="3"/>
        <v>6</v>
      </c>
      <c r="P8" s="45"/>
      <c r="Q8" s="46"/>
      <c r="R8" s="18">
        <f t="shared" si="4"/>
        <v>0</v>
      </c>
      <c r="S8" s="45"/>
      <c r="T8" s="46"/>
      <c r="U8" s="12">
        <f t="shared" si="5"/>
        <v>0</v>
      </c>
      <c r="V8" s="21">
        <v>13</v>
      </c>
      <c r="W8" s="31">
        <v>24</v>
      </c>
      <c r="X8" s="12">
        <f t="shared" si="6"/>
        <v>11</v>
      </c>
    </row>
    <row r="9" spans="1:24" ht="18.95" customHeight="1">
      <c r="A9" s="4">
        <v>6</v>
      </c>
      <c r="B9" s="2" t="s">
        <v>444</v>
      </c>
      <c r="C9" s="38" t="s">
        <v>296</v>
      </c>
      <c r="D9" s="121">
        <v>7</v>
      </c>
      <c r="E9" s="122">
        <v>18</v>
      </c>
      <c r="F9" s="12">
        <f t="shared" si="0"/>
        <v>11</v>
      </c>
      <c r="G9" s="21">
        <v>11</v>
      </c>
      <c r="H9" s="22">
        <v>24</v>
      </c>
      <c r="I9" s="12">
        <f t="shared" si="1"/>
        <v>13</v>
      </c>
      <c r="J9" s="45"/>
      <c r="K9" s="46"/>
      <c r="L9" s="12">
        <f t="shared" si="2"/>
        <v>0</v>
      </c>
      <c r="M9" s="144">
        <v>15</v>
      </c>
      <c r="N9" s="145">
        <v>24</v>
      </c>
      <c r="O9" s="12">
        <f t="shared" si="3"/>
        <v>9</v>
      </c>
      <c r="P9" s="35">
        <v>11</v>
      </c>
      <c r="Q9" s="36">
        <v>24</v>
      </c>
      <c r="R9" s="18">
        <f t="shared" si="4"/>
        <v>13</v>
      </c>
      <c r="S9" s="35">
        <v>13</v>
      </c>
      <c r="T9" s="36">
        <v>21</v>
      </c>
      <c r="U9" s="12">
        <f t="shared" si="5"/>
        <v>8</v>
      </c>
      <c r="V9" s="10"/>
      <c r="W9" s="25"/>
      <c r="X9" s="12">
        <f t="shared" si="6"/>
        <v>0</v>
      </c>
    </row>
    <row r="10" spans="1:24" ht="18.95" customHeight="1">
      <c r="A10" s="4">
        <v>7</v>
      </c>
      <c r="B10" s="2" t="s">
        <v>444</v>
      </c>
      <c r="C10" s="38" t="s">
        <v>186</v>
      </c>
      <c r="D10" s="21">
        <v>7</v>
      </c>
      <c r="E10" s="22">
        <v>11</v>
      </c>
      <c r="F10" s="12">
        <f t="shared" si="0"/>
        <v>4</v>
      </c>
      <c r="G10" s="21">
        <v>7</v>
      </c>
      <c r="H10" s="22">
        <v>11</v>
      </c>
      <c r="I10" s="12">
        <f t="shared" si="1"/>
        <v>4</v>
      </c>
      <c r="J10" s="45"/>
      <c r="K10" s="46"/>
      <c r="L10" s="12">
        <f t="shared" si="2"/>
        <v>0</v>
      </c>
      <c r="M10" s="10"/>
      <c r="N10" s="11"/>
      <c r="O10" s="12">
        <f t="shared" si="3"/>
        <v>0</v>
      </c>
      <c r="P10" s="35">
        <v>7</v>
      </c>
      <c r="Q10" s="36">
        <v>11</v>
      </c>
      <c r="R10" s="18">
        <f t="shared" si="4"/>
        <v>4</v>
      </c>
      <c r="S10" s="35">
        <v>7</v>
      </c>
      <c r="T10" s="36">
        <v>13</v>
      </c>
      <c r="U10" s="12">
        <f t="shared" si="5"/>
        <v>6</v>
      </c>
      <c r="V10" s="10"/>
      <c r="W10" s="25"/>
      <c r="X10" s="12">
        <f t="shared" si="6"/>
        <v>0</v>
      </c>
    </row>
    <row r="11" spans="1:24" ht="18.95" customHeight="1">
      <c r="A11" s="4">
        <v>8</v>
      </c>
      <c r="B11" s="2" t="s">
        <v>444</v>
      </c>
      <c r="C11" s="38" t="s">
        <v>545</v>
      </c>
      <c r="D11" s="10"/>
      <c r="E11" s="11"/>
      <c r="F11" s="12">
        <f t="shared" si="0"/>
        <v>0</v>
      </c>
      <c r="G11" s="21">
        <v>18</v>
      </c>
      <c r="H11" s="22">
        <v>21</v>
      </c>
      <c r="I11" s="12">
        <f t="shared" si="1"/>
        <v>3</v>
      </c>
      <c r="J11" s="45"/>
      <c r="K11" s="46"/>
      <c r="L11" s="12">
        <f t="shared" si="2"/>
        <v>0</v>
      </c>
      <c r="M11" s="10"/>
      <c r="N11" s="11"/>
      <c r="O11" s="12">
        <f t="shared" si="3"/>
        <v>0</v>
      </c>
      <c r="P11" s="35">
        <v>13</v>
      </c>
      <c r="Q11" s="36">
        <v>21</v>
      </c>
      <c r="R11" s="18">
        <f t="shared" si="4"/>
        <v>8</v>
      </c>
      <c r="S11" s="45"/>
      <c r="T11" s="46"/>
      <c r="U11" s="12">
        <f t="shared" si="5"/>
        <v>0</v>
      </c>
      <c r="V11" s="21">
        <v>14</v>
      </c>
      <c r="W11" s="31">
        <v>18</v>
      </c>
      <c r="X11" s="12">
        <f t="shared" si="6"/>
        <v>4</v>
      </c>
    </row>
    <row r="12" spans="1:24" ht="18.95" customHeight="1">
      <c r="A12" s="4">
        <v>9</v>
      </c>
      <c r="B12" s="2" t="s">
        <v>444</v>
      </c>
      <c r="C12" s="38" t="s">
        <v>209</v>
      </c>
      <c r="D12" s="21">
        <v>11</v>
      </c>
      <c r="E12" s="22">
        <v>15</v>
      </c>
      <c r="F12" s="12">
        <f t="shared" si="0"/>
        <v>4</v>
      </c>
      <c r="G12" s="121">
        <v>7</v>
      </c>
      <c r="H12" s="122">
        <v>15</v>
      </c>
      <c r="I12" s="12">
        <f t="shared" si="1"/>
        <v>8</v>
      </c>
      <c r="J12" s="35">
        <v>7</v>
      </c>
      <c r="K12" s="36">
        <v>15</v>
      </c>
      <c r="L12" s="12">
        <f t="shared" si="2"/>
        <v>8</v>
      </c>
      <c r="M12" s="21">
        <v>7</v>
      </c>
      <c r="N12" s="22">
        <v>15</v>
      </c>
      <c r="O12" s="12">
        <f t="shared" si="3"/>
        <v>8</v>
      </c>
      <c r="P12" s="45"/>
      <c r="Q12" s="46"/>
      <c r="R12" s="18">
        <f t="shared" si="4"/>
        <v>0</v>
      </c>
      <c r="S12" s="35">
        <v>12</v>
      </c>
      <c r="T12" s="36">
        <v>20</v>
      </c>
      <c r="U12" s="12">
        <f t="shared" si="5"/>
        <v>8</v>
      </c>
      <c r="V12" s="21">
        <v>7</v>
      </c>
      <c r="W12" s="31">
        <v>15</v>
      </c>
      <c r="X12" s="12">
        <f t="shared" si="6"/>
        <v>8</v>
      </c>
    </row>
    <row r="13" spans="1:24" ht="18.95" customHeight="1">
      <c r="A13" s="4">
        <v>10</v>
      </c>
      <c r="B13" s="4" t="s">
        <v>447</v>
      </c>
      <c r="C13" s="47" t="s">
        <v>183</v>
      </c>
      <c r="D13" s="10"/>
      <c r="E13" s="25"/>
      <c r="F13" s="12">
        <f t="shared" si="0"/>
        <v>0</v>
      </c>
      <c r="G13" s="10"/>
      <c r="H13" s="25"/>
      <c r="I13" s="12">
        <f t="shared" si="1"/>
        <v>0</v>
      </c>
      <c r="J13" s="10"/>
      <c r="K13" s="25"/>
      <c r="L13" s="12">
        <f t="shared" si="2"/>
        <v>0</v>
      </c>
      <c r="M13" s="10"/>
      <c r="N13" s="25"/>
      <c r="O13" s="12">
        <f t="shared" si="3"/>
        <v>0</v>
      </c>
      <c r="P13" s="10"/>
      <c r="Q13" s="25"/>
      <c r="R13" s="18">
        <f t="shared" si="4"/>
        <v>0</v>
      </c>
      <c r="S13" s="13"/>
      <c r="T13" s="54"/>
      <c r="U13" s="12">
        <f t="shared" si="5"/>
        <v>0</v>
      </c>
      <c r="V13" s="10"/>
      <c r="W13" s="25"/>
      <c r="X13" s="12">
        <f t="shared" si="6"/>
        <v>0</v>
      </c>
    </row>
    <row r="14" spans="1:24" ht="18.95" customHeight="1">
      <c r="A14" s="4">
        <v>11</v>
      </c>
      <c r="B14" s="4" t="s">
        <v>447</v>
      </c>
      <c r="C14" s="47" t="s">
        <v>358</v>
      </c>
      <c r="D14" s="126">
        <v>7</v>
      </c>
      <c r="E14" s="127">
        <v>15</v>
      </c>
      <c r="F14" s="12">
        <f t="shared" si="0"/>
        <v>8</v>
      </c>
      <c r="G14" s="126">
        <v>7</v>
      </c>
      <c r="H14" s="127">
        <v>15</v>
      </c>
      <c r="I14" s="12">
        <f t="shared" si="1"/>
        <v>8</v>
      </c>
      <c r="J14" s="10"/>
      <c r="K14" s="25"/>
      <c r="L14" s="12">
        <f t="shared" si="2"/>
        <v>0</v>
      </c>
      <c r="M14" s="10"/>
      <c r="N14" s="25"/>
      <c r="O14" s="12">
        <f t="shared" si="3"/>
        <v>0</v>
      </c>
      <c r="P14" s="126">
        <v>7</v>
      </c>
      <c r="Q14" s="127">
        <v>15</v>
      </c>
      <c r="R14" s="18">
        <f t="shared" si="4"/>
        <v>8</v>
      </c>
      <c r="S14" s="128">
        <v>7</v>
      </c>
      <c r="T14" s="129">
        <v>17</v>
      </c>
      <c r="U14" s="12">
        <f t="shared" si="5"/>
        <v>10</v>
      </c>
      <c r="V14" s="126">
        <v>7</v>
      </c>
      <c r="W14" s="127">
        <v>15</v>
      </c>
      <c r="X14" s="12">
        <f t="shared" si="6"/>
        <v>8</v>
      </c>
    </row>
    <row r="15" spans="1:24" ht="18.95" customHeight="1">
      <c r="A15" s="4">
        <v>12</v>
      </c>
      <c r="B15" s="4" t="s">
        <v>447</v>
      </c>
      <c r="C15" s="47" t="s">
        <v>530</v>
      </c>
      <c r="D15" s="126">
        <v>15</v>
      </c>
      <c r="E15" s="127">
        <v>24</v>
      </c>
      <c r="F15" s="12">
        <f t="shared" si="0"/>
        <v>9</v>
      </c>
      <c r="G15" s="130">
        <v>18</v>
      </c>
      <c r="H15" s="131">
        <v>24</v>
      </c>
      <c r="I15" s="12">
        <f t="shared" si="1"/>
        <v>6</v>
      </c>
      <c r="J15" s="128">
        <v>7</v>
      </c>
      <c r="K15" s="129">
        <v>18</v>
      </c>
      <c r="L15" s="12">
        <f t="shared" si="2"/>
        <v>11</v>
      </c>
      <c r="M15" s="128">
        <v>7</v>
      </c>
      <c r="N15" s="129">
        <v>18</v>
      </c>
      <c r="O15" s="12">
        <f t="shared" si="3"/>
        <v>11</v>
      </c>
      <c r="P15" s="126">
        <v>15</v>
      </c>
      <c r="Q15" s="127">
        <v>24</v>
      </c>
      <c r="R15" s="18">
        <f t="shared" si="4"/>
        <v>9</v>
      </c>
      <c r="S15" s="10"/>
      <c r="T15" s="25"/>
      <c r="U15" s="12">
        <f t="shared" si="5"/>
        <v>0</v>
      </c>
      <c r="V15" s="126">
        <v>15</v>
      </c>
      <c r="W15" s="127">
        <v>24</v>
      </c>
      <c r="X15" s="12">
        <f t="shared" si="6"/>
        <v>9</v>
      </c>
    </row>
    <row r="16" spans="1:24" ht="18.95" customHeight="1">
      <c r="A16" s="4">
        <v>13</v>
      </c>
      <c r="B16" s="4" t="s">
        <v>447</v>
      </c>
      <c r="C16" s="47" t="s">
        <v>580</v>
      </c>
      <c r="D16" s="10"/>
      <c r="E16" s="55"/>
      <c r="F16" s="12">
        <f t="shared" si="0"/>
        <v>0</v>
      </c>
      <c r="G16" s="126">
        <v>15</v>
      </c>
      <c r="H16" s="127">
        <v>24</v>
      </c>
      <c r="I16" s="12">
        <f t="shared" si="1"/>
        <v>9</v>
      </c>
      <c r="J16" s="128">
        <v>18</v>
      </c>
      <c r="K16" s="133">
        <v>24</v>
      </c>
      <c r="L16" s="12">
        <f t="shared" si="2"/>
        <v>6</v>
      </c>
      <c r="M16" s="128">
        <v>18</v>
      </c>
      <c r="N16" s="129">
        <v>24</v>
      </c>
      <c r="O16" s="12">
        <f t="shared" si="3"/>
        <v>6</v>
      </c>
      <c r="P16" s="121">
        <v>14</v>
      </c>
      <c r="Q16" s="123">
        <v>21</v>
      </c>
      <c r="R16" s="18">
        <f t="shared" si="4"/>
        <v>7</v>
      </c>
      <c r="S16" s="126">
        <v>15</v>
      </c>
      <c r="T16" s="127">
        <v>24</v>
      </c>
      <c r="U16" s="12">
        <f t="shared" si="5"/>
        <v>9</v>
      </c>
      <c r="V16" s="10"/>
      <c r="W16" s="25"/>
      <c r="X16" s="12">
        <f t="shared" si="6"/>
        <v>0</v>
      </c>
    </row>
    <row r="17" spans="1:33" ht="18.95" customHeight="1">
      <c r="A17" s="4">
        <v>14</v>
      </c>
      <c r="B17" s="4" t="s">
        <v>550</v>
      </c>
      <c r="C17" s="38" t="s">
        <v>324</v>
      </c>
      <c r="D17" s="10"/>
      <c r="E17" s="55"/>
      <c r="F17" s="12">
        <f t="shared" si="0"/>
        <v>0</v>
      </c>
      <c r="G17" s="10"/>
      <c r="H17" s="55"/>
      <c r="I17" s="12">
        <f t="shared" si="1"/>
        <v>0</v>
      </c>
      <c r="J17" s="10"/>
      <c r="K17" s="55"/>
      <c r="L17" s="12">
        <f t="shared" si="2"/>
        <v>0</v>
      </c>
      <c r="M17" s="13"/>
      <c r="N17" s="25"/>
      <c r="O17" s="12">
        <f t="shared" si="3"/>
        <v>0</v>
      </c>
      <c r="P17" s="59">
        <v>13</v>
      </c>
      <c r="Q17" s="123">
        <v>21</v>
      </c>
      <c r="R17" s="18">
        <f t="shared" si="4"/>
        <v>8</v>
      </c>
      <c r="S17" s="134">
        <v>13</v>
      </c>
      <c r="T17" s="137">
        <v>21</v>
      </c>
      <c r="U17" s="12">
        <f t="shared" si="5"/>
        <v>8</v>
      </c>
      <c r="V17" s="59">
        <v>13</v>
      </c>
      <c r="W17" s="157">
        <v>21</v>
      </c>
      <c r="X17" s="12">
        <f t="shared" si="6"/>
        <v>8</v>
      </c>
    </row>
    <row r="18" spans="1:33" ht="18.95" customHeight="1">
      <c r="A18" s="4">
        <v>15</v>
      </c>
      <c r="B18" s="4" t="s">
        <v>550</v>
      </c>
      <c r="C18" s="38" t="s">
        <v>314</v>
      </c>
      <c r="D18" s="134">
        <v>7</v>
      </c>
      <c r="E18" s="135">
        <v>16</v>
      </c>
      <c r="F18" s="12">
        <f t="shared" si="0"/>
        <v>9</v>
      </c>
      <c r="G18" s="134">
        <v>7</v>
      </c>
      <c r="H18" s="135">
        <v>16</v>
      </c>
      <c r="I18" s="12">
        <f t="shared" si="1"/>
        <v>9</v>
      </c>
      <c r="J18" s="10"/>
      <c r="K18" s="55"/>
      <c r="L18" s="12">
        <f t="shared" si="2"/>
        <v>0</v>
      </c>
      <c r="M18" s="136">
        <v>7</v>
      </c>
      <c r="N18" s="137">
        <v>16</v>
      </c>
      <c r="O18" s="12">
        <f t="shared" si="3"/>
        <v>9</v>
      </c>
      <c r="P18" s="136">
        <v>7</v>
      </c>
      <c r="Q18" s="137">
        <v>16</v>
      </c>
      <c r="R18" s="18">
        <f t="shared" si="4"/>
        <v>9</v>
      </c>
      <c r="S18" s="134">
        <v>15</v>
      </c>
      <c r="T18" s="64">
        <v>24</v>
      </c>
      <c r="U18" s="12">
        <f t="shared" si="5"/>
        <v>9</v>
      </c>
      <c r="V18" s="134">
        <v>15</v>
      </c>
      <c r="W18" s="135">
        <v>24</v>
      </c>
      <c r="X18" s="12">
        <f t="shared" si="6"/>
        <v>9</v>
      </c>
    </row>
    <row r="19" spans="1:33" ht="18.95" customHeight="1">
      <c r="A19" s="4">
        <v>16</v>
      </c>
      <c r="B19" s="4" t="s">
        <v>574</v>
      </c>
      <c r="C19" s="38" t="s">
        <v>575</v>
      </c>
      <c r="D19" s="66">
        <v>10</v>
      </c>
      <c r="E19" s="67">
        <v>18</v>
      </c>
      <c r="F19" s="12">
        <f t="shared" si="0"/>
        <v>8</v>
      </c>
      <c r="G19" s="65"/>
      <c r="H19" s="55"/>
      <c r="I19" s="12">
        <f t="shared" si="1"/>
        <v>0</v>
      </c>
      <c r="J19" s="65"/>
      <c r="K19" s="55"/>
      <c r="L19" s="12">
        <f t="shared" si="2"/>
        <v>0</v>
      </c>
      <c r="M19" s="68">
        <v>10</v>
      </c>
      <c r="N19" s="67">
        <v>18</v>
      </c>
      <c r="O19" s="12">
        <f t="shared" si="3"/>
        <v>8</v>
      </c>
      <c r="P19" s="68">
        <v>10</v>
      </c>
      <c r="Q19" s="67">
        <v>18</v>
      </c>
      <c r="R19" s="18">
        <f t="shared" si="4"/>
        <v>8</v>
      </c>
      <c r="S19" s="69"/>
      <c r="T19" s="55"/>
      <c r="U19" s="12">
        <f t="shared" si="5"/>
        <v>0</v>
      </c>
      <c r="V19" s="69"/>
      <c r="W19" s="57"/>
      <c r="X19" s="12">
        <f t="shared" si="6"/>
        <v>0</v>
      </c>
    </row>
    <row r="20" spans="1:33" ht="18.95" customHeight="1">
      <c r="A20" s="4">
        <v>17</v>
      </c>
      <c r="B20" s="4" t="s">
        <v>574</v>
      </c>
      <c r="C20" s="38" t="s">
        <v>577</v>
      </c>
      <c r="D20" s="73"/>
      <c r="E20" s="74"/>
      <c r="F20" s="12">
        <f t="shared" si="0"/>
        <v>0</v>
      </c>
      <c r="G20" s="71">
        <v>11</v>
      </c>
      <c r="H20" s="72">
        <v>19</v>
      </c>
      <c r="I20" s="12">
        <f t="shared" si="1"/>
        <v>8</v>
      </c>
      <c r="J20" s="71">
        <v>11</v>
      </c>
      <c r="K20" s="72">
        <v>19</v>
      </c>
      <c r="L20" s="12">
        <f t="shared" si="2"/>
        <v>8</v>
      </c>
      <c r="M20" s="73"/>
      <c r="N20" s="74"/>
      <c r="O20" s="12">
        <f t="shared" si="3"/>
        <v>0</v>
      </c>
      <c r="P20" s="76"/>
      <c r="Q20" s="74"/>
      <c r="R20" s="18">
        <f t="shared" si="4"/>
        <v>0</v>
      </c>
      <c r="S20" s="75">
        <v>11</v>
      </c>
      <c r="T20" s="72">
        <v>19</v>
      </c>
      <c r="U20" s="12">
        <f t="shared" si="5"/>
        <v>8</v>
      </c>
      <c r="V20" s="75">
        <v>11</v>
      </c>
      <c r="W20" s="155">
        <v>19</v>
      </c>
      <c r="X20" s="156">
        <f t="shared" si="6"/>
        <v>8</v>
      </c>
      <c r="Z20" s="1249" t="s">
        <v>467</v>
      </c>
      <c r="AA20" s="1250"/>
      <c r="AB20" s="1251"/>
      <c r="AC20" s="80">
        <v>2556</v>
      </c>
      <c r="AD20" s="81"/>
      <c r="AE20" s="82">
        <v>2725</v>
      </c>
      <c r="AF20" s="81"/>
      <c r="AG20" s="83">
        <v>2556</v>
      </c>
    </row>
    <row r="21" spans="1:33" ht="18.95" customHeight="1">
      <c r="A21" s="84"/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Z21" s="1249" t="s">
        <v>470</v>
      </c>
      <c r="AA21" s="1250"/>
      <c r="AB21" s="1251"/>
      <c r="AC21" s="87">
        <v>1400000</v>
      </c>
      <c r="AD21" s="81"/>
      <c r="AE21" s="84">
        <f t="shared" ref="AE21:AE25" si="7">AC21</f>
        <v>1400000</v>
      </c>
      <c r="AF21" s="81"/>
      <c r="AG21" s="84"/>
    </row>
    <row r="22" spans="1:33" ht="18.95" customHeight="1">
      <c r="A22" s="80"/>
      <c r="B22" s="80"/>
      <c r="C22" s="80" t="s">
        <v>466</v>
      </c>
      <c r="D22" s="85"/>
      <c r="E22" s="85"/>
      <c r="F22" s="88">
        <f>SUM(F4:F18)</f>
        <v>61</v>
      </c>
      <c r="G22" s="85"/>
      <c r="H22" s="85"/>
      <c r="I22" s="88">
        <f>SUM(I4:I18)</f>
        <v>80</v>
      </c>
      <c r="J22" s="85"/>
      <c r="K22" s="85"/>
      <c r="L22" s="88">
        <f>SUM(L4:L18)</f>
        <v>65</v>
      </c>
      <c r="M22" s="85"/>
      <c r="N22" s="85"/>
      <c r="O22" s="88">
        <f>SUM(O4:O18)</f>
        <v>68</v>
      </c>
      <c r="P22" s="85"/>
      <c r="Q22" s="85"/>
      <c r="R22" s="88">
        <f>SUM(R4:R18)</f>
        <v>82</v>
      </c>
      <c r="S22" s="85"/>
      <c r="T22" s="85"/>
      <c r="U22" s="88">
        <f>SUM(U4:U18)</f>
        <v>80</v>
      </c>
      <c r="V22" s="85"/>
      <c r="W22" s="85"/>
      <c r="X22" s="88">
        <f>SUM(X4:X18)</f>
        <v>81</v>
      </c>
      <c r="Z22" s="81"/>
      <c r="AA22" s="81"/>
      <c r="AB22" s="81"/>
      <c r="AC22" s="81"/>
      <c r="AD22" s="81"/>
      <c r="AE22" s="81"/>
      <c r="AF22" s="81"/>
      <c r="AG22" s="81"/>
    </row>
    <row r="23" spans="1:33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517</v>
      </c>
      <c r="Z23" s="81"/>
      <c r="AA23" s="81"/>
      <c r="AB23" s="81"/>
      <c r="AC23" s="81"/>
      <c r="AD23" s="81"/>
      <c r="AE23" s="81"/>
      <c r="AF23" s="81"/>
      <c r="AG23" s="81"/>
    </row>
    <row r="24" spans="1:33" ht="18.95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 t="s">
        <v>128</v>
      </c>
      <c r="S24" s="93"/>
      <c r="T24" s="1265" t="s">
        <v>471</v>
      </c>
      <c r="U24" s="1266"/>
      <c r="V24" s="1266"/>
      <c r="W24" s="1267"/>
      <c r="X24" s="94">
        <f>AC21/AC20</f>
        <v>547.73082942097028</v>
      </c>
      <c r="Z24" s="1249" t="s">
        <v>473</v>
      </c>
      <c r="AA24" s="1250"/>
      <c r="AB24" s="1251"/>
      <c r="AC24" s="84"/>
      <c r="AD24" s="81"/>
      <c r="AE24" s="84">
        <f t="shared" si="7"/>
        <v>0</v>
      </c>
      <c r="AF24" s="81"/>
      <c r="AG24" s="84"/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5"/>
      <c r="Z25" s="1249" t="s">
        <v>475</v>
      </c>
      <c r="AA25" s="1250"/>
      <c r="AB25" s="1251"/>
      <c r="AC25" s="84"/>
      <c r="AD25" s="81"/>
      <c r="AE25" s="84">
        <f t="shared" si="7"/>
        <v>0</v>
      </c>
      <c r="AF25" s="81"/>
      <c r="AG25" s="84">
        <v>2470</v>
      </c>
    </row>
    <row r="26" spans="1:33" ht="18.95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1252" t="s">
        <v>472</v>
      </c>
      <c r="U26" s="1253"/>
      <c r="V26" s="1253"/>
      <c r="W26" s="1254"/>
      <c r="X26" s="96">
        <f>(X23/X24)*100</f>
        <v>94.389428571428567</v>
      </c>
      <c r="Z26" s="1249" t="s">
        <v>476</v>
      </c>
      <c r="AA26" s="1250"/>
      <c r="AB26" s="1251"/>
      <c r="AC26" s="97">
        <f>AC24/AC20</f>
        <v>0</v>
      </c>
      <c r="AD26" s="81"/>
      <c r="AE26" s="97">
        <f>AE24/AE20</f>
        <v>0</v>
      </c>
      <c r="AF26" s="81"/>
      <c r="AG26" s="97">
        <v>2646</v>
      </c>
    </row>
    <row r="27" spans="1:33" ht="18.95" customHeight="1">
      <c r="A27" s="98"/>
      <c r="B27" s="98"/>
      <c r="C27" s="4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02" t="e">
        <f>AC25/AC26</f>
        <v>#DIV/0!</v>
      </c>
      <c r="Z27" s="81"/>
      <c r="AA27" s="81"/>
      <c r="AB27" s="81"/>
      <c r="AC27" s="103" t="e">
        <f t="shared" ref="AC27:AG27" si="8">(AC25/AC26)*100</f>
        <v>#DIV/0!</v>
      </c>
      <c r="AD27" s="81"/>
      <c r="AE27" s="104" t="e">
        <f t="shared" si="8"/>
        <v>#DIV/0!</v>
      </c>
      <c r="AF27" s="81"/>
      <c r="AG27" s="104">
        <f t="shared" si="8"/>
        <v>93.348450491307631</v>
      </c>
    </row>
    <row r="28" spans="1:33" ht="24" customHeight="1">
      <c r="A28" s="105"/>
      <c r="B28" s="105"/>
      <c r="C28" s="106" t="s">
        <v>517</v>
      </c>
      <c r="D28" s="1279"/>
      <c r="E28" s="1280"/>
      <c r="F28" s="1281"/>
      <c r="G28" s="1279"/>
      <c r="H28" s="1280"/>
      <c r="I28" s="1281"/>
      <c r="J28" s="1279"/>
      <c r="K28" s="1280"/>
      <c r="L28" s="1281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Z28" s="81"/>
      <c r="AA28" s="81"/>
      <c r="AB28" s="81"/>
      <c r="AC28" s="81"/>
      <c r="AD28" s="81"/>
      <c r="AE28" s="81"/>
      <c r="AF28" s="81"/>
      <c r="AG28" s="81"/>
    </row>
    <row r="29" spans="1:33" ht="24" customHeight="1">
      <c r="A29" s="105">
        <v>1</v>
      </c>
      <c r="B29" s="105"/>
      <c r="C29" s="106" t="s">
        <v>95</v>
      </c>
      <c r="D29" s="1246" t="s">
        <v>525</v>
      </c>
      <c r="E29" s="1247"/>
      <c r="F29" s="1248"/>
      <c r="G29" s="1246" t="s">
        <v>525</v>
      </c>
      <c r="H29" s="1247"/>
      <c r="I29" s="1248"/>
      <c r="J29" s="1246" t="s">
        <v>525</v>
      </c>
      <c r="K29" s="1247"/>
      <c r="L29" s="1248"/>
      <c r="M29" s="1227"/>
      <c r="N29" s="1228"/>
      <c r="O29" s="1229"/>
      <c r="P29" s="1246" t="s">
        <v>525</v>
      </c>
      <c r="Q29" s="1247"/>
      <c r="R29" s="1248"/>
      <c r="S29" s="1246" t="s">
        <v>525</v>
      </c>
      <c r="T29" s="1247"/>
      <c r="U29" s="1248"/>
      <c r="V29" s="1239" t="s">
        <v>525</v>
      </c>
      <c r="W29" s="1240"/>
      <c r="X29" s="1241"/>
    </row>
    <row r="30" spans="1:33" ht="32.1" customHeight="1">
      <c r="A30" s="105">
        <v>5</v>
      </c>
      <c r="B30" s="105"/>
      <c r="C30" s="106" t="s">
        <v>480</v>
      </c>
      <c r="D30" s="1227"/>
      <c r="E30" s="1228"/>
      <c r="F30" s="1229"/>
      <c r="G30" s="1246" t="s">
        <v>525</v>
      </c>
      <c r="H30" s="1247"/>
      <c r="I30" s="1248"/>
      <c r="J30" s="1246" t="s">
        <v>525</v>
      </c>
      <c r="K30" s="1247"/>
      <c r="L30" s="1248"/>
      <c r="M30" s="1246" t="s">
        <v>525</v>
      </c>
      <c r="N30" s="1247"/>
      <c r="O30" s="1248"/>
      <c r="P30" s="1227"/>
      <c r="Q30" s="1228"/>
      <c r="R30" s="1229"/>
      <c r="S30" s="1246" t="s">
        <v>69</v>
      </c>
      <c r="T30" s="1247"/>
      <c r="U30" s="1248"/>
      <c r="V30" s="1227"/>
      <c r="W30" s="1228"/>
      <c r="X30" s="1229"/>
    </row>
    <row r="31" spans="1:33" ht="24.95" customHeight="1">
      <c r="A31" s="105">
        <v>5</v>
      </c>
      <c r="B31" s="105"/>
      <c r="C31" s="106" t="s">
        <v>22</v>
      </c>
      <c r="D31" s="1246" t="s">
        <v>74</v>
      </c>
      <c r="E31" s="1247"/>
      <c r="F31" s="1248"/>
      <c r="G31" s="1227"/>
      <c r="H31" s="1228"/>
      <c r="I31" s="1229"/>
      <c r="J31" s="1246" t="s">
        <v>69</v>
      </c>
      <c r="K31" s="1247"/>
      <c r="L31" s="1248"/>
      <c r="M31" s="1246" t="s">
        <v>525</v>
      </c>
      <c r="N31" s="1247"/>
      <c r="O31" s="1248"/>
      <c r="P31" s="1434" t="s">
        <v>525</v>
      </c>
      <c r="Q31" s="1435"/>
      <c r="R31" s="1436"/>
      <c r="S31" s="1227"/>
      <c r="T31" s="1228"/>
      <c r="U31" s="1229"/>
      <c r="V31" s="1246" t="s">
        <v>69</v>
      </c>
      <c r="W31" s="1247"/>
      <c r="X31" s="1248"/>
    </row>
  </sheetData>
  <mergeCells count="54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0:AB20"/>
    <mergeCell ref="Z21:AB21"/>
    <mergeCell ref="A23:B23"/>
    <mergeCell ref="T23:W23"/>
    <mergeCell ref="T24:W24"/>
    <mergeCell ref="Z24:AB24"/>
    <mergeCell ref="Z25:AB25"/>
    <mergeCell ref="T26:W26"/>
    <mergeCell ref="Z26:AB26"/>
    <mergeCell ref="D27:S27"/>
    <mergeCell ref="T27:W27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C1:C2"/>
    <mergeCell ref="S30:U30"/>
    <mergeCell ref="V30:X30"/>
    <mergeCell ref="D31:F31"/>
    <mergeCell ref="G31:I31"/>
    <mergeCell ref="J31:L31"/>
    <mergeCell ref="M31:O31"/>
    <mergeCell ref="P31:R31"/>
    <mergeCell ref="S31:U31"/>
    <mergeCell ref="V31:X31"/>
    <mergeCell ref="D30:F30"/>
    <mergeCell ref="G30:I30"/>
    <mergeCell ref="J30:L30"/>
    <mergeCell ref="M30:O30"/>
    <mergeCell ref="P30:R30"/>
    <mergeCell ref="S28:U28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G31"/>
  <sheetViews>
    <sheetView zoomScale="85" zoomScaleNormal="85" workbookViewId="0">
      <selection activeCell="AC12" sqref="A1:XFD1048576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6" ht="18.95" customHeight="1">
      <c r="A1" s="1"/>
      <c r="B1" s="1"/>
      <c r="C1" s="1426" t="s">
        <v>0</v>
      </c>
      <c r="D1" s="1347">
        <v>46139</v>
      </c>
      <c r="E1" s="1348"/>
      <c r="F1" s="1349"/>
      <c r="G1" s="1347">
        <v>46140</v>
      </c>
      <c r="H1" s="1348"/>
      <c r="I1" s="1349"/>
      <c r="J1" s="1347">
        <v>46141</v>
      </c>
      <c r="K1" s="1348"/>
      <c r="L1" s="1349"/>
      <c r="M1" s="1347">
        <v>46142</v>
      </c>
      <c r="N1" s="1348"/>
      <c r="O1" s="1349"/>
      <c r="P1" s="1347">
        <v>46143</v>
      </c>
      <c r="Q1" s="1348"/>
      <c r="R1" s="1349"/>
      <c r="S1" s="1347">
        <v>46144</v>
      </c>
      <c r="T1" s="1348"/>
      <c r="U1" s="1349"/>
      <c r="V1" s="1347">
        <v>46145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.95" customHeight="1">
      <c r="A4" s="4">
        <v>1</v>
      </c>
      <c r="B4" s="8" t="s">
        <v>436</v>
      </c>
      <c r="C4" s="9" t="s">
        <v>458</v>
      </c>
      <c r="D4" s="121">
        <v>7</v>
      </c>
      <c r="E4" s="122">
        <v>20</v>
      </c>
      <c r="F4" s="12">
        <f t="shared" ref="F4:F20" si="0">E4-D4</f>
        <v>13</v>
      </c>
      <c r="G4" s="13"/>
      <c r="H4" s="14"/>
      <c r="I4" s="12">
        <f t="shared" ref="I4:I20" si="1">H4-G4</f>
        <v>0</v>
      </c>
      <c r="J4" s="118">
        <v>7</v>
      </c>
      <c r="K4" s="119">
        <v>11</v>
      </c>
      <c r="L4" s="12">
        <f t="shared" ref="L4:L20" si="2">K4-J4</f>
        <v>4</v>
      </c>
      <c r="M4" s="118">
        <v>7</v>
      </c>
      <c r="N4" s="120">
        <v>18</v>
      </c>
      <c r="O4" s="12">
        <f t="shared" ref="O4:O20" si="3">N4-M4</f>
        <v>11</v>
      </c>
      <c r="P4" s="121">
        <v>7</v>
      </c>
      <c r="Q4" s="122">
        <v>12</v>
      </c>
      <c r="R4" s="18">
        <f t="shared" ref="R4:R20" si="4">Q4-P4</f>
        <v>5</v>
      </c>
      <c r="S4" s="121">
        <v>7</v>
      </c>
      <c r="T4" s="122">
        <v>15</v>
      </c>
      <c r="U4" s="12">
        <f t="shared" ref="U4:U20" si="5">T4-S4</f>
        <v>8</v>
      </c>
      <c r="V4" s="121">
        <v>7</v>
      </c>
      <c r="W4" s="122">
        <v>18</v>
      </c>
      <c r="X4" s="12">
        <f t="shared" ref="X4:X20" si="6">W4-V4</f>
        <v>11</v>
      </c>
      <c r="Y4" s="23"/>
      <c r="Z4" t="s">
        <v>215</v>
      </c>
    </row>
    <row r="5" spans="1:26" ht="18.95" customHeight="1">
      <c r="A5" s="4">
        <v>2</v>
      </c>
      <c r="B5" s="2" t="s">
        <v>436</v>
      </c>
      <c r="C5" s="24" t="s">
        <v>571</v>
      </c>
      <c r="D5" s="10"/>
      <c r="E5" s="25"/>
      <c r="F5" s="12">
        <f t="shared" si="0"/>
        <v>0</v>
      </c>
      <c r="G5" s="10"/>
      <c r="H5" s="25"/>
      <c r="I5" s="12">
        <f t="shared" si="1"/>
        <v>0</v>
      </c>
      <c r="J5" s="10"/>
      <c r="K5" s="25"/>
      <c r="L5" s="12">
        <f t="shared" si="2"/>
        <v>0</v>
      </c>
      <c r="M5" s="10"/>
      <c r="N5" s="25"/>
      <c r="O5" s="12">
        <f t="shared" si="3"/>
        <v>0</v>
      </c>
      <c r="P5" s="10"/>
      <c r="Q5" s="25"/>
      <c r="R5" s="18">
        <f t="shared" si="4"/>
        <v>0</v>
      </c>
      <c r="S5" s="10"/>
      <c r="T5" s="25"/>
      <c r="U5" s="12">
        <f t="shared" si="5"/>
        <v>0</v>
      </c>
      <c r="V5" s="10"/>
      <c r="W5" s="25"/>
      <c r="X5" s="12">
        <f t="shared" si="6"/>
        <v>0</v>
      </c>
      <c r="Y5" s="143"/>
      <c r="Z5" t="s">
        <v>216</v>
      </c>
    </row>
    <row r="6" spans="1:26" ht="18.95" customHeight="1">
      <c r="A6" s="4">
        <v>3</v>
      </c>
      <c r="B6" s="2" t="s">
        <v>436</v>
      </c>
      <c r="C6" s="24" t="s">
        <v>208</v>
      </c>
      <c r="D6" s="10"/>
      <c r="E6" s="25"/>
      <c r="F6" s="12">
        <f t="shared" si="0"/>
        <v>0</v>
      </c>
      <c r="G6" s="10"/>
      <c r="H6" s="25"/>
      <c r="I6" s="12">
        <f t="shared" si="1"/>
        <v>0</v>
      </c>
      <c r="J6" s="121">
        <v>10</v>
      </c>
      <c r="K6" s="123">
        <v>20</v>
      </c>
      <c r="L6" s="12">
        <f t="shared" si="2"/>
        <v>10</v>
      </c>
      <c r="M6" s="121">
        <v>15</v>
      </c>
      <c r="N6" s="123">
        <v>24</v>
      </c>
      <c r="O6" s="12">
        <f t="shared" si="3"/>
        <v>9</v>
      </c>
      <c r="P6" s="121">
        <v>10</v>
      </c>
      <c r="Q6" s="123">
        <v>17</v>
      </c>
      <c r="R6" s="18">
        <f t="shared" si="4"/>
        <v>7</v>
      </c>
      <c r="S6" s="121">
        <v>10</v>
      </c>
      <c r="T6" s="123">
        <v>17</v>
      </c>
      <c r="U6" s="12">
        <f t="shared" si="5"/>
        <v>7</v>
      </c>
      <c r="V6" s="121">
        <v>15</v>
      </c>
      <c r="W6" s="123">
        <v>24</v>
      </c>
      <c r="X6" s="12">
        <f t="shared" si="6"/>
        <v>9</v>
      </c>
      <c r="Y6" s="27"/>
      <c r="Z6" t="s">
        <v>217</v>
      </c>
    </row>
    <row r="7" spans="1:26" ht="18.95" customHeight="1">
      <c r="A7" s="4">
        <v>4</v>
      </c>
      <c r="B7" s="2" t="s">
        <v>499</v>
      </c>
      <c r="C7" s="28" t="s">
        <v>442</v>
      </c>
      <c r="D7" s="121">
        <v>13</v>
      </c>
      <c r="E7" s="123">
        <v>24</v>
      </c>
      <c r="F7" s="12">
        <f t="shared" si="0"/>
        <v>11</v>
      </c>
      <c r="G7" s="121">
        <v>15</v>
      </c>
      <c r="H7" s="123">
        <v>24</v>
      </c>
      <c r="I7" s="12">
        <f t="shared" si="1"/>
        <v>9</v>
      </c>
      <c r="J7" s="21">
        <v>13</v>
      </c>
      <c r="K7" s="31">
        <v>24</v>
      </c>
      <c r="L7" s="12">
        <f t="shared" si="2"/>
        <v>11</v>
      </c>
      <c r="M7" s="10"/>
      <c r="N7" s="25"/>
      <c r="O7" s="12">
        <f t="shared" si="3"/>
        <v>0</v>
      </c>
      <c r="P7" s="10"/>
      <c r="Q7" s="25"/>
      <c r="R7" s="18">
        <f t="shared" si="4"/>
        <v>0</v>
      </c>
      <c r="S7" s="121">
        <v>15</v>
      </c>
      <c r="T7" s="123">
        <v>24</v>
      </c>
      <c r="U7" s="12">
        <f t="shared" si="5"/>
        <v>9</v>
      </c>
      <c r="V7" s="21">
        <v>18</v>
      </c>
      <c r="W7" s="31">
        <v>24</v>
      </c>
      <c r="X7" s="12">
        <f t="shared" si="6"/>
        <v>6</v>
      </c>
      <c r="Y7" s="33"/>
      <c r="Z7" t="s">
        <v>55</v>
      </c>
    </row>
    <row r="8" spans="1:26" ht="18.95" customHeight="1">
      <c r="A8" s="4">
        <v>5</v>
      </c>
      <c r="B8" s="2" t="s">
        <v>444</v>
      </c>
      <c r="C8" s="34" t="s">
        <v>501</v>
      </c>
      <c r="D8" s="21">
        <v>13</v>
      </c>
      <c r="E8" s="22">
        <v>24</v>
      </c>
      <c r="F8" s="12">
        <f t="shared" si="0"/>
        <v>11</v>
      </c>
      <c r="G8" s="21">
        <v>21</v>
      </c>
      <c r="H8" s="22">
        <v>24</v>
      </c>
      <c r="I8" s="12">
        <f t="shared" si="1"/>
        <v>3</v>
      </c>
      <c r="J8" s="45"/>
      <c r="K8" s="46"/>
      <c r="L8" s="12">
        <f t="shared" si="2"/>
        <v>0</v>
      </c>
      <c r="M8" s="35">
        <v>16</v>
      </c>
      <c r="N8" s="36">
        <v>24</v>
      </c>
      <c r="O8" s="12">
        <f t="shared" si="3"/>
        <v>8</v>
      </c>
      <c r="P8" s="35">
        <v>13</v>
      </c>
      <c r="Q8" s="36">
        <v>24</v>
      </c>
      <c r="R8" s="18">
        <f t="shared" si="4"/>
        <v>11</v>
      </c>
      <c r="S8" s="35">
        <v>14</v>
      </c>
      <c r="T8" s="36">
        <v>24</v>
      </c>
      <c r="U8" s="12">
        <f t="shared" si="5"/>
        <v>10</v>
      </c>
      <c r="V8" s="21">
        <v>13</v>
      </c>
      <c r="W8" s="31">
        <v>20</v>
      </c>
      <c r="X8" s="12">
        <f t="shared" si="6"/>
        <v>7</v>
      </c>
      <c r="Y8" s="37"/>
      <c r="Z8" t="s">
        <v>581</v>
      </c>
    </row>
    <row r="9" spans="1:26" ht="18.95" customHeight="1">
      <c r="A9" s="4">
        <v>6</v>
      </c>
      <c r="B9" s="2" t="s">
        <v>444</v>
      </c>
      <c r="C9" s="38" t="s">
        <v>296</v>
      </c>
      <c r="D9" s="21">
        <v>7</v>
      </c>
      <c r="E9" s="22">
        <v>13</v>
      </c>
      <c r="F9" s="12">
        <f t="shared" si="0"/>
        <v>6</v>
      </c>
      <c r="G9" s="121">
        <v>7</v>
      </c>
      <c r="H9" s="122">
        <v>16</v>
      </c>
      <c r="I9" s="12">
        <f t="shared" si="1"/>
        <v>9</v>
      </c>
      <c r="J9" s="45"/>
      <c r="K9" s="46"/>
      <c r="L9" s="12">
        <f t="shared" si="2"/>
        <v>0</v>
      </c>
      <c r="M9" s="144">
        <v>7</v>
      </c>
      <c r="N9" s="145">
        <v>18</v>
      </c>
      <c r="O9" s="12">
        <f t="shared" si="3"/>
        <v>11</v>
      </c>
      <c r="P9" s="35">
        <v>7</v>
      </c>
      <c r="Q9" s="42">
        <v>22</v>
      </c>
      <c r="R9" s="18">
        <f t="shared" si="4"/>
        <v>15</v>
      </c>
      <c r="S9" s="35">
        <v>13</v>
      </c>
      <c r="T9" s="36">
        <v>19</v>
      </c>
      <c r="U9" s="12">
        <f t="shared" si="5"/>
        <v>6</v>
      </c>
      <c r="V9" s="121">
        <v>13</v>
      </c>
      <c r="W9" s="123">
        <v>22</v>
      </c>
      <c r="X9" s="12">
        <f t="shared" si="6"/>
        <v>9</v>
      </c>
    </row>
    <row r="10" spans="1:26" ht="18.95" customHeight="1">
      <c r="A10" s="4">
        <v>7</v>
      </c>
      <c r="B10" s="2" t="s">
        <v>444</v>
      </c>
      <c r="C10" s="38" t="s">
        <v>186</v>
      </c>
      <c r="D10" s="10"/>
      <c r="E10" s="11"/>
      <c r="F10" s="12">
        <f t="shared" si="0"/>
        <v>0</v>
      </c>
      <c r="G10" s="21">
        <v>7</v>
      </c>
      <c r="H10" s="22">
        <v>13</v>
      </c>
      <c r="I10" s="12">
        <f t="shared" si="1"/>
        <v>6</v>
      </c>
      <c r="J10" s="35">
        <v>7</v>
      </c>
      <c r="K10" s="36">
        <v>13</v>
      </c>
      <c r="L10" s="12">
        <f t="shared" si="2"/>
        <v>6</v>
      </c>
      <c r="M10" s="10"/>
      <c r="N10" s="11"/>
      <c r="O10" s="12">
        <f t="shared" si="3"/>
        <v>0</v>
      </c>
      <c r="P10" s="45"/>
      <c r="Q10" s="46"/>
      <c r="R10" s="18">
        <f t="shared" si="4"/>
        <v>0</v>
      </c>
      <c r="S10" s="35">
        <v>8</v>
      </c>
      <c r="T10" s="36">
        <v>13</v>
      </c>
      <c r="U10" s="12">
        <f t="shared" si="5"/>
        <v>5</v>
      </c>
      <c r="V10" s="21">
        <v>8</v>
      </c>
      <c r="W10" s="31">
        <v>13</v>
      </c>
      <c r="X10" s="12">
        <f t="shared" si="6"/>
        <v>5</v>
      </c>
    </row>
    <row r="11" spans="1:26" ht="18.95" customHeight="1">
      <c r="A11" s="4">
        <v>8</v>
      </c>
      <c r="B11" s="2" t="s">
        <v>444</v>
      </c>
      <c r="C11" s="38" t="s">
        <v>545</v>
      </c>
      <c r="D11" s="10"/>
      <c r="E11" s="11"/>
      <c r="F11" s="12">
        <f t="shared" si="0"/>
        <v>0</v>
      </c>
      <c r="G11" s="10"/>
      <c r="H11" s="11"/>
      <c r="I11" s="12">
        <f t="shared" si="1"/>
        <v>0</v>
      </c>
      <c r="J11" s="35">
        <v>17</v>
      </c>
      <c r="K11" s="36">
        <v>21</v>
      </c>
      <c r="L11" s="12">
        <f t="shared" si="2"/>
        <v>4</v>
      </c>
      <c r="M11" s="21">
        <v>17</v>
      </c>
      <c r="N11" s="22">
        <v>21</v>
      </c>
      <c r="O11" s="12">
        <f t="shared" si="3"/>
        <v>4</v>
      </c>
      <c r="P11" s="35">
        <v>13</v>
      </c>
      <c r="Q11" s="36">
        <v>20</v>
      </c>
      <c r="R11" s="18">
        <f t="shared" si="4"/>
        <v>7</v>
      </c>
      <c r="S11" s="45"/>
      <c r="T11" s="46"/>
      <c r="U11" s="12">
        <f t="shared" si="5"/>
        <v>0</v>
      </c>
      <c r="V11" s="10"/>
      <c r="W11" s="25"/>
      <c r="X11" s="12">
        <f t="shared" si="6"/>
        <v>0</v>
      </c>
    </row>
    <row r="12" spans="1:26" ht="18.95" customHeight="1">
      <c r="A12" s="4">
        <v>9</v>
      </c>
      <c r="B12" s="2" t="s">
        <v>444</v>
      </c>
      <c r="C12" s="38" t="s">
        <v>209</v>
      </c>
      <c r="D12" s="146"/>
      <c r="E12" s="147"/>
      <c r="F12" s="148">
        <f t="shared" si="0"/>
        <v>0</v>
      </c>
      <c r="G12" s="146"/>
      <c r="H12" s="147"/>
      <c r="I12" s="148">
        <f t="shared" si="1"/>
        <v>0</v>
      </c>
      <c r="J12" s="149"/>
      <c r="K12" s="150"/>
      <c r="L12" s="148">
        <f t="shared" si="2"/>
        <v>0</v>
      </c>
      <c r="M12" s="146"/>
      <c r="N12" s="147"/>
      <c r="O12" s="148">
        <f t="shared" si="3"/>
        <v>0</v>
      </c>
      <c r="P12" s="149"/>
      <c r="Q12" s="150"/>
      <c r="R12" s="148">
        <f t="shared" si="4"/>
        <v>0</v>
      </c>
      <c r="S12" s="149"/>
      <c r="T12" s="150"/>
      <c r="U12" s="148">
        <f t="shared" si="5"/>
        <v>0</v>
      </c>
      <c r="V12" s="146"/>
      <c r="W12" s="151"/>
      <c r="X12" s="12">
        <f t="shared" si="6"/>
        <v>0</v>
      </c>
    </row>
    <row r="13" spans="1:26" ht="18.95" customHeight="1">
      <c r="A13" s="4">
        <v>10</v>
      </c>
      <c r="B13" s="4" t="s">
        <v>447</v>
      </c>
      <c r="C13" s="47" t="s">
        <v>183</v>
      </c>
      <c r="D13" s="146"/>
      <c r="E13" s="151"/>
      <c r="F13" s="148">
        <f t="shared" si="0"/>
        <v>0</v>
      </c>
      <c r="G13" s="146"/>
      <c r="H13" s="151"/>
      <c r="I13" s="148">
        <f t="shared" si="1"/>
        <v>0</v>
      </c>
      <c r="J13" s="146"/>
      <c r="K13" s="151"/>
      <c r="L13" s="148">
        <f t="shared" si="2"/>
        <v>0</v>
      </c>
      <c r="M13" s="146"/>
      <c r="N13" s="151"/>
      <c r="O13" s="148">
        <f t="shared" si="3"/>
        <v>0</v>
      </c>
      <c r="P13" s="146"/>
      <c r="Q13" s="151"/>
      <c r="R13" s="148">
        <f t="shared" si="4"/>
        <v>0</v>
      </c>
      <c r="S13" s="146"/>
      <c r="T13" s="151"/>
      <c r="U13" s="148">
        <f t="shared" si="5"/>
        <v>0</v>
      </c>
      <c r="V13" s="146"/>
      <c r="W13" s="151"/>
      <c r="X13" s="12">
        <f t="shared" si="6"/>
        <v>0</v>
      </c>
    </row>
    <row r="14" spans="1:26" ht="18.95" customHeight="1">
      <c r="A14" s="4">
        <v>11</v>
      </c>
      <c r="B14" s="4" t="s">
        <v>447</v>
      </c>
      <c r="C14" s="47" t="s">
        <v>358</v>
      </c>
      <c r="D14" s="126">
        <v>7</v>
      </c>
      <c r="E14" s="127">
        <v>15</v>
      </c>
      <c r="F14" s="12">
        <f t="shared" si="0"/>
        <v>8</v>
      </c>
      <c r="G14" s="126">
        <v>7</v>
      </c>
      <c r="H14" s="127">
        <v>15</v>
      </c>
      <c r="I14" s="12">
        <f t="shared" si="1"/>
        <v>8</v>
      </c>
      <c r="J14" s="10"/>
      <c r="K14" s="25"/>
      <c r="L14" s="12">
        <f t="shared" si="2"/>
        <v>0</v>
      </c>
      <c r="M14" s="10"/>
      <c r="N14" s="25"/>
      <c r="O14" s="12">
        <f t="shared" si="3"/>
        <v>0</v>
      </c>
      <c r="P14" s="126">
        <v>7</v>
      </c>
      <c r="Q14" s="127">
        <v>15</v>
      </c>
      <c r="R14" s="18">
        <f t="shared" si="4"/>
        <v>8</v>
      </c>
      <c r="S14" s="128">
        <v>7</v>
      </c>
      <c r="T14" s="129">
        <v>15</v>
      </c>
      <c r="U14" s="12">
        <f t="shared" si="5"/>
        <v>8</v>
      </c>
      <c r="V14" s="126">
        <v>7</v>
      </c>
      <c r="W14" s="127">
        <v>15</v>
      </c>
      <c r="X14" s="12">
        <f t="shared" si="6"/>
        <v>8</v>
      </c>
    </row>
    <row r="15" spans="1:26" ht="18.95" customHeight="1">
      <c r="A15" s="4">
        <v>12</v>
      </c>
      <c r="B15" s="4" t="s">
        <v>447</v>
      </c>
      <c r="C15" s="47" t="s">
        <v>530</v>
      </c>
      <c r="D15" s="10"/>
      <c r="E15" s="25"/>
      <c r="F15" s="12">
        <f t="shared" si="0"/>
        <v>0</v>
      </c>
      <c r="G15" s="45"/>
      <c r="H15" s="56"/>
      <c r="I15" s="12">
        <f t="shared" si="1"/>
        <v>0</v>
      </c>
      <c r="J15" s="128">
        <v>7</v>
      </c>
      <c r="K15" s="129">
        <v>16</v>
      </c>
      <c r="L15" s="12">
        <f t="shared" si="2"/>
        <v>9</v>
      </c>
      <c r="M15" s="128">
        <v>7</v>
      </c>
      <c r="N15" s="129">
        <v>16</v>
      </c>
      <c r="O15" s="12">
        <f t="shared" si="3"/>
        <v>9</v>
      </c>
      <c r="P15" s="126">
        <v>15</v>
      </c>
      <c r="Q15" s="127">
        <v>24</v>
      </c>
      <c r="R15" s="18">
        <f t="shared" si="4"/>
        <v>9</v>
      </c>
      <c r="S15" s="126">
        <v>15</v>
      </c>
      <c r="T15" s="127">
        <v>24</v>
      </c>
      <c r="U15" s="12">
        <f t="shared" si="5"/>
        <v>9</v>
      </c>
      <c r="V15" s="126">
        <v>15</v>
      </c>
      <c r="W15" s="127">
        <v>24</v>
      </c>
      <c r="X15" s="12">
        <f t="shared" si="6"/>
        <v>9</v>
      </c>
    </row>
    <row r="16" spans="1:26" ht="18.95" customHeight="1">
      <c r="A16" s="4">
        <v>13</v>
      </c>
      <c r="B16" s="4" t="s">
        <v>447</v>
      </c>
      <c r="C16" s="47" t="s">
        <v>580</v>
      </c>
      <c r="D16" s="126">
        <v>15</v>
      </c>
      <c r="E16" s="132">
        <v>24</v>
      </c>
      <c r="F16" s="12">
        <f t="shared" si="0"/>
        <v>9</v>
      </c>
      <c r="G16" s="21">
        <v>13</v>
      </c>
      <c r="H16" s="127">
        <v>24</v>
      </c>
      <c r="I16" s="12">
        <f t="shared" si="1"/>
        <v>11</v>
      </c>
      <c r="J16" s="128">
        <v>16</v>
      </c>
      <c r="K16" s="133">
        <v>24</v>
      </c>
      <c r="L16" s="12">
        <f t="shared" si="2"/>
        <v>8</v>
      </c>
      <c r="M16" s="128">
        <v>16</v>
      </c>
      <c r="N16" s="129">
        <v>24</v>
      </c>
      <c r="O16" s="12">
        <f t="shared" si="3"/>
        <v>8</v>
      </c>
      <c r="P16" s="19">
        <v>14</v>
      </c>
      <c r="Q16" s="26">
        <v>24</v>
      </c>
      <c r="R16" s="18">
        <f t="shared" si="4"/>
        <v>10</v>
      </c>
      <c r="S16" s="121">
        <v>14</v>
      </c>
      <c r="T16" s="123">
        <v>24</v>
      </c>
      <c r="U16" s="12">
        <f t="shared" si="5"/>
        <v>10</v>
      </c>
      <c r="V16" s="10"/>
      <c r="W16" s="25"/>
      <c r="X16" s="12">
        <f t="shared" si="6"/>
        <v>0</v>
      </c>
    </row>
    <row r="17" spans="1:33" ht="18.95" customHeight="1">
      <c r="A17" s="4">
        <v>14</v>
      </c>
      <c r="B17" s="4" t="s">
        <v>550</v>
      </c>
      <c r="C17" s="38" t="s">
        <v>324</v>
      </c>
      <c r="D17" s="10"/>
      <c r="E17" s="55"/>
      <c r="F17" s="12">
        <f t="shared" si="0"/>
        <v>0</v>
      </c>
      <c r="G17" s="21">
        <v>13</v>
      </c>
      <c r="H17" s="64">
        <v>21</v>
      </c>
      <c r="I17" s="12">
        <f t="shared" si="1"/>
        <v>8</v>
      </c>
      <c r="J17" s="134">
        <v>7</v>
      </c>
      <c r="K17" s="135">
        <v>16</v>
      </c>
      <c r="L17" s="12">
        <f t="shared" si="2"/>
        <v>9</v>
      </c>
      <c r="M17" s="152"/>
      <c r="N17" s="151"/>
      <c r="O17" s="148">
        <f t="shared" si="3"/>
        <v>0</v>
      </c>
      <c r="P17" s="152"/>
      <c r="Q17" s="151"/>
      <c r="R17" s="153">
        <f t="shared" si="4"/>
        <v>0</v>
      </c>
      <c r="S17" s="146"/>
      <c r="T17" s="151"/>
      <c r="U17" s="148">
        <f t="shared" si="5"/>
        <v>0</v>
      </c>
      <c r="V17" s="152"/>
      <c r="W17" s="154"/>
      <c r="X17" s="12">
        <f t="shared" si="6"/>
        <v>0</v>
      </c>
    </row>
    <row r="18" spans="1:33" ht="18.95" customHeight="1">
      <c r="A18" s="4">
        <v>15</v>
      </c>
      <c r="B18" s="4" t="s">
        <v>550</v>
      </c>
      <c r="C18" s="38" t="s">
        <v>314</v>
      </c>
      <c r="D18" s="10"/>
      <c r="E18" s="55"/>
      <c r="F18" s="12">
        <f t="shared" si="0"/>
        <v>0</v>
      </c>
      <c r="G18" s="134">
        <v>15</v>
      </c>
      <c r="H18" s="135">
        <v>24</v>
      </c>
      <c r="I18" s="12">
        <f t="shared" si="1"/>
        <v>9</v>
      </c>
      <c r="J18" s="19">
        <v>15</v>
      </c>
      <c r="K18" s="61">
        <v>24</v>
      </c>
      <c r="L18" s="12">
        <f t="shared" si="2"/>
        <v>9</v>
      </c>
      <c r="M18" s="136">
        <v>7</v>
      </c>
      <c r="N18" s="137">
        <v>16</v>
      </c>
      <c r="O18" s="12">
        <f t="shared" si="3"/>
        <v>9</v>
      </c>
      <c r="P18" s="136">
        <v>7</v>
      </c>
      <c r="Q18" s="137">
        <v>16</v>
      </c>
      <c r="R18" s="18">
        <f t="shared" si="4"/>
        <v>9</v>
      </c>
      <c r="S18" s="10"/>
      <c r="T18" s="55"/>
      <c r="U18" s="12">
        <f t="shared" si="5"/>
        <v>0</v>
      </c>
      <c r="V18" s="134">
        <v>7</v>
      </c>
      <c r="W18" s="135">
        <v>16</v>
      </c>
      <c r="X18" s="12">
        <f t="shared" si="6"/>
        <v>9</v>
      </c>
    </row>
    <row r="19" spans="1:33" ht="18.95" customHeight="1">
      <c r="A19" s="4">
        <v>16</v>
      </c>
      <c r="B19" s="4" t="s">
        <v>574</v>
      </c>
      <c r="C19" s="38" t="s">
        <v>575</v>
      </c>
      <c r="D19" s="65"/>
      <c r="E19" s="55"/>
      <c r="F19" s="12">
        <f t="shared" si="0"/>
        <v>0</v>
      </c>
      <c r="G19" s="65"/>
      <c r="H19" s="55"/>
      <c r="I19" s="12">
        <f t="shared" si="1"/>
        <v>0</v>
      </c>
      <c r="J19" s="65"/>
      <c r="K19" s="55"/>
      <c r="L19" s="12">
        <f t="shared" si="2"/>
        <v>0</v>
      </c>
      <c r="M19" s="69"/>
      <c r="N19" s="55"/>
      <c r="O19" s="12">
        <f t="shared" si="3"/>
        <v>0</v>
      </c>
      <c r="P19" s="69"/>
      <c r="Q19" s="55"/>
      <c r="R19" s="18">
        <f t="shared" si="4"/>
        <v>0</v>
      </c>
      <c r="S19" s="69"/>
      <c r="T19" s="55"/>
      <c r="U19" s="12">
        <f t="shared" si="5"/>
        <v>0</v>
      </c>
      <c r="V19" s="69"/>
      <c r="W19" s="57"/>
      <c r="X19" s="12">
        <f t="shared" si="6"/>
        <v>0</v>
      </c>
    </row>
    <row r="20" spans="1:33" ht="18.95" customHeight="1">
      <c r="A20" s="4">
        <v>17</v>
      </c>
      <c r="B20" s="4" t="s">
        <v>574</v>
      </c>
      <c r="C20" s="38" t="s">
        <v>577</v>
      </c>
      <c r="D20" s="73"/>
      <c r="E20" s="74"/>
      <c r="F20" s="12">
        <f t="shared" si="0"/>
        <v>0</v>
      </c>
      <c r="G20" s="73"/>
      <c r="H20" s="74"/>
      <c r="I20" s="12">
        <f t="shared" si="1"/>
        <v>0</v>
      </c>
      <c r="J20" s="71">
        <v>11</v>
      </c>
      <c r="K20" s="72">
        <v>19</v>
      </c>
      <c r="L20" s="12">
        <f t="shared" si="2"/>
        <v>8</v>
      </c>
      <c r="M20" s="71">
        <v>11</v>
      </c>
      <c r="N20" s="72">
        <v>19</v>
      </c>
      <c r="O20" s="12">
        <f t="shared" si="3"/>
        <v>8</v>
      </c>
      <c r="P20" s="76"/>
      <c r="Q20" s="74"/>
      <c r="R20" s="18">
        <f t="shared" si="4"/>
        <v>0</v>
      </c>
      <c r="S20" s="76"/>
      <c r="T20" s="74"/>
      <c r="U20" s="12">
        <f t="shared" si="5"/>
        <v>0</v>
      </c>
      <c r="V20" s="75">
        <v>11</v>
      </c>
      <c r="W20" s="155">
        <v>19</v>
      </c>
      <c r="X20" s="156">
        <f t="shared" si="6"/>
        <v>8</v>
      </c>
      <c r="Z20" s="1249" t="s">
        <v>467</v>
      </c>
      <c r="AA20" s="1250"/>
      <c r="AB20" s="1251"/>
      <c r="AC20" s="80">
        <v>2556</v>
      </c>
      <c r="AD20" s="81"/>
      <c r="AE20" s="82">
        <v>2725</v>
      </c>
      <c r="AF20" s="81"/>
      <c r="AG20" s="83">
        <v>2556</v>
      </c>
    </row>
    <row r="21" spans="1:33" ht="18.95" customHeight="1">
      <c r="A21" s="84"/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Z21" s="1249" t="s">
        <v>470</v>
      </c>
      <c r="AA21" s="1250"/>
      <c r="AB21" s="1251"/>
      <c r="AC21" s="87">
        <v>1400000</v>
      </c>
      <c r="AD21" s="81"/>
      <c r="AE21" s="84">
        <f t="shared" ref="AE21:AE25" si="7">AC21</f>
        <v>1400000</v>
      </c>
      <c r="AF21" s="81"/>
      <c r="AG21" s="84"/>
    </row>
    <row r="22" spans="1:33" ht="18.95" customHeight="1">
      <c r="A22" s="80"/>
      <c r="B22" s="80"/>
      <c r="C22" s="80" t="s">
        <v>466</v>
      </c>
      <c r="D22" s="85"/>
      <c r="E22" s="85"/>
      <c r="F22" s="88">
        <f>SUM(F4:F18)</f>
        <v>58</v>
      </c>
      <c r="G22" s="85"/>
      <c r="H22" s="85"/>
      <c r="I22" s="88">
        <f>SUM(I4:I18)</f>
        <v>63</v>
      </c>
      <c r="J22" s="85"/>
      <c r="K22" s="85"/>
      <c r="L22" s="88">
        <f>SUM(L4:L18)</f>
        <v>70</v>
      </c>
      <c r="M22" s="85"/>
      <c r="N22" s="85"/>
      <c r="O22" s="88">
        <f>SUM(O4:O18)</f>
        <v>69</v>
      </c>
      <c r="P22" s="85"/>
      <c r="Q22" s="85"/>
      <c r="R22" s="88">
        <f>SUM(R4:R18)</f>
        <v>81</v>
      </c>
      <c r="S22" s="85"/>
      <c r="T22" s="85"/>
      <c r="U22" s="88">
        <f>SUM(U4:U18)</f>
        <v>72</v>
      </c>
      <c r="V22" s="85"/>
      <c r="W22" s="85"/>
      <c r="X22" s="88">
        <f>SUM(X4:X18)</f>
        <v>73</v>
      </c>
      <c r="Z22" s="81"/>
      <c r="AA22" s="81"/>
      <c r="AB22" s="81"/>
      <c r="AC22" s="81"/>
      <c r="AD22" s="81"/>
      <c r="AE22" s="81"/>
      <c r="AF22" s="81"/>
      <c r="AG22" s="81"/>
    </row>
    <row r="23" spans="1:33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486</v>
      </c>
      <c r="Z23" s="81"/>
      <c r="AA23" s="81"/>
      <c r="AB23" s="81"/>
      <c r="AC23" s="81"/>
      <c r="AD23" s="81"/>
      <c r="AE23" s="81"/>
      <c r="AF23" s="81"/>
      <c r="AG23" s="81"/>
    </row>
    <row r="24" spans="1:33" ht="18.95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 t="s">
        <v>128</v>
      </c>
      <c r="S24" s="93"/>
      <c r="T24" s="1265" t="s">
        <v>471</v>
      </c>
      <c r="U24" s="1266"/>
      <c r="V24" s="1266"/>
      <c r="W24" s="1267"/>
      <c r="X24" s="94">
        <f>AC21/AC20</f>
        <v>547.73082942097028</v>
      </c>
      <c r="Z24" s="1249" t="s">
        <v>473</v>
      </c>
      <c r="AA24" s="1250"/>
      <c r="AB24" s="1251"/>
      <c r="AC24" s="84"/>
      <c r="AD24" s="81"/>
      <c r="AE24" s="84">
        <f t="shared" si="7"/>
        <v>0</v>
      </c>
      <c r="AF24" s="81"/>
      <c r="AG24" s="84"/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5"/>
      <c r="Z25" s="1249" t="s">
        <v>475</v>
      </c>
      <c r="AA25" s="1250"/>
      <c r="AB25" s="1251"/>
      <c r="AC25" s="84"/>
      <c r="AD25" s="81"/>
      <c r="AE25" s="84">
        <f t="shared" si="7"/>
        <v>0</v>
      </c>
      <c r="AF25" s="81"/>
      <c r="AG25" s="84">
        <v>2470</v>
      </c>
    </row>
    <row r="26" spans="1:33" ht="18.95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1252" t="s">
        <v>472</v>
      </c>
      <c r="U26" s="1253"/>
      <c r="V26" s="1253"/>
      <c r="W26" s="1254"/>
      <c r="X26" s="96">
        <f>(X23/X24)*100</f>
        <v>88.72971428571428</v>
      </c>
      <c r="Z26" s="1249" t="s">
        <v>476</v>
      </c>
      <c r="AA26" s="1250"/>
      <c r="AB26" s="1251"/>
      <c r="AC26" s="97">
        <f>AC24/AC20</f>
        <v>0</v>
      </c>
      <c r="AD26" s="81"/>
      <c r="AE26" s="97">
        <f>AE24/AE20</f>
        <v>0</v>
      </c>
      <c r="AF26" s="81"/>
      <c r="AG26" s="97">
        <v>2646</v>
      </c>
    </row>
    <row r="27" spans="1:33" ht="18.95" customHeight="1">
      <c r="A27" s="98"/>
      <c r="B27" s="98"/>
      <c r="C27" s="4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02" t="e">
        <f>AC25/AC26</f>
        <v>#DIV/0!</v>
      </c>
      <c r="Z27" s="81"/>
      <c r="AA27" s="81"/>
      <c r="AB27" s="81"/>
      <c r="AC27" s="103" t="e">
        <f t="shared" ref="AC27:AG27" si="8">(AC25/AC26)*100</f>
        <v>#DIV/0!</v>
      </c>
      <c r="AD27" s="81"/>
      <c r="AE27" s="104" t="e">
        <f t="shared" si="8"/>
        <v>#DIV/0!</v>
      </c>
      <c r="AF27" s="81"/>
      <c r="AG27" s="104">
        <f t="shared" si="8"/>
        <v>93.348450491307631</v>
      </c>
    </row>
    <row r="28" spans="1:33" ht="24" customHeight="1">
      <c r="A28" s="105"/>
      <c r="B28" s="105"/>
      <c r="C28" s="106" t="s">
        <v>517</v>
      </c>
      <c r="D28" s="1279"/>
      <c r="E28" s="1280"/>
      <c r="F28" s="1281"/>
      <c r="G28" s="1279"/>
      <c r="H28" s="1280"/>
      <c r="I28" s="1281"/>
      <c r="J28" s="1279"/>
      <c r="K28" s="1280"/>
      <c r="L28" s="1281"/>
      <c r="M28" s="1279"/>
      <c r="N28" s="1280"/>
      <c r="O28" s="1281"/>
      <c r="P28" s="1279"/>
      <c r="Q28" s="1280"/>
      <c r="R28" s="1281"/>
      <c r="S28" s="1279"/>
      <c r="T28" s="1280"/>
      <c r="U28" s="1281"/>
      <c r="V28" s="1279"/>
      <c r="W28" s="1280"/>
      <c r="X28" s="1281"/>
      <c r="Z28" s="81"/>
      <c r="AA28" s="81"/>
      <c r="AB28" s="81"/>
      <c r="AC28" s="81"/>
      <c r="AD28" s="81"/>
      <c r="AE28" s="81"/>
      <c r="AF28" s="81"/>
      <c r="AG28" s="81"/>
    </row>
    <row r="29" spans="1:33" ht="24" customHeight="1">
      <c r="A29" s="105">
        <v>1</v>
      </c>
      <c r="B29" s="105"/>
      <c r="C29" s="106" t="s">
        <v>95</v>
      </c>
      <c r="D29" s="1246" t="s">
        <v>525</v>
      </c>
      <c r="E29" s="1247"/>
      <c r="F29" s="1248"/>
      <c r="G29" s="1227"/>
      <c r="H29" s="1228"/>
      <c r="I29" s="1229"/>
      <c r="J29" s="1246" t="s">
        <v>525</v>
      </c>
      <c r="K29" s="1247"/>
      <c r="L29" s="1248"/>
      <c r="M29" s="1227"/>
      <c r="N29" s="1228"/>
      <c r="O29" s="1229"/>
      <c r="P29" s="1246" t="s">
        <v>74</v>
      </c>
      <c r="Q29" s="1247"/>
      <c r="R29" s="1248"/>
      <c r="S29" s="1246" t="s">
        <v>69</v>
      </c>
      <c r="T29" s="1247"/>
      <c r="U29" s="1248"/>
      <c r="V29" s="1239" t="s">
        <v>525</v>
      </c>
      <c r="W29" s="1240"/>
      <c r="X29" s="1241"/>
    </row>
    <row r="30" spans="1:33" ht="32.1" customHeight="1">
      <c r="A30" s="105">
        <v>5</v>
      </c>
      <c r="B30" s="105"/>
      <c r="C30" s="106" t="s">
        <v>480</v>
      </c>
      <c r="D30" s="1284" t="s">
        <v>525</v>
      </c>
      <c r="E30" s="1285"/>
      <c r="F30" s="1286"/>
      <c r="G30" s="1284" t="s">
        <v>104</v>
      </c>
      <c r="H30" s="1285"/>
      <c r="I30" s="1286"/>
      <c r="J30" s="1227"/>
      <c r="K30" s="1228"/>
      <c r="L30" s="1229"/>
      <c r="M30" s="1227"/>
      <c r="N30" s="1228"/>
      <c r="O30" s="1229"/>
      <c r="P30" s="1227"/>
      <c r="Q30" s="1228"/>
      <c r="R30" s="1229"/>
      <c r="S30" s="1227"/>
      <c r="T30" s="1228"/>
      <c r="U30" s="1229"/>
      <c r="V30" s="1227"/>
      <c r="W30" s="1228"/>
      <c r="X30" s="1229"/>
    </row>
    <row r="31" spans="1:33" ht="24.95" customHeight="1">
      <c r="A31" s="105">
        <v>5</v>
      </c>
      <c r="B31" s="105"/>
      <c r="C31" s="106" t="s">
        <v>22</v>
      </c>
      <c r="D31" s="1246" t="s">
        <v>104</v>
      </c>
      <c r="E31" s="1247"/>
      <c r="F31" s="1248"/>
      <c r="G31" s="1246" t="s">
        <v>104</v>
      </c>
      <c r="H31" s="1247"/>
      <c r="I31" s="1248"/>
      <c r="J31" s="1227"/>
      <c r="K31" s="1228"/>
      <c r="L31" s="1229"/>
      <c r="M31" s="1246" t="s">
        <v>525</v>
      </c>
      <c r="N31" s="1247"/>
      <c r="O31" s="1248"/>
      <c r="P31" s="1246" t="s">
        <v>525</v>
      </c>
      <c r="Q31" s="1247"/>
      <c r="R31" s="1248"/>
      <c r="S31" s="1246" t="s">
        <v>525</v>
      </c>
      <c r="T31" s="1247"/>
      <c r="U31" s="1248"/>
      <c r="V31" s="1227"/>
      <c r="W31" s="1228"/>
      <c r="X31" s="1229"/>
    </row>
  </sheetData>
  <mergeCells count="54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0:AB20"/>
    <mergeCell ref="Z21:AB21"/>
    <mergeCell ref="A23:B23"/>
    <mergeCell ref="T23:W23"/>
    <mergeCell ref="T24:W24"/>
    <mergeCell ref="Z24:AB24"/>
    <mergeCell ref="Z25:AB25"/>
    <mergeCell ref="T26:W26"/>
    <mergeCell ref="Z26:AB26"/>
    <mergeCell ref="D27:S27"/>
    <mergeCell ref="T27:W27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C1:C2"/>
    <mergeCell ref="S30:U30"/>
    <mergeCell ref="V30:X30"/>
    <mergeCell ref="D31:F31"/>
    <mergeCell ref="G31:I31"/>
    <mergeCell ref="J31:L31"/>
    <mergeCell ref="M31:O31"/>
    <mergeCell ref="P31:R31"/>
    <mergeCell ref="S31:U31"/>
    <mergeCell ref="V31:X31"/>
    <mergeCell ref="D30:F30"/>
    <mergeCell ref="G30:I30"/>
    <mergeCell ref="J30:L30"/>
    <mergeCell ref="M30:O30"/>
    <mergeCell ref="P30:R30"/>
    <mergeCell ref="S28:U28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G30"/>
  <sheetViews>
    <sheetView zoomScale="85" zoomScaleNormal="85" workbookViewId="0">
      <selection activeCell="T17" sqref="T17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6" ht="18.95" customHeight="1">
      <c r="A1" s="1"/>
      <c r="B1" s="1"/>
      <c r="C1" s="1426" t="s">
        <v>0</v>
      </c>
      <c r="D1" s="1347">
        <v>46146</v>
      </c>
      <c r="E1" s="1348"/>
      <c r="F1" s="1349"/>
      <c r="G1" s="1347">
        <v>46147</v>
      </c>
      <c r="H1" s="1348"/>
      <c r="I1" s="1349"/>
      <c r="J1" s="1347">
        <v>46148</v>
      </c>
      <c r="K1" s="1348"/>
      <c r="L1" s="1349"/>
      <c r="M1" s="1347">
        <v>46149</v>
      </c>
      <c r="N1" s="1348"/>
      <c r="O1" s="1349"/>
      <c r="P1" s="1347">
        <v>46150</v>
      </c>
      <c r="Q1" s="1348"/>
      <c r="R1" s="1349"/>
      <c r="S1" s="1347">
        <v>46151</v>
      </c>
      <c r="T1" s="1348"/>
      <c r="U1" s="1349"/>
      <c r="V1" s="1347">
        <v>46152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.95" customHeight="1">
      <c r="A4" s="4">
        <v>1</v>
      </c>
      <c r="B4" s="8" t="s">
        <v>436</v>
      </c>
      <c r="C4" s="9" t="s">
        <v>458</v>
      </c>
      <c r="D4" s="10"/>
      <c r="E4" s="11"/>
      <c r="F4" s="12">
        <f>E4-D4</f>
        <v>0</v>
      </c>
      <c r="G4" s="118">
        <v>7</v>
      </c>
      <c r="H4" s="119">
        <v>15</v>
      </c>
      <c r="I4" s="12">
        <f>H4-G4</f>
        <v>8</v>
      </c>
      <c r="J4" s="118">
        <v>7</v>
      </c>
      <c r="K4" s="119">
        <v>20</v>
      </c>
      <c r="L4" s="12">
        <f>K4-J4</f>
        <v>13</v>
      </c>
      <c r="M4" s="118">
        <v>10</v>
      </c>
      <c r="N4" s="120">
        <v>20</v>
      </c>
      <c r="O4" s="12">
        <f>N4-M4</f>
        <v>10</v>
      </c>
      <c r="P4" s="121">
        <v>12</v>
      </c>
      <c r="Q4" s="122">
        <v>20</v>
      </c>
      <c r="R4" s="18">
        <f>Q4-P4</f>
        <v>8</v>
      </c>
      <c r="S4" s="121">
        <v>7</v>
      </c>
      <c r="T4" s="122">
        <v>15</v>
      </c>
      <c r="U4" s="12">
        <f>T4-S4</f>
        <v>8</v>
      </c>
      <c r="V4" s="10"/>
      <c r="W4" s="11"/>
      <c r="X4" s="12">
        <f>W4-V4</f>
        <v>0</v>
      </c>
      <c r="Y4" s="23"/>
      <c r="Z4" t="s">
        <v>215</v>
      </c>
    </row>
    <row r="5" spans="1:26" ht="18.95" customHeight="1">
      <c r="A5" s="4">
        <v>2</v>
      </c>
      <c r="B5" s="2" t="s">
        <v>436</v>
      </c>
      <c r="C5" s="24" t="s">
        <v>208</v>
      </c>
      <c r="D5" s="10"/>
      <c r="E5" s="25"/>
      <c r="F5" s="12">
        <f t="shared" ref="F5:F19" si="0">E5-D5</f>
        <v>0</v>
      </c>
      <c r="G5" s="121">
        <v>12</v>
      </c>
      <c r="H5" s="123">
        <v>17</v>
      </c>
      <c r="I5" s="12">
        <f t="shared" ref="I5:I19" si="1">H5-G5</f>
        <v>5</v>
      </c>
      <c r="J5" s="10"/>
      <c r="K5" s="25"/>
      <c r="L5" s="12">
        <f t="shared" ref="L5:L19" si="2">K5-J5</f>
        <v>0</v>
      </c>
      <c r="M5" s="10"/>
      <c r="N5" s="25"/>
      <c r="O5" s="12">
        <f t="shared" ref="O5:O19" si="3">N5-M5</f>
        <v>0</v>
      </c>
      <c r="P5" s="10"/>
      <c r="Q5" s="25"/>
      <c r="R5" s="18">
        <f t="shared" ref="R5:R19" si="4">Q5-P5</f>
        <v>0</v>
      </c>
      <c r="S5" s="10"/>
      <c r="T5" s="25"/>
      <c r="U5" s="12">
        <f t="shared" ref="U5:U19" si="5">T5-S5</f>
        <v>0</v>
      </c>
      <c r="V5" s="10"/>
      <c r="W5" s="25"/>
      <c r="X5" s="12">
        <f t="shared" ref="X5:X19" si="6">W5-V5</f>
        <v>0</v>
      </c>
      <c r="Y5" s="27"/>
      <c r="Z5" t="s">
        <v>217</v>
      </c>
    </row>
    <row r="6" spans="1:26" ht="18.95" customHeight="1">
      <c r="A6" s="4">
        <v>3</v>
      </c>
      <c r="B6" s="2" t="s">
        <v>499</v>
      </c>
      <c r="C6" s="28" t="s">
        <v>442</v>
      </c>
      <c r="D6" s="10"/>
      <c r="E6" s="25"/>
      <c r="F6" s="12">
        <f t="shared" si="0"/>
        <v>0</v>
      </c>
      <c r="G6" s="21">
        <v>19</v>
      </c>
      <c r="H6" s="31">
        <v>24</v>
      </c>
      <c r="I6" s="12">
        <f t="shared" si="1"/>
        <v>5</v>
      </c>
      <c r="J6" s="121">
        <v>19</v>
      </c>
      <c r="K6" s="123">
        <v>24</v>
      </c>
      <c r="L6" s="12">
        <f t="shared" si="2"/>
        <v>5</v>
      </c>
      <c r="M6" s="10"/>
      <c r="N6" s="25"/>
      <c r="O6" s="12">
        <f t="shared" si="3"/>
        <v>0</v>
      </c>
      <c r="P6" s="19">
        <v>14</v>
      </c>
      <c r="Q6" s="31">
        <v>24</v>
      </c>
      <c r="R6" s="18">
        <f t="shared" si="4"/>
        <v>10</v>
      </c>
      <c r="S6" s="121">
        <v>13</v>
      </c>
      <c r="T6" s="123">
        <v>24</v>
      </c>
      <c r="U6" s="12">
        <f t="shared" si="5"/>
        <v>11</v>
      </c>
      <c r="V6" s="121">
        <v>15</v>
      </c>
      <c r="W6" s="123">
        <v>24</v>
      </c>
      <c r="X6" s="12">
        <f t="shared" si="6"/>
        <v>9</v>
      </c>
      <c r="Y6" s="33"/>
      <c r="Z6" t="s">
        <v>55</v>
      </c>
    </row>
    <row r="7" spans="1:26" ht="18.95" customHeight="1">
      <c r="A7" s="4">
        <v>4</v>
      </c>
      <c r="B7" s="2" t="s">
        <v>444</v>
      </c>
      <c r="C7" s="34" t="s">
        <v>501</v>
      </c>
      <c r="D7" s="21">
        <v>13</v>
      </c>
      <c r="E7" s="22">
        <v>24</v>
      </c>
      <c r="F7" s="12">
        <f t="shared" si="0"/>
        <v>11</v>
      </c>
      <c r="G7" s="10"/>
      <c r="H7" s="11"/>
      <c r="I7" s="12">
        <f t="shared" si="1"/>
        <v>0</v>
      </c>
      <c r="J7" s="35">
        <v>16</v>
      </c>
      <c r="K7" s="36">
        <v>24</v>
      </c>
      <c r="L7" s="12">
        <f t="shared" si="2"/>
        <v>8</v>
      </c>
      <c r="M7" s="35">
        <v>15</v>
      </c>
      <c r="N7" s="36">
        <v>24</v>
      </c>
      <c r="O7" s="12">
        <f t="shared" si="3"/>
        <v>9</v>
      </c>
      <c r="P7" s="45"/>
      <c r="Q7" s="46"/>
      <c r="R7" s="18">
        <f t="shared" si="4"/>
        <v>0</v>
      </c>
      <c r="S7" s="35">
        <v>14</v>
      </c>
      <c r="T7" s="36">
        <v>24</v>
      </c>
      <c r="U7" s="12">
        <f t="shared" si="5"/>
        <v>10</v>
      </c>
      <c r="V7" s="21">
        <v>13</v>
      </c>
      <c r="W7" s="31">
        <v>24</v>
      </c>
      <c r="X7" s="12">
        <f t="shared" si="6"/>
        <v>11</v>
      </c>
      <c r="Y7" s="37"/>
      <c r="Z7" t="s">
        <v>581</v>
      </c>
    </row>
    <row r="8" spans="1:26" ht="18.95" customHeight="1">
      <c r="A8" s="4">
        <v>5</v>
      </c>
      <c r="B8" s="2" t="s">
        <v>444</v>
      </c>
      <c r="C8" s="38" t="s">
        <v>296</v>
      </c>
      <c r="D8" s="121">
        <v>7</v>
      </c>
      <c r="E8" s="122">
        <v>18</v>
      </c>
      <c r="F8" s="12">
        <f t="shared" si="0"/>
        <v>11</v>
      </c>
      <c r="G8" s="21">
        <v>7</v>
      </c>
      <c r="H8" s="22">
        <v>19</v>
      </c>
      <c r="I8" s="12">
        <f t="shared" si="1"/>
        <v>12</v>
      </c>
      <c r="J8" s="45"/>
      <c r="K8" s="46"/>
      <c r="L8" s="12">
        <f t="shared" si="2"/>
        <v>0</v>
      </c>
      <c r="M8" s="124">
        <v>15</v>
      </c>
      <c r="N8" s="125">
        <v>24</v>
      </c>
      <c r="O8" s="12">
        <f t="shared" si="3"/>
        <v>9</v>
      </c>
      <c r="P8" s="35">
        <v>15</v>
      </c>
      <c r="Q8" s="36">
        <v>21</v>
      </c>
      <c r="R8" s="18">
        <f t="shared" si="4"/>
        <v>6</v>
      </c>
      <c r="S8" s="35">
        <v>13</v>
      </c>
      <c r="T8" s="36">
        <v>22</v>
      </c>
      <c r="U8" s="12">
        <f t="shared" si="5"/>
        <v>9</v>
      </c>
      <c r="V8" s="10"/>
      <c r="W8" s="25"/>
      <c r="X8" s="12">
        <f t="shared" si="6"/>
        <v>0</v>
      </c>
    </row>
    <row r="9" spans="1:26" ht="18.95" customHeight="1">
      <c r="A9" s="4">
        <v>6</v>
      </c>
      <c r="B9" s="2" t="s">
        <v>444</v>
      </c>
      <c r="C9" s="38" t="s">
        <v>186</v>
      </c>
      <c r="D9" s="10"/>
      <c r="E9" s="11"/>
      <c r="F9" s="12">
        <f t="shared" si="0"/>
        <v>0</v>
      </c>
      <c r="G9" s="10"/>
      <c r="H9" s="11"/>
      <c r="I9" s="12">
        <f t="shared" si="1"/>
        <v>0</v>
      </c>
      <c r="J9" s="35">
        <v>8</v>
      </c>
      <c r="K9" s="36">
        <v>18</v>
      </c>
      <c r="L9" s="12">
        <f t="shared" si="2"/>
        <v>10</v>
      </c>
      <c r="M9" s="19">
        <v>7</v>
      </c>
      <c r="N9" s="22">
        <v>18</v>
      </c>
      <c r="O9" s="12">
        <f t="shared" si="3"/>
        <v>11</v>
      </c>
      <c r="P9" s="35">
        <v>8</v>
      </c>
      <c r="Q9" s="36">
        <v>16</v>
      </c>
      <c r="R9" s="18">
        <f t="shared" si="4"/>
        <v>8</v>
      </c>
      <c r="S9" s="45"/>
      <c r="T9" s="46"/>
      <c r="U9" s="12">
        <f t="shared" si="5"/>
        <v>0</v>
      </c>
      <c r="V9" s="21">
        <v>8</v>
      </c>
      <c r="W9" s="31">
        <v>18</v>
      </c>
      <c r="X9" s="12">
        <f t="shared" si="6"/>
        <v>10</v>
      </c>
    </row>
    <row r="10" spans="1:26" ht="18.95" customHeight="1">
      <c r="A10" s="4">
        <v>7</v>
      </c>
      <c r="B10" s="2" t="s">
        <v>444</v>
      </c>
      <c r="C10" s="38" t="s">
        <v>545</v>
      </c>
      <c r="D10" s="10"/>
      <c r="E10" s="11"/>
      <c r="F10" s="12">
        <f t="shared" si="0"/>
        <v>0</v>
      </c>
      <c r="G10" s="10"/>
      <c r="H10" s="11"/>
      <c r="I10" s="12">
        <f t="shared" si="1"/>
        <v>0</v>
      </c>
      <c r="J10" s="45"/>
      <c r="K10" s="46"/>
      <c r="L10" s="12">
        <f t="shared" si="2"/>
        <v>0</v>
      </c>
      <c r="M10" s="10"/>
      <c r="N10" s="11"/>
      <c r="O10" s="12">
        <f t="shared" si="3"/>
        <v>0</v>
      </c>
      <c r="P10" s="35">
        <v>13</v>
      </c>
      <c r="Q10" s="36">
        <v>21</v>
      </c>
      <c r="R10" s="18">
        <f t="shared" si="4"/>
        <v>8</v>
      </c>
      <c r="S10" s="45"/>
      <c r="T10" s="46"/>
      <c r="U10" s="12">
        <f t="shared" si="5"/>
        <v>0</v>
      </c>
      <c r="V10" s="21">
        <v>12</v>
      </c>
      <c r="W10" s="31">
        <v>19</v>
      </c>
      <c r="X10" s="12">
        <f t="shared" si="6"/>
        <v>7</v>
      </c>
    </row>
    <row r="11" spans="1:26" ht="18.95" customHeight="1">
      <c r="A11" s="4">
        <v>8</v>
      </c>
      <c r="B11" s="2" t="s">
        <v>444</v>
      </c>
      <c r="C11" s="38" t="s">
        <v>209</v>
      </c>
      <c r="D11" s="10"/>
      <c r="E11" s="11"/>
      <c r="F11" s="12">
        <f t="shared" si="0"/>
        <v>0</v>
      </c>
      <c r="G11" s="10"/>
      <c r="H11" s="11"/>
      <c r="I11" s="12">
        <f t="shared" si="1"/>
        <v>0</v>
      </c>
      <c r="J11" s="45"/>
      <c r="K11" s="46"/>
      <c r="L11" s="12">
        <f t="shared" si="2"/>
        <v>0</v>
      </c>
      <c r="M11" s="21">
        <v>7</v>
      </c>
      <c r="N11" s="22">
        <v>15</v>
      </c>
      <c r="O11" s="12">
        <f t="shared" si="3"/>
        <v>8</v>
      </c>
      <c r="P11" s="41">
        <v>7</v>
      </c>
      <c r="Q11" s="42">
        <v>15</v>
      </c>
      <c r="R11" s="18">
        <f t="shared" si="4"/>
        <v>8</v>
      </c>
      <c r="S11" s="35">
        <v>7</v>
      </c>
      <c r="T11" s="36">
        <v>15</v>
      </c>
      <c r="U11" s="12">
        <f t="shared" si="5"/>
        <v>8</v>
      </c>
      <c r="V11" s="121">
        <v>7</v>
      </c>
      <c r="W11" s="123">
        <v>15</v>
      </c>
      <c r="X11" s="12">
        <f t="shared" si="6"/>
        <v>8</v>
      </c>
    </row>
    <row r="12" spans="1:26" ht="18.95" customHeight="1">
      <c r="A12" s="4">
        <v>9</v>
      </c>
      <c r="B12" s="4" t="s">
        <v>447</v>
      </c>
      <c r="C12" s="47" t="s">
        <v>183</v>
      </c>
      <c r="D12" s="10"/>
      <c r="E12" s="25"/>
      <c r="F12" s="12">
        <f t="shared" si="0"/>
        <v>0</v>
      </c>
      <c r="G12" s="10"/>
      <c r="H12" s="25"/>
      <c r="I12" s="12">
        <f t="shared" si="1"/>
        <v>0</v>
      </c>
      <c r="J12" s="10"/>
      <c r="K12" s="25"/>
      <c r="L12" s="12">
        <f t="shared" si="2"/>
        <v>0</v>
      </c>
      <c r="M12" s="10"/>
      <c r="N12" s="25"/>
      <c r="O12" s="12">
        <f t="shared" si="3"/>
        <v>0</v>
      </c>
      <c r="P12" s="10"/>
      <c r="Q12" s="25"/>
      <c r="R12" s="18">
        <f t="shared" si="4"/>
        <v>0</v>
      </c>
      <c r="S12" s="10"/>
      <c r="T12" s="25"/>
      <c r="U12" s="12">
        <f t="shared" si="5"/>
        <v>0</v>
      </c>
      <c r="V12" s="10"/>
      <c r="W12" s="25"/>
      <c r="X12" s="12">
        <f t="shared" si="6"/>
        <v>0</v>
      </c>
    </row>
    <row r="13" spans="1:26" ht="18.95" customHeight="1">
      <c r="A13" s="4">
        <v>10</v>
      </c>
      <c r="B13" s="4" t="s">
        <v>447</v>
      </c>
      <c r="C13" s="47" t="s">
        <v>358</v>
      </c>
      <c r="D13" s="126">
        <v>7</v>
      </c>
      <c r="E13" s="127">
        <v>15</v>
      </c>
      <c r="F13" s="12">
        <f t="shared" si="0"/>
        <v>8</v>
      </c>
      <c r="G13" s="126">
        <v>7</v>
      </c>
      <c r="H13" s="127">
        <v>15</v>
      </c>
      <c r="I13" s="12">
        <f t="shared" si="1"/>
        <v>8</v>
      </c>
      <c r="J13" s="10"/>
      <c r="K13" s="25"/>
      <c r="L13" s="12">
        <f t="shared" si="2"/>
        <v>0</v>
      </c>
      <c r="M13" s="126">
        <v>7</v>
      </c>
      <c r="N13" s="127">
        <v>15</v>
      </c>
      <c r="O13" s="12">
        <f t="shared" si="3"/>
        <v>8</v>
      </c>
      <c r="P13" s="126">
        <v>7</v>
      </c>
      <c r="Q13" s="127">
        <v>18</v>
      </c>
      <c r="R13" s="18">
        <f t="shared" si="4"/>
        <v>11</v>
      </c>
      <c r="S13" s="128">
        <v>7</v>
      </c>
      <c r="T13" s="129">
        <v>18</v>
      </c>
      <c r="U13" s="12">
        <f t="shared" si="5"/>
        <v>11</v>
      </c>
      <c r="V13" s="10"/>
      <c r="W13" s="25"/>
      <c r="X13" s="12">
        <f t="shared" si="6"/>
        <v>0</v>
      </c>
    </row>
    <row r="14" spans="1:26" ht="18.95" customHeight="1">
      <c r="A14" s="4">
        <v>11</v>
      </c>
      <c r="B14" s="4" t="s">
        <v>447</v>
      </c>
      <c r="C14" s="47" t="s">
        <v>530</v>
      </c>
      <c r="D14" s="126">
        <v>15</v>
      </c>
      <c r="E14" s="127">
        <v>24</v>
      </c>
      <c r="F14" s="12">
        <f t="shared" si="0"/>
        <v>9</v>
      </c>
      <c r="G14" s="130">
        <v>15</v>
      </c>
      <c r="H14" s="131">
        <v>24</v>
      </c>
      <c r="I14" s="12">
        <f t="shared" si="1"/>
        <v>9</v>
      </c>
      <c r="J14" s="128">
        <v>7</v>
      </c>
      <c r="K14" s="129">
        <v>21</v>
      </c>
      <c r="L14" s="12">
        <f t="shared" si="2"/>
        <v>14</v>
      </c>
      <c r="M14" s="128">
        <v>15</v>
      </c>
      <c r="N14" s="129">
        <v>24</v>
      </c>
      <c r="O14" s="12">
        <f t="shared" si="3"/>
        <v>9</v>
      </c>
      <c r="P14" s="10"/>
      <c r="Q14" s="25"/>
      <c r="R14" s="18">
        <f t="shared" si="4"/>
        <v>0</v>
      </c>
      <c r="S14" s="126">
        <v>15</v>
      </c>
      <c r="T14" s="127">
        <v>24</v>
      </c>
      <c r="U14" s="12">
        <f t="shared" si="5"/>
        <v>9</v>
      </c>
      <c r="V14" s="126">
        <v>15</v>
      </c>
      <c r="W14" s="127">
        <v>24</v>
      </c>
      <c r="X14" s="12">
        <f t="shared" si="6"/>
        <v>9</v>
      </c>
    </row>
    <row r="15" spans="1:26" ht="18.95" customHeight="1">
      <c r="A15" s="4">
        <v>12</v>
      </c>
      <c r="B15" s="4" t="s">
        <v>582</v>
      </c>
      <c r="C15" s="47" t="s">
        <v>583</v>
      </c>
      <c r="D15" s="126">
        <v>16</v>
      </c>
      <c r="E15" s="132">
        <v>24</v>
      </c>
      <c r="F15" s="12">
        <f t="shared" si="0"/>
        <v>8</v>
      </c>
      <c r="G15" s="130">
        <v>16</v>
      </c>
      <c r="H15" s="131">
        <v>24</v>
      </c>
      <c r="I15" s="12">
        <f t="shared" si="1"/>
        <v>8</v>
      </c>
      <c r="J15" s="128">
        <v>17</v>
      </c>
      <c r="K15" s="133">
        <v>24</v>
      </c>
      <c r="L15" s="12">
        <f t="shared" si="2"/>
        <v>7</v>
      </c>
      <c r="M15" s="128">
        <v>16</v>
      </c>
      <c r="N15" s="129">
        <v>24</v>
      </c>
      <c r="O15" s="12">
        <f t="shared" si="3"/>
        <v>8</v>
      </c>
      <c r="P15" s="126">
        <v>16</v>
      </c>
      <c r="Q15" s="127">
        <v>24</v>
      </c>
      <c r="R15" s="18">
        <f t="shared" si="4"/>
        <v>8</v>
      </c>
      <c r="S15" s="10"/>
      <c r="T15" s="25"/>
      <c r="U15" s="12">
        <f t="shared" si="5"/>
        <v>0</v>
      </c>
      <c r="V15" s="10"/>
      <c r="W15" s="25"/>
      <c r="X15" s="12">
        <f t="shared" si="6"/>
        <v>0</v>
      </c>
    </row>
    <row r="16" spans="1:26" ht="18.95" customHeight="1">
      <c r="A16" s="4">
        <v>13</v>
      </c>
      <c r="B16" s="4" t="s">
        <v>447</v>
      </c>
      <c r="C16" s="47" t="s">
        <v>580</v>
      </c>
      <c r="D16" s="21">
        <v>10</v>
      </c>
      <c r="E16" s="61">
        <v>24</v>
      </c>
      <c r="F16" s="12">
        <f t="shared" si="0"/>
        <v>14</v>
      </c>
      <c r="G16" s="121">
        <v>14</v>
      </c>
      <c r="H16" s="123">
        <v>24</v>
      </c>
      <c r="I16" s="12">
        <f t="shared" si="1"/>
        <v>10</v>
      </c>
      <c r="J16" s="128">
        <v>15</v>
      </c>
      <c r="K16" s="133">
        <v>24</v>
      </c>
      <c r="L16" s="12">
        <f t="shared" si="2"/>
        <v>9</v>
      </c>
      <c r="M16" s="13"/>
      <c r="N16" s="54"/>
      <c r="O16" s="12">
        <f t="shared" si="3"/>
        <v>0</v>
      </c>
      <c r="P16" s="126">
        <v>15</v>
      </c>
      <c r="Q16" s="127">
        <v>24</v>
      </c>
      <c r="R16" s="18">
        <f t="shared" si="4"/>
        <v>9</v>
      </c>
      <c r="S16" s="19">
        <v>12</v>
      </c>
      <c r="T16" s="26">
        <v>22</v>
      </c>
      <c r="U16" s="12">
        <f t="shared" si="5"/>
        <v>10</v>
      </c>
      <c r="V16" s="126">
        <v>7</v>
      </c>
      <c r="W16" s="127">
        <v>19</v>
      </c>
      <c r="X16" s="12">
        <f t="shared" si="6"/>
        <v>12</v>
      </c>
    </row>
    <row r="17" spans="1:33" ht="18.95" customHeight="1">
      <c r="A17" s="4">
        <v>14</v>
      </c>
      <c r="B17" s="4" t="s">
        <v>550</v>
      </c>
      <c r="C17" s="38" t="s">
        <v>314</v>
      </c>
      <c r="D17" s="134">
        <v>15</v>
      </c>
      <c r="E17" s="135">
        <v>24</v>
      </c>
      <c r="F17" s="12"/>
      <c r="G17" s="134">
        <v>15</v>
      </c>
      <c r="H17" s="135">
        <v>24</v>
      </c>
      <c r="I17" s="12"/>
      <c r="J17" s="10"/>
      <c r="K17" s="55"/>
      <c r="L17" s="12"/>
      <c r="M17" s="128">
        <v>7</v>
      </c>
      <c r="N17" s="127">
        <v>16</v>
      </c>
      <c r="O17" s="12"/>
      <c r="P17" s="136">
        <v>15</v>
      </c>
      <c r="Q17" s="137">
        <v>24</v>
      </c>
      <c r="R17" s="18"/>
      <c r="S17" s="134">
        <v>15</v>
      </c>
      <c r="T17" s="135">
        <v>24</v>
      </c>
      <c r="U17" s="12"/>
      <c r="V17" s="121">
        <v>15</v>
      </c>
      <c r="W17" s="138">
        <v>24</v>
      </c>
      <c r="X17" s="12"/>
    </row>
    <row r="18" spans="1:33" ht="18.95" customHeight="1">
      <c r="A18" s="4">
        <v>15</v>
      </c>
      <c r="B18" s="4" t="s">
        <v>574</v>
      </c>
      <c r="C18" s="38" t="s">
        <v>575</v>
      </c>
      <c r="D18" s="65"/>
      <c r="E18" s="55"/>
      <c r="F18" s="12">
        <f t="shared" si="0"/>
        <v>0</v>
      </c>
      <c r="G18" s="66">
        <v>10</v>
      </c>
      <c r="H18" s="67">
        <v>18</v>
      </c>
      <c r="I18" s="12">
        <f t="shared" si="1"/>
        <v>8</v>
      </c>
      <c r="J18" s="66">
        <v>10</v>
      </c>
      <c r="K18" s="67">
        <v>18</v>
      </c>
      <c r="L18" s="12">
        <f t="shared" si="2"/>
        <v>8</v>
      </c>
      <c r="M18" s="69"/>
      <c r="N18" s="55"/>
      <c r="O18" s="12">
        <f t="shared" si="3"/>
        <v>0</v>
      </c>
      <c r="P18" s="69"/>
      <c r="Q18" s="55"/>
      <c r="R18" s="18">
        <f t="shared" si="4"/>
        <v>0</v>
      </c>
      <c r="S18" s="68">
        <v>10</v>
      </c>
      <c r="T18" s="67">
        <v>18</v>
      </c>
      <c r="U18" s="12">
        <f t="shared" si="5"/>
        <v>8</v>
      </c>
      <c r="V18" s="68">
        <v>10</v>
      </c>
      <c r="W18" s="70">
        <v>18</v>
      </c>
      <c r="X18" s="12">
        <f t="shared" si="6"/>
        <v>8</v>
      </c>
    </row>
    <row r="19" spans="1:33" ht="18.95" customHeight="1">
      <c r="A19" s="4">
        <v>16</v>
      </c>
      <c r="B19" s="4" t="s">
        <v>574</v>
      </c>
      <c r="C19" s="38" t="s">
        <v>577</v>
      </c>
      <c r="D19" s="71">
        <v>11</v>
      </c>
      <c r="E19" s="72">
        <v>19</v>
      </c>
      <c r="F19" s="12">
        <f t="shared" si="0"/>
        <v>8</v>
      </c>
      <c r="G19" s="73"/>
      <c r="H19" s="74"/>
      <c r="I19" s="12">
        <f t="shared" si="1"/>
        <v>0</v>
      </c>
      <c r="J19" s="73"/>
      <c r="K19" s="74"/>
      <c r="L19" s="12">
        <f t="shared" si="2"/>
        <v>0</v>
      </c>
      <c r="M19" s="71">
        <v>11</v>
      </c>
      <c r="N19" s="72">
        <v>19</v>
      </c>
      <c r="O19" s="12">
        <f t="shared" si="3"/>
        <v>8</v>
      </c>
      <c r="P19" s="75">
        <v>11</v>
      </c>
      <c r="Q19" s="72">
        <v>19</v>
      </c>
      <c r="R19" s="18">
        <f t="shared" si="4"/>
        <v>8</v>
      </c>
      <c r="S19" s="76"/>
      <c r="T19" s="74"/>
      <c r="U19" s="12">
        <f t="shared" si="5"/>
        <v>0</v>
      </c>
      <c r="V19" s="76"/>
      <c r="W19" s="77"/>
      <c r="X19" s="12">
        <f t="shared" si="6"/>
        <v>0</v>
      </c>
      <c r="Z19" s="1249" t="s">
        <v>467</v>
      </c>
      <c r="AA19" s="1250"/>
      <c r="AB19" s="1251"/>
      <c r="AC19" s="80">
        <v>2556</v>
      </c>
      <c r="AD19" s="81"/>
      <c r="AE19" s="82">
        <v>2725</v>
      </c>
      <c r="AF19" s="81"/>
      <c r="AG19" s="83">
        <v>2556</v>
      </c>
    </row>
    <row r="20" spans="1:33" ht="18.95" customHeight="1">
      <c r="A20" s="84"/>
      <c r="B20" s="84"/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Z20" s="1249" t="s">
        <v>470</v>
      </c>
      <c r="AA20" s="1250"/>
      <c r="AB20" s="1251"/>
      <c r="AC20" s="87">
        <v>1400000</v>
      </c>
      <c r="AD20" s="81"/>
      <c r="AE20" s="84">
        <f t="shared" ref="AE20:AE24" si="7">AC20</f>
        <v>1400000</v>
      </c>
      <c r="AF20" s="81"/>
      <c r="AG20" s="84"/>
    </row>
    <row r="21" spans="1:33" ht="18.95" customHeight="1">
      <c r="A21" s="80"/>
      <c r="B21" s="80"/>
      <c r="C21" s="80" t="s">
        <v>466</v>
      </c>
      <c r="D21" s="85"/>
      <c r="E21" s="85"/>
      <c r="F21" s="88">
        <f>SUM(F4:F17)</f>
        <v>61</v>
      </c>
      <c r="G21" s="85"/>
      <c r="H21" s="85"/>
      <c r="I21" s="88">
        <f>SUM(I4:I17)</f>
        <v>65</v>
      </c>
      <c r="J21" s="85"/>
      <c r="K21" s="85"/>
      <c r="L21" s="88">
        <f>SUM(L4:L17)</f>
        <v>66</v>
      </c>
      <c r="M21" s="85"/>
      <c r="N21" s="85"/>
      <c r="O21" s="88">
        <f>SUM(O4:O17)</f>
        <v>72</v>
      </c>
      <c r="P21" s="85"/>
      <c r="Q21" s="85"/>
      <c r="R21" s="88">
        <f>SUM(R4:R17)</f>
        <v>76</v>
      </c>
      <c r="S21" s="85"/>
      <c r="T21" s="85"/>
      <c r="U21" s="88">
        <f>SUM(U4:U17)</f>
        <v>76</v>
      </c>
      <c r="V21" s="85"/>
      <c r="W21" s="85"/>
      <c r="X21" s="88">
        <f>SUM(X4:X17)</f>
        <v>66</v>
      </c>
      <c r="Z21" s="81"/>
      <c r="AA21" s="81"/>
      <c r="AB21" s="81"/>
      <c r="AC21" s="81"/>
      <c r="AD21" s="81"/>
      <c r="AE21" s="81"/>
      <c r="AF21" s="81"/>
      <c r="AG21" s="81"/>
    </row>
    <row r="22" spans="1:33" ht="18.95" customHeight="1">
      <c r="A22" s="1262"/>
      <c r="B22" s="1263"/>
      <c r="C22" s="89" t="s">
        <v>468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262" t="s">
        <v>469</v>
      </c>
      <c r="U22" s="1264"/>
      <c r="V22" s="1264"/>
      <c r="W22" s="1263"/>
      <c r="X22" s="90">
        <f>X21+U21+R21+O21+L21+I21+F21</f>
        <v>482</v>
      </c>
      <c r="Z22" s="81"/>
      <c r="AA22" s="81"/>
      <c r="AB22" s="81"/>
      <c r="AC22" s="81"/>
      <c r="AD22" s="81"/>
      <c r="AE22" s="81"/>
      <c r="AF22" s="81"/>
      <c r="AG22" s="81"/>
    </row>
    <row r="23" spans="1:33" ht="18.95" customHeight="1">
      <c r="A23" s="91"/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 t="s">
        <v>128</v>
      </c>
      <c r="S23" s="93"/>
      <c r="T23" s="1265" t="s">
        <v>471</v>
      </c>
      <c r="U23" s="1266"/>
      <c r="V23" s="1266"/>
      <c r="W23" s="1267"/>
      <c r="X23" s="94">
        <f>AC20/AC19</f>
        <v>547.73082942097028</v>
      </c>
      <c r="Z23" s="1249" t="s">
        <v>473</v>
      </c>
      <c r="AA23" s="1250"/>
      <c r="AB23" s="1251"/>
      <c r="AC23" s="84">
        <v>1257000</v>
      </c>
      <c r="AD23" s="81"/>
      <c r="AE23" s="84">
        <f t="shared" si="7"/>
        <v>1257000</v>
      </c>
      <c r="AF23" s="81"/>
      <c r="AG23" s="84"/>
    </row>
    <row r="24" spans="1:33" ht="18.95" customHeight="1">
      <c r="A24" s="91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5"/>
      <c r="Z24" s="1249" t="s">
        <v>475</v>
      </c>
      <c r="AA24" s="1250"/>
      <c r="AB24" s="1251"/>
      <c r="AC24" s="84"/>
      <c r="AD24" s="81"/>
      <c r="AE24" s="84">
        <f t="shared" si="7"/>
        <v>0</v>
      </c>
      <c r="AF24" s="81"/>
      <c r="AG24" s="84">
        <v>2470</v>
      </c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1252" t="s">
        <v>472</v>
      </c>
      <c r="U25" s="1253"/>
      <c r="V25" s="1253"/>
      <c r="W25" s="1254"/>
      <c r="X25" s="96">
        <f>(X22/X23)*100</f>
        <v>87.999428571428567</v>
      </c>
      <c r="Z25" s="1249" t="s">
        <v>476</v>
      </c>
      <c r="AA25" s="1250"/>
      <c r="AB25" s="1251"/>
      <c r="AC25" s="97">
        <f>AC23/AC19</f>
        <v>491.78403755868544</v>
      </c>
      <c r="AD25" s="81"/>
      <c r="AE25" s="97">
        <f>AE23/AE19</f>
        <v>461.28440366972478</v>
      </c>
      <c r="AF25" s="81"/>
      <c r="AG25" s="97">
        <v>2646</v>
      </c>
    </row>
    <row r="26" spans="1:33" ht="18.95" customHeight="1">
      <c r="A26" s="98"/>
      <c r="B26" s="98"/>
      <c r="C26" s="4" t="s">
        <v>124</v>
      </c>
      <c r="D26" s="1256"/>
      <c r="E26" s="1257"/>
      <c r="F26" s="1257"/>
      <c r="G26" s="1257"/>
      <c r="H26" s="1257"/>
      <c r="I26" s="1257"/>
      <c r="J26" s="1257"/>
      <c r="K26" s="1257"/>
      <c r="L26" s="1257"/>
      <c r="M26" s="1257"/>
      <c r="N26" s="1257"/>
      <c r="O26" s="1257"/>
      <c r="P26" s="1257"/>
      <c r="Q26" s="1257"/>
      <c r="R26" s="1257"/>
      <c r="S26" s="1258"/>
      <c r="T26" s="1259" t="s">
        <v>474</v>
      </c>
      <c r="U26" s="1260"/>
      <c r="V26" s="1260"/>
      <c r="W26" s="1261"/>
      <c r="X26" s="102">
        <f>AC24/AC25</f>
        <v>0</v>
      </c>
      <c r="Z26" s="81"/>
      <c r="AA26" s="81"/>
      <c r="AB26" s="81"/>
      <c r="AC26" s="103">
        <f t="shared" ref="AC26:AG26" si="8">(AC24/AC25)*100</f>
        <v>0</v>
      </c>
      <c r="AD26" s="81"/>
      <c r="AE26" s="104">
        <f t="shared" si="8"/>
        <v>0</v>
      </c>
      <c r="AF26" s="81"/>
      <c r="AG26" s="104">
        <f t="shared" si="8"/>
        <v>93.348450491307631</v>
      </c>
    </row>
    <row r="27" spans="1:33" ht="24" customHeight="1">
      <c r="A27" s="105"/>
      <c r="B27" s="105"/>
      <c r="C27" s="106" t="s">
        <v>517</v>
      </c>
      <c r="D27" s="1279"/>
      <c r="E27" s="1280"/>
      <c r="F27" s="1281"/>
      <c r="G27" s="1279"/>
      <c r="H27" s="1280"/>
      <c r="I27" s="1281"/>
      <c r="J27" s="1279"/>
      <c r="K27" s="1280"/>
      <c r="L27" s="1281"/>
      <c r="M27" s="1279"/>
      <c r="N27" s="1280"/>
      <c r="O27" s="1281"/>
      <c r="P27" s="1279"/>
      <c r="Q27" s="1280"/>
      <c r="R27" s="1281"/>
      <c r="S27" s="1279"/>
      <c r="T27" s="1280"/>
      <c r="U27" s="1281"/>
      <c r="V27" s="1279"/>
      <c r="W27" s="1280"/>
      <c r="X27" s="1281"/>
      <c r="Z27" s="81"/>
      <c r="AA27" s="81"/>
      <c r="AB27" s="81"/>
      <c r="AC27" s="81"/>
      <c r="AD27" s="81"/>
      <c r="AE27" s="81"/>
      <c r="AF27" s="81"/>
      <c r="AG27" s="81"/>
    </row>
    <row r="28" spans="1:33" ht="24" customHeight="1">
      <c r="A28" s="105">
        <v>1</v>
      </c>
      <c r="B28" s="105"/>
      <c r="C28" s="106" t="s">
        <v>95</v>
      </c>
      <c r="D28" s="1227"/>
      <c r="E28" s="1228"/>
      <c r="F28" s="1229"/>
      <c r="G28" s="1246" t="s">
        <v>69</v>
      </c>
      <c r="H28" s="1247"/>
      <c r="I28" s="1248"/>
      <c r="J28" s="1246" t="s">
        <v>525</v>
      </c>
      <c r="K28" s="1247"/>
      <c r="L28" s="1248"/>
      <c r="M28" s="1246" t="s">
        <v>69</v>
      </c>
      <c r="N28" s="1247"/>
      <c r="O28" s="1248"/>
      <c r="P28" s="1227"/>
      <c r="Q28" s="1228"/>
      <c r="R28" s="1229"/>
      <c r="S28" s="1437" t="s">
        <v>525</v>
      </c>
      <c r="T28" s="1285"/>
      <c r="U28" s="1286"/>
      <c r="V28" s="1239" t="s">
        <v>525</v>
      </c>
      <c r="W28" s="1240"/>
      <c r="X28" s="1241"/>
    </row>
    <row r="29" spans="1:33" ht="32.1" customHeight="1">
      <c r="A29" s="105">
        <v>5</v>
      </c>
      <c r="B29" s="105"/>
      <c r="C29" s="106" t="s">
        <v>480</v>
      </c>
      <c r="D29" s="1227"/>
      <c r="E29" s="1228"/>
      <c r="F29" s="1229"/>
      <c r="G29" s="1227"/>
      <c r="H29" s="1228"/>
      <c r="I29" s="1229"/>
      <c r="J29" s="1434" t="s">
        <v>525</v>
      </c>
      <c r="K29" s="1435"/>
      <c r="L29" s="1436"/>
      <c r="M29" s="1290" t="s">
        <v>69</v>
      </c>
      <c r="N29" s="1291"/>
      <c r="O29" s="1292"/>
      <c r="P29" s="1246" t="s">
        <v>69</v>
      </c>
      <c r="Q29" s="1247"/>
      <c r="R29" s="1248"/>
      <c r="S29" s="1246" t="s">
        <v>69</v>
      </c>
      <c r="T29" s="1247"/>
      <c r="U29" s="1248"/>
      <c r="V29" s="1246" t="s">
        <v>69</v>
      </c>
      <c r="W29" s="1247"/>
      <c r="X29" s="1248"/>
    </row>
    <row r="30" spans="1:33" ht="24.95" customHeight="1">
      <c r="A30" s="105">
        <v>5</v>
      </c>
      <c r="B30" s="105"/>
      <c r="C30" s="106" t="s">
        <v>22</v>
      </c>
      <c r="D30" s="1284" t="s">
        <v>69</v>
      </c>
      <c r="E30" s="1285"/>
      <c r="F30" s="1286"/>
      <c r="G30" s="1227"/>
      <c r="H30" s="1228"/>
      <c r="I30" s="1229"/>
      <c r="J30" s="1246" t="s">
        <v>69</v>
      </c>
      <c r="K30" s="1247"/>
      <c r="L30" s="1248"/>
      <c r="M30" s="1246" t="s">
        <v>525</v>
      </c>
      <c r="N30" s="1247"/>
      <c r="O30" s="1248"/>
      <c r="P30" s="1246" t="s">
        <v>525</v>
      </c>
      <c r="Q30" s="1247"/>
      <c r="R30" s="1248"/>
      <c r="S30" s="1227"/>
      <c r="T30" s="1228"/>
      <c r="U30" s="1229"/>
      <c r="V30" s="1227"/>
      <c r="W30" s="1228"/>
      <c r="X30" s="1229"/>
    </row>
  </sheetData>
  <mergeCells count="54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19:AB19"/>
    <mergeCell ref="Z20:AB20"/>
    <mergeCell ref="A22:B22"/>
    <mergeCell ref="T22:W22"/>
    <mergeCell ref="T23:W23"/>
    <mergeCell ref="Z23:AB23"/>
    <mergeCell ref="Z24:AB24"/>
    <mergeCell ref="T25:W25"/>
    <mergeCell ref="Z25:AB25"/>
    <mergeCell ref="D26:S26"/>
    <mergeCell ref="T26:W26"/>
    <mergeCell ref="V27:X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C1:C2"/>
    <mergeCell ref="S29:U29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S27:U27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AG33"/>
  <sheetViews>
    <sheetView zoomScale="70" zoomScaleNormal="70" workbookViewId="0">
      <selection activeCell="B18" sqref="B18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6" ht="18.95" customHeight="1">
      <c r="A1" s="1"/>
      <c r="B1" s="1"/>
      <c r="C1" s="1426" t="s">
        <v>0</v>
      </c>
      <c r="D1" s="1347">
        <v>46153</v>
      </c>
      <c r="E1" s="1348"/>
      <c r="F1" s="1349"/>
      <c r="G1" s="1347">
        <v>46154</v>
      </c>
      <c r="H1" s="1348"/>
      <c r="I1" s="1349"/>
      <c r="J1" s="1347">
        <v>46155</v>
      </c>
      <c r="K1" s="1348"/>
      <c r="L1" s="1349"/>
      <c r="M1" s="1347">
        <v>46156</v>
      </c>
      <c r="N1" s="1348"/>
      <c r="O1" s="1349"/>
      <c r="P1" s="1347">
        <v>46157</v>
      </c>
      <c r="Q1" s="1348"/>
      <c r="R1" s="1349"/>
      <c r="S1" s="1347">
        <v>46158</v>
      </c>
      <c r="T1" s="1348"/>
      <c r="U1" s="1349"/>
      <c r="V1" s="1347">
        <v>46159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.95" customHeight="1">
      <c r="A4" s="4">
        <v>1</v>
      </c>
      <c r="B4" s="8" t="s">
        <v>436</v>
      </c>
      <c r="C4" s="9" t="s">
        <v>458</v>
      </c>
      <c r="D4" s="10"/>
      <c r="E4" s="11"/>
      <c r="F4" s="12">
        <f>E4-D4</f>
        <v>0</v>
      </c>
      <c r="G4" s="13"/>
      <c r="H4" s="14"/>
      <c r="I4" s="12">
        <f>H4-G4</f>
        <v>0</v>
      </c>
      <c r="J4" s="15">
        <v>7</v>
      </c>
      <c r="K4" s="16">
        <v>15</v>
      </c>
      <c r="L4" s="12">
        <f>K4-J4</f>
        <v>8</v>
      </c>
      <c r="M4" s="15">
        <v>13</v>
      </c>
      <c r="N4" s="17">
        <v>21</v>
      </c>
      <c r="O4" s="12">
        <f>N4-M4</f>
        <v>8</v>
      </c>
      <c r="P4" s="10"/>
      <c r="Q4" s="11"/>
      <c r="R4" s="18">
        <f>Q4-P4</f>
        <v>0</v>
      </c>
      <c r="S4" s="19">
        <v>7</v>
      </c>
      <c r="T4" s="20">
        <v>20</v>
      </c>
      <c r="U4" s="12">
        <f>T4-S4</f>
        <v>13</v>
      </c>
      <c r="V4" s="21">
        <v>12</v>
      </c>
      <c r="W4" s="22">
        <v>20</v>
      </c>
      <c r="X4" s="12">
        <f>W4-V4</f>
        <v>8</v>
      </c>
      <c r="Y4" s="23"/>
      <c r="Z4" t="s">
        <v>215</v>
      </c>
    </row>
    <row r="5" spans="1:26" ht="18.95" customHeight="1">
      <c r="A5" s="4">
        <v>2</v>
      </c>
      <c r="B5" s="2" t="s">
        <v>436</v>
      </c>
      <c r="C5" s="24" t="s">
        <v>208</v>
      </c>
      <c r="D5" s="10"/>
      <c r="E5" s="25"/>
      <c r="F5" s="12">
        <f t="shared" ref="F5:F21" si="0">E5-D5</f>
        <v>0</v>
      </c>
      <c r="G5" s="19">
        <v>10</v>
      </c>
      <c r="H5" s="26">
        <v>24</v>
      </c>
      <c r="I5" s="12">
        <f t="shared" ref="I5:I21" si="1">H5-G5</f>
        <v>14</v>
      </c>
      <c r="J5" s="10"/>
      <c r="K5" s="25"/>
      <c r="L5" s="12">
        <f t="shared" ref="L5:L19" si="2">K5-J5</f>
        <v>0</v>
      </c>
      <c r="M5" s="19">
        <v>18</v>
      </c>
      <c r="N5" s="26">
        <v>21</v>
      </c>
      <c r="O5" s="12">
        <f t="shared" ref="O5:O18" si="3">N5-M5</f>
        <v>3</v>
      </c>
      <c r="P5" s="19">
        <v>10</v>
      </c>
      <c r="Q5" s="26">
        <v>24</v>
      </c>
      <c r="R5" s="18">
        <f t="shared" ref="R5:R17" si="4">Q5-P5</f>
        <v>14</v>
      </c>
      <c r="S5" s="19">
        <v>10</v>
      </c>
      <c r="T5" s="26">
        <v>24</v>
      </c>
      <c r="U5" s="12">
        <f t="shared" ref="U5:U17" si="5">T5-S5</f>
        <v>14</v>
      </c>
      <c r="V5" s="19">
        <v>10</v>
      </c>
      <c r="W5" s="26">
        <v>17</v>
      </c>
      <c r="X5" s="12">
        <f t="shared" ref="X5:X17" si="6">W5-V5</f>
        <v>7</v>
      </c>
      <c r="Y5" s="27"/>
      <c r="Z5" t="s">
        <v>217</v>
      </c>
    </row>
    <row r="6" spans="1:26" ht="18.95" customHeight="1">
      <c r="A6" s="4">
        <v>3</v>
      </c>
      <c r="B6" s="2" t="s">
        <v>499</v>
      </c>
      <c r="C6" s="28" t="s">
        <v>442</v>
      </c>
      <c r="D6" s="10"/>
      <c r="E6" s="25"/>
      <c r="F6" s="12">
        <f t="shared" si="0"/>
        <v>0</v>
      </c>
      <c r="G6" s="10"/>
      <c r="H6" s="25"/>
      <c r="I6" s="12">
        <f t="shared" si="1"/>
        <v>0</v>
      </c>
      <c r="J6" s="10"/>
      <c r="K6" s="25"/>
      <c r="L6" s="12">
        <f t="shared" si="2"/>
        <v>0</v>
      </c>
      <c r="M6" s="10"/>
      <c r="N6" s="25"/>
      <c r="O6" s="12">
        <f t="shared" si="3"/>
        <v>0</v>
      </c>
      <c r="P6" s="29">
        <v>13</v>
      </c>
      <c r="Q6" s="30">
        <v>24</v>
      </c>
      <c r="R6" s="18">
        <f t="shared" si="4"/>
        <v>11</v>
      </c>
      <c r="S6" s="21">
        <v>13</v>
      </c>
      <c r="T6" s="31">
        <v>24</v>
      </c>
      <c r="U6" s="12">
        <f t="shared" si="5"/>
        <v>11</v>
      </c>
      <c r="V6" s="29">
        <v>16</v>
      </c>
      <c r="W6" s="32">
        <v>24</v>
      </c>
      <c r="X6" s="12">
        <f t="shared" si="6"/>
        <v>8</v>
      </c>
      <c r="Y6" s="33"/>
      <c r="Z6" t="s">
        <v>55</v>
      </c>
    </row>
    <row r="7" spans="1:26" ht="18.95" customHeight="1">
      <c r="A7" s="4">
        <v>4</v>
      </c>
      <c r="B7" s="2" t="s">
        <v>444</v>
      </c>
      <c r="C7" s="34" t="s">
        <v>501</v>
      </c>
      <c r="D7" s="21">
        <v>18</v>
      </c>
      <c r="E7" s="22">
        <v>24</v>
      </c>
      <c r="F7" s="12">
        <f t="shared" si="0"/>
        <v>6</v>
      </c>
      <c r="G7" s="21">
        <v>21</v>
      </c>
      <c r="H7" s="22">
        <v>24</v>
      </c>
      <c r="I7" s="12">
        <f t="shared" si="1"/>
        <v>3</v>
      </c>
      <c r="J7" s="35">
        <v>15</v>
      </c>
      <c r="K7" s="36">
        <v>24</v>
      </c>
      <c r="L7" s="12">
        <f t="shared" si="2"/>
        <v>9</v>
      </c>
      <c r="M7" s="35">
        <v>11</v>
      </c>
      <c r="N7" s="36">
        <v>24</v>
      </c>
      <c r="O7" s="12">
        <f t="shared" si="3"/>
        <v>13</v>
      </c>
      <c r="P7" s="35">
        <v>18</v>
      </c>
      <c r="Q7" s="36">
        <v>21</v>
      </c>
      <c r="R7" s="18">
        <f t="shared" si="4"/>
        <v>3</v>
      </c>
      <c r="S7" s="35">
        <v>8</v>
      </c>
      <c r="T7" s="36">
        <v>17</v>
      </c>
      <c r="U7" s="12">
        <f t="shared" si="5"/>
        <v>9</v>
      </c>
      <c r="V7" s="21">
        <v>16</v>
      </c>
      <c r="W7" s="31">
        <v>24</v>
      </c>
      <c r="X7" s="12">
        <f t="shared" si="6"/>
        <v>8</v>
      </c>
      <c r="Y7" s="37"/>
      <c r="Z7" t="s">
        <v>581</v>
      </c>
    </row>
    <row r="8" spans="1:26" ht="18.95" customHeight="1">
      <c r="A8" s="4">
        <v>5</v>
      </c>
      <c r="B8" s="2" t="s">
        <v>444</v>
      </c>
      <c r="C8" s="38" t="s">
        <v>296</v>
      </c>
      <c r="D8" s="19">
        <v>16</v>
      </c>
      <c r="E8" s="20">
        <v>21</v>
      </c>
      <c r="F8" s="12">
        <f t="shared" si="0"/>
        <v>5</v>
      </c>
      <c r="G8" s="39">
        <v>7</v>
      </c>
      <c r="H8" s="40">
        <v>17</v>
      </c>
      <c r="I8" s="12">
        <f t="shared" si="1"/>
        <v>10</v>
      </c>
      <c r="J8" s="41">
        <v>15</v>
      </c>
      <c r="K8" s="42">
        <v>24</v>
      </c>
      <c r="L8" s="12">
        <f t="shared" si="2"/>
        <v>9</v>
      </c>
      <c r="M8" s="43"/>
      <c r="N8" s="44"/>
      <c r="O8" s="12">
        <f t="shared" si="3"/>
        <v>0</v>
      </c>
      <c r="P8" s="41">
        <v>13</v>
      </c>
      <c r="Q8" s="42">
        <v>21</v>
      </c>
      <c r="R8" s="18">
        <f t="shared" si="4"/>
        <v>8</v>
      </c>
      <c r="S8" s="45"/>
      <c r="T8" s="46"/>
      <c r="U8" s="12">
        <f t="shared" si="5"/>
        <v>0</v>
      </c>
      <c r="V8" s="19">
        <v>7</v>
      </c>
      <c r="W8" s="26">
        <v>18</v>
      </c>
      <c r="X8" s="12">
        <f t="shared" si="6"/>
        <v>11</v>
      </c>
    </row>
    <row r="9" spans="1:26" ht="18.95" customHeight="1">
      <c r="A9" s="4">
        <v>6</v>
      </c>
      <c r="B9" s="2" t="s">
        <v>444</v>
      </c>
      <c r="C9" s="38" t="s">
        <v>186</v>
      </c>
      <c r="D9" s="21">
        <v>7</v>
      </c>
      <c r="E9" s="22">
        <v>18</v>
      </c>
      <c r="F9" s="12">
        <f t="shared" si="0"/>
        <v>11</v>
      </c>
      <c r="G9" s="10"/>
      <c r="H9" s="11"/>
      <c r="I9" s="12">
        <f t="shared" si="1"/>
        <v>0</v>
      </c>
      <c r="J9" s="45"/>
      <c r="K9" s="46"/>
      <c r="L9" s="12">
        <f t="shared" si="2"/>
        <v>0</v>
      </c>
      <c r="M9" s="21">
        <v>7</v>
      </c>
      <c r="N9" s="22">
        <v>18</v>
      </c>
      <c r="O9" s="12">
        <f t="shared" si="3"/>
        <v>11</v>
      </c>
      <c r="P9" s="35">
        <v>7</v>
      </c>
      <c r="Q9" s="36">
        <v>18</v>
      </c>
      <c r="R9" s="18">
        <f t="shared" si="4"/>
        <v>11</v>
      </c>
      <c r="S9" s="45"/>
      <c r="T9" s="46"/>
      <c r="U9" s="12">
        <f t="shared" si="5"/>
        <v>0</v>
      </c>
      <c r="V9" s="10"/>
      <c r="W9" s="25"/>
      <c r="X9" s="12">
        <f t="shared" si="6"/>
        <v>0</v>
      </c>
    </row>
    <row r="10" spans="1:26" ht="18.95" customHeight="1">
      <c r="A10" s="4">
        <v>7</v>
      </c>
      <c r="B10" s="2" t="s">
        <v>444</v>
      </c>
      <c r="C10" s="38" t="s">
        <v>545</v>
      </c>
      <c r="D10" s="10"/>
      <c r="E10" s="11"/>
      <c r="F10" s="12">
        <f t="shared" si="0"/>
        <v>0</v>
      </c>
      <c r="G10" s="21">
        <v>17</v>
      </c>
      <c r="H10" s="22">
        <v>21</v>
      </c>
      <c r="I10" s="12">
        <f t="shared" si="1"/>
        <v>4</v>
      </c>
      <c r="J10" s="45"/>
      <c r="K10" s="46"/>
      <c r="L10" s="12">
        <f t="shared" si="2"/>
        <v>0</v>
      </c>
      <c r="M10" s="10"/>
      <c r="N10" s="11"/>
      <c r="O10" s="12">
        <f t="shared" si="3"/>
        <v>0</v>
      </c>
      <c r="P10" s="35">
        <v>15</v>
      </c>
      <c r="Q10" s="36">
        <v>21</v>
      </c>
      <c r="R10" s="18">
        <f t="shared" si="4"/>
        <v>6</v>
      </c>
      <c r="S10" s="45"/>
      <c r="T10" s="46"/>
      <c r="U10" s="12">
        <f t="shared" si="5"/>
        <v>0</v>
      </c>
      <c r="V10" s="21">
        <v>12</v>
      </c>
      <c r="W10" s="31">
        <v>20</v>
      </c>
      <c r="X10" s="12">
        <f t="shared" si="6"/>
        <v>8</v>
      </c>
    </row>
    <row r="11" spans="1:26" ht="18.95" customHeight="1">
      <c r="A11" s="4">
        <v>8</v>
      </c>
      <c r="B11" s="2" t="s">
        <v>444</v>
      </c>
      <c r="C11" s="38" t="s">
        <v>209</v>
      </c>
      <c r="D11" s="19">
        <v>7</v>
      </c>
      <c r="E11" s="20">
        <v>15</v>
      </c>
      <c r="F11" s="12">
        <f t="shared" si="0"/>
        <v>8</v>
      </c>
      <c r="G11" s="21">
        <v>7</v>
      </c>
      <c r="H11" s="22">
        <v>17</v>
      </c>
      <c r="I11" s="12">
        <f t="shared" si="1"/>
        <v>10</v>
      </c>
      <c r="J11" s="35">
        <v>7</v>
      </c>
      <c r="K11" s="36">
        <v>15</v>
      </c>
      <c r="L11" s="12">
        <f t="shared" si="2"/>
        <v>8</v>
      </c>
      <c r="M11" s="19">
        <v>7</v>
      </c>
      <c r="N11" s="20">
        <v>15</v>
      </c>
      <c r="O11" s="12">
        <f t="shared" si="3"/>
        <v>8</v>
      </c>
      <c r="P11" s="41">
        <v>7</v>
      </c>
      <c r="Q11" s="42">
        <v>15</v>
      </c>
      <c r="R11" s="18">
        <f t="shared" si="4"/>
        <v>8</v>
      </c>
      <c r="S11" s="45"/>
      <c r="T11" s="46"/>
      <c r="U11" s="12">
        <f t="shared" si="5"/>
        <v>0</v>
      </c>
      <c r="V11" s="10"/>
      <c r="W11" s="25"/>
      <c r="X11" s="12">
        <f t="shared" si="6"/>
        <v>0</v>
      </c>
    </row>
    <row r="12" spans="1:26" ht="18.95" customHeight="1">
      <c r="A12" s="4">
        <v>9</v>
      </c>
      <c r="B12" s="4" t="s">
        <v>447</v>
      </c>
      <c r="C12" s="47" t="s">
        <v>183</v>
      </c>
      <c r="D12" s="48">
        <v>15</v>
      </c>
      <c r="E12" s="49">
        <v>24</v>
      </c>
      <c r="F12" s="12">
        <f t="shared" si="0"/>
        <v>9</v>
      </c>
      <c r="G12" s="48">
        <v>15</v>
      </c>
      <c r="H12" s="49">
        <v>24</v>
      </c>
      <c r="I12" s="12">
        <f t="shared" si="1"/>
        <v>9</v>
      </c>
      <c r="J12" s="48">
        <v>15</v>
      </c>
      <c r="K12" s="49">
        <v>24</v>
      </c>
      <c r="L12" s="12">
        <f t="shared" si="2"/>
        <v>9</v>
      </c>
      <c r="M12" s="48">
        <v>15</v>
      </c>
      <c r="N12" s="49">
        <v>24</v>
      </c>
      <c r="O12" s="12">
        <f t="shared" si="3"/>
        <v>9</v>
      </c>
      <c r="P12" s="48">
        <v>15</v>
      </c>
      <c r="Q12" s="49">
        <v>24</v>
      </c>
      <c r="R12" s="18">
        <f t="shared" si="4"/>
        <v>9</v>
      </c>
      <c r="S12" s="10"/>
      <c r="T12" s="25"/>
      <c r="U12" s="12">
        <f t="shared" si="5"/>
        <v>0</v>
      </c>
      <c r="V12" s="10"/>
      <c r="W12" s="25"/>
      <c r="X12" s="12">
        <f t="shared" si="6"/>
        <v>0</v>
      </c>
    </row>
    <row r="13" spans="1:26" ht="18.95" customHeight="1">
      <c r="A13" s="4"/>
      <c r="B13" s="4"/>
      <c r="C13" s="47" t="s">
        <v>587</v>
      </c>
      <c r="D13" s="10"/>
      <c r="E13" s="25"/>
      <c r="F13" s="12"/>
      <c r="G13" s="10"/>
      <c r="H13" s="25"/>
      <c r="I13" s="12"/>
      <c r="J13" s="910">
        <v>13</v>
      </c>
      <c r="K13" s="911">
        <v>21</v>
      </c>
      <c r="L13" s="12">
        <f t="shared" si="2"/>
        <v>8</v>
      </c>
      <c r="M13" s="10"/>
      <c r="N13" s="25"/>
      <c r="O13" s="12">
        <f t="shared" si="3"/>
        <v>0</v>
      </c>
      <c r="P13" s="910">
        <v>8</v>
      </c>
      <c r="Q13" s="911">
        <v>16</v>
      </c>
      <c r="R13" s="18">
        <f t="shared" si="4"/>
        <v>8</v>
      </c>
      <c r="S13" s="910">
        <v>8</v>
      </c>
      <c r="T13" s="911">
        <v>16</v>
      </c>
      <c r="U13" s="12">
        <f t="shared" si="5"/>
        <v>8</v>
      </c>
      <c r="V13" s="10"/>
      <c r="W13" s="25"/>
      <c r="X13" s="12"/>
    </row>
    <row r="14" spans="1:26" ht="18.95" customHeight="1">
      <c r="A14" s="4">
        <v>10</v>
      </c>
      <c r="B14" s="4" t="s">
        <v>447</v>
      </c>
      <c r="C14" s="47" t="s">
        <v>358</v>
      </c>
      <c r="D14" s="10"/>
      <c r="E14" s="25"/>
      <c r="F14" s="12">
        <f t="shared" si="0"/>
        <v>0</v>
      </c>
      <c r="G14" s="10"/>
      <c r="H14" s="25"/>
      <c r="I14" s="12">
        <f t="shared" si="1"/>
        <v>0</v>
      </c>
      <c r="J14" s="48">
        <v>7</v>
      </c>
      <c r="K14" s="49">
        <v>16</v>
      </c>
      <c r="L14" s="12">
        <f t="shared" si="2"/>
        <v>9</v>
      </c>
      <c r="M14" s="910">
        <v>7</v>
      </c>
      <c r="N14" s="911">
        <v>15</v>
      </c>
      <c r="O14" s="12">
        <f t="shared" si="3"/>
        <v>8</v>
      </c>
      <c r="P14" s="48">
        <v>7</v>
      </c>
      <c r="Q14" s="49">
        <v>16</v>
      </c>
      <c r="R14" s="18">
        <f t="shared" si="4"/>
        <v>9</v>
      </c>
      <c r="S14" s="50">
        <v>7</v>
      </c>
      <c r="T14" s="51">
        <v>17</v>
      </c>
      <c r="U14" s="12">
        <f t="shared" si="5"/>
        <v>10</v>
      </c>
      <c r="V14" s="48">
        <v>7</v>
      </c>
      <c r="W14" s="49">
        <v>17</v>
      </c>
      <c r="X14" s="12">
        <f t="shared" si="6"/>
        <v>10</v>
      </c>
    </row>
    <row r="15" spans="1:26" ht="18.95" customHeight="1">
      <c r="A15" s="4">
        <v>11</v>
      </c>
      <c r="B15" s="4" t="s">
        <v>447</v>
      </c>
      <c r="C15" s="47" t="s">
        <v>530</v>
      </c>
      <c r="D15" s="48">
        <v>7</v>
      </c>
      <c r="E15" s="49">
        <v>16</v>
      </c>
      <c r="F15" s="12">
        <f t="shared" si="0"/>
        <v>9</v>
      </c>
      <c r="G15" s="52">
        <v>7</v>
      </c>
      <c r="H15" s="53">
        <v>16</v>
      </c>
      <c r="I15" s="12">
        <f t="shared" si="1"/>
        <v>9</v>
      </c>
      <c r="J15" s="13"/>
      <c r="K15" s="54"/>
      <c r="L15" s="12">
        <f t="shared" si="2"/>
        <v>0</v>
      </c>
      <c r="M15" s="13"/>
      <c r="N15" s="54"/>
      <c r="O15" s="12">
        <f t="shared" si="3"/>
        <v>0</v>
      </c>
      <c r="P15" s="48">
        <v>15</v>
      </c>
      <c r="Q15" s="49">
        <v>24</v>
      </c>
      <c r="R15" s="18">
        <f t="shared" si="4"/>
        <v>9</v>
      </c>
      <c r="S15" s="48">
        <v>15</v>
      </c>
      <c r="T15" s="49">
        <v>24</v>
      </c>
      <c r="U15" s="12">
        <f t="shared" si="5"/>
        <v>9</v>
      </c>
      <c r="V15" s="48">
        <v>15</v>
      </c>
      <c r="W15" s="49">
        <v>24</v>
      </c>
      <c r="X15" s="12">
        <f t="shared" si="6"/>
        <v>9</v>
      </c>
    </row>
    <row r="16" spans="1:26" ht="18.95" customHeight="1">
      <c r="A16" s="4">
        <v>12</v>
      </c>
      <c r="B16" s="4" t="s">
        <v>582</v>
      </c>
      <c r="C16" s="47" t="s">
        <v>583</v>
      </c>
      <c r="D16" s="10"/>
      <c r="E16" s="55"/>
      <c r="F16" s="12">
        <f t="shared" si="0"/>
        <v>0</v>
      </c>
      <c r="G16" s="45"/>
      <c r="H16" s="56"/>
      <c r="I16" s="12">
        <f t="shared" si="1"/>
        <v>0</v>
      </c>
      <c r="J16" s="912">
        <v>16</v>
      </c>
      <c r="K16" s="913">
        <v>24</v>
      </c>
      <c r="L16" s="12">
        <f t="shared" si="2"/>
        <v>8</v>
      </c>
      <c r="M16" s="13"/>
      <c r="N16" s="54"/>
      <c r="O16" s="12">
        <f t="shared" si="3"/>
        <v>0</v>
      </c>
      <c r="P16" s="10"/>
      <c r="Q16" s="25"/>
      <c r="R16" s="18">
        <f t="shared" si="4"/>
        <v>0</v>
      </c>
      <c r="S16" s="910">
        <v>16</v>
      </c>
      <c r="T16" s="911">
        <v>24</v>
      </c>
      <c r="U16" s="12">
        <f t="shared" si="5"/>
        <v>8</v>
      </c>
      <c r="V16" s="10"/>
      <c r="W16" s="25"/>
      <c r="X16" s="12">
        <f t="shared" si="6"/>
        <v>0</v>
      </c>
    </row>
    <row r="17" spans="1:33" ht="18.95" customHeight="1">
      <c r="A17" s="4"/>
      <c r="B17" s="58" t="s">
        <v>584</v>
      </c>
      <c r="C17" s="34" t="s">
        <v>585</v>
      </c>
      <c r="D17" s="10"/>
      <c r="E17" s="55"/>
      <c r="F17" s="12"/>
      <c r="G17" s="45"/>
      <c r="H17" s="56"/>
      <c r="I17" s="12"/>
      <c r="J17" s="59">
        <v>12</v>
      </c>
      <c r="K17" s="60">
        <v>15</v>
      </c>
      <c r="L17" s="12">
        <f t="shared" si="2"/>
        <v>3</v>
      </c>
      <c r="M17" s="13"/>
      <c r="N17" s="54"/>
      <c r="O17" s="12">
        <f t="shared" si="3"/>
        <v>0</v>
      </c>
      <c r="P17" s="10"/>
      <c r="Q17" s="25"/>
      <c r="R17" s="18">
        <f t="shared" si="4"/>
        <v>0</v>
      </c>
      <c r="S17" s="21">
        <v>12</v>
      </c>
      <c r="T17" s="31">
        <v>20</v>
      </c>
      <c r="U17" s="12">
        <f t="shared" si="5"/>
        <v>8</v>
      </c>
      <c r="V17" s="19">
        <v>15</v>
      </c>
      <c r="W17" s="26">
        <v>19</v>
      </c>
      <c r="X17" s="12">
        <f t="shared" si="6"/>
        <v>4</v>
      </c>
    </row>
    <row r="18" spans="1:33" ht="18.95" customHeight="1">
      <c r="A18" s="4">
        <v>13</v>
      </c>
      <c r="B18" s="4" t="s">
        <v>589</v>
      </c>
      <c r="C18" s="47" t="s">
        <v>580</v>
      </c>
      <c r="D18" s="19">
        <v>13</v>
      </c>
      <c r="E18" s="61">
        <v>24</v>
      </c>
      <c r="F18" s="12">
        <f t="shared" si="0"/>
        <v>11</v>
      </c>
      <c r="G18" s="19">
        <v>17</v>
      </c>
      <c r="H18" s="26">
        <v>24</v>
      </c>
      <c r="I18" s="12">
        <f t="shared" si="1"/>
        <v>7</v>
      </c>
      <c r="J18" s="15">
        <v>12</v>
      </c>
      <c r="K18" s="62">
        <v>21</v>
      </c>
      <c r="L18" s="12">
        <f t="shared" si="2"/>
        <v>9</v>
      </c>
      <c r="M18" s="15">
        <v>15</v>
      </c>
      <c r="N18" s="17">
        <v>24</v>
      </c>
      <c r="O18" s="12">
        <f t="shared" si="3"/>
        <v>9</v>
      </c>
      <c r="P18" s="10"/>
      <c r="Q18" s="25"/>
      <c r="R18" s="18">
        <f t="shared" ref="R18:R21" si="7">Q18-P18</f>
        <v>0</v>
      </c>
      <c r="S18" s="10"/>
      <c r="T18" s="25"/>
      <c r="U18" s="12">
        <f t="shared" ref="U18:U21" si="8">T18-S18</f>
        <v>0</v>
      </c>
      <c r="V18" s="21">
        <v>7</v>
      </c>
      <c r="W18" s="31">
        <v>19</v>
      </c>
      <c r="X18" s="12">
        <f t="shared" ref="X18:X21" si="9">W18-V18</f>
        <v>12</v>
      </c>
    </row>
    <row r="19" spans="1:33" ht="18.95" customHeight="1">
      <c r="A19" s="4">
        <v>14</v>
      </c>
      <c r="B19" s="4" t="s">
        <v>550</v>
      </c>
      <c r="C19" s="63" t="s">
        <v>586</v>
      </c>
      <c r="D19" s="10"/>
      <c r="E19" s="55"/>
      <c r="F19" s="12"/>
      <c r="G19" s="21">
        <v>15</v>
      </c>
      <c r="H19" s="64">
        <v>21</v>
      </c>
      <c r="I19" s="12">
        <f t="shared" si="1"/>
        <v>6</v>
      </c>
      <c r="J19" s="10"/>
      <c r="K19" s="55"/>
      <c r="L19" s="12">
        <f t="shared" si="2"/>
        <v>0</v>
      </c>
      <c r="M19" s="29">
        <v>15</v>
      </c>
      <c r="N19" s="32">
        <v>21</v>
      </c>
      <c r="O19" s="12">
        <f t="shared" ref="O19:O21" si="10">N19-M19</f>
        <v>6</v>
      </c>
      <c r="P19" s="13"/>
      <c r="Q19" s="25"/>
      <c r="R19" s="18"/>
      <c r="S19" s="19">
        <v>15</v>
      </c>
      <c r="T19" s="61">
        <v>20</v>
      </c>
      <c r="U19" s="12">
        <f t="shared" si="8"/>
        <v>5</v>
      </c>
      <c r="V19" s="10"/>
      <c r="W19" s="55"/>
      <c r="X19" s="12">
        <f t="shared" si="9"/>
        <v>0</v>
      </c>
    </row>
    <row r="20" spans="1:33" ht="18.95" customHeight="1">
      <c r="A20" s="4">
        <v>15</v>
      </c>
      <c r="B20" s="4" t="s">
        <v>574</v>
      </c>
      <c r="C20" s="38" t="s">
        <v>575</v>
      </c>
      <c r="D20" s="65"/>
      <c r="E20" s="55"/>
      <c r="F20" s="12">
        <f t="shared" si="0"/>
        <v>0</v>
      </c>
      <c r="G20" s="65"/>
      <c r="H20" s="55"/>
      <c r="I20" s="12">
        <f t="shared" si="1"/>
        <v>0</v>
      </c>
      <c r="J20" s="66">
        <v>10</v>
      </c>
      <c r="K20" s="67">
        <v>18</v>
      </c>
      <c r="L20" s="12">
        <f t="shared" ref="L20:L21" si="11">K20-J20</f>
        <v>8</v>
      </c>
      <c r="M20" s="68">
        <v>10</v>
      </c>
      <c r="N20" s="67">
        <v>18</v>
      </c>
      <c r="O20" s="12">
        <f t="shared" si="10"/>
        <v>8</v>
      </c>
      <c r="P20" s="69"/>
      <c r="Q20" s="55"/>
      <c r="R20" s="18">
        <f t="shared" si="7"/>
        <v>0</v>
      </c>
      <c r="S20" s="69"/>
      <c r="T20" s="55"/>
      <c r="U20" s="12">
        <f t="shared" si="8"/>
        <v>0</v>
      </c>
      <c r="V20" s="68">
        <v>10</v>
      </c>
      <c r="W20" s="70">
        <v>18</v>
      </c>
      <c r="X20" s="12">
        <f t="shared" si="9"/>
        <v>8</v>
      </c>
    </row>
    <row r="21" spans="1:33" ht="18.95" customHeight="1">
      <c r="A21" s="4">
        <v>16</v>
      </c>
      <c r="B21" s="4" t="s">
        <v>574</v>
      </c>
      <c r="C21" s="38" t="s">
        <v>577</v>
      </c>
      <c r="D21" s="71">
        <v>11</v>
      </c>
      <c r="E21" s="72">
        <v>19</v>
      </c>
      <c r="F21" s="12">
        <f t="shared" si="0"/>
        <v>8</v>
      </c>
      <c r="G21" s="71">
        <v>11</v>
      </c>
      <c r="H21" s="72">
        <v>19</v>
      </c>
      <c r="I21" s="12">
        <f t="shared" si="1"/>
        <v>8</v>
      </c>
      <c r="J21" s="73"/>
      <c r="K21" s="74"/>
      <c r="L21" s="12">
        <f t="shared" si="11"/>
        <v>0</v>
      </c>
      <c r="M21" s="73"/>
      <c r="N21" s="74"/>
      <c r="O21" s="12">
        <f t="shared" si="10"/>
        <v>0</v>
      </c>
      <c r="P21" s="75">
        <v>11</v>
      </c>
      <c r="Q21" s="72">
        <v>19</v>
      </c>
      <c r="R21" s="18">
        <f t="shared" si="7"/>
        <v>8</v>
      </c>
      <c r="S21" s="75">
        <v>11</v>
      </c>
      <c r="T21" s="72">
        <v>19</v>
      </c>
      <c r="U21" s="12">
        <f t="shared" si="8"/>
        <v>8</v>
      </c>
      <c r="V21" s="76"/>
      <c r="W21" s="77"/>
      <c r="X21" s="12">
        <f t="shared" si="9"/>
        <v>0</v>
      </c>
      <c r="Z21" s="1249" t="s">
        <v>467</v>
      </c>
      <c r="AA21" s="1250"/>
      <c r="AB21" s="1251"/>
      <c r="AC21" s="80">
        <v>2556</v>
      </c>
      <c r="AD21" s="81"/>
      <c r="AE21" s="82">
        <v>2725</v>
      </c>
      <c r="AF21" s="81"/>
      <c r="AG21" s="83">
        <v>2556</v>
      </c>
    </row>
    <row r="22" spans="1:33" ht="18.95" customHeight="1">
      <c r="A22" s="84"/>
      <c r="B22" s="84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Z22" s="1249" t="s">
        <v>470</v>
      </c>
      <c r="AA22" s="1250"/>
      <c r="AB22" s="1251"/>
      <c r="AC22" s="87">
        <v>1400000</v>
      </c>
      <c r="AD22" s="81"/>
      <c r="AE22" s="84">
        <f t="shared" ref="AE22:AE26" si="12">AC22</f>
        <v>1400000</v>
      </c>
      <c r="AF22" s="81"/>
      <c r="AG22" s="84"/>
    </row>
    <row r="23" spans="1:33" ht="18.95" customHeight="1">
      <c r="A23" s="80"/>
      <c r="B23" s="80"/>
      <c r="C23" s="80" t="s">
        <v>466</v>
      </c>
      <c r="D23" s="85"/>
      <c r="E23" s="85"/>
      <c r="F23" s="88">
        <f>SUM(F4:F19)</f>
        <v>59</v>
      </c>
      <c r="G23" s="85"/>
      <c r="H23" s="85"/>
      <c r="I23" s="88">
        <f>SUM(I4:I19)</f>
        <v>72</v>
      </c>
      <c r="J23" s="85"/>
      <c r="K23" s="85"/>
      <c r="L23" s="88">
        <f>SUM(L4:L19)</f>
        <v>80</v>
      </c>
      <c r="M23" s="85"/>
      <c r="N23" s="85"/>
      <c r="O23" s="88">
        <f>SUM(O4:O19)</f>
        <v>75</v>
      </c>
      <c r="P23" s="85"/>
      <c r="Q23" s="85"/>
      <c r="R23" s="88">
        <f>SUM(R4:R19)</f>
        <v>96</v>
      </c>
      <c r="S23" s="85"/>
      <c r="T23" s="85"/>
      <c r="U23" s="88">
        <f>SUM(U4:U19)</f>
        <v>95</v>
      </c>
      <c r="V23" s="85"/>
      <c r="W23" s="85"/>
      <c r="X23" s="88">
        <f>SUM(X4:X19)</f>
        <v>85</v>
      </c>
      <c r="Z23" s="81"/>
      <c r="AA23" s="81"/>
      <c r="AB23" s="81"/>
      <c r="AC23" s="81"/>
      <c r="AD23" s="81"/>
      <c r="AE23" s="81"/>
      <c r="AF23" s="81"/>
      <c r="AG23" s="81"/>
    </row>
    <row r="24" spans="1:33" ht="18.95" customHeight="1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562</v>
      </c>
      <c r="Z24" s="81"/>
      <c r="AA24" s="81"/>
      <c r="AB24" s="81"/>
      <c r="AC24" s="81"/>
      <c r="AD24" s="81"/>
      <c r="AE24" s="81"/>
      <c r="AF24" s="81"/>
      <c r="AG24" s="81"/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AC22/AC21</f>
        <v>547.73082942097028</v>
      </c>
      <c r="Z25" s="1249" t="s">
        <v>473</v>
      </c>
      <c r="AA25" s="1250"/>
      <c r="AB25" s="1251"/>
      <c r="AC25" s="84">
        <v>1257000</v>
      </c>
      <c r="AD25" s="81"/>
      <c r="AE25" s="84">
        <f t="shared" si="12"/>
        <v>1257000</v>
      </c>
      <c r="AF25" s="81"/>
      <c r="AG25" s="84"/>
    </row>
    <row r="26" spans="1:33" ht="18.95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Z26" s="1249" t="s">
        <v>475</v>
      </c>
      <c r="AA26" s="1250"/>
      <c r="AB26" s="1251"/>
      <c r="AC26" s="84"/>
      <c r="AD26" s="81"/>
      <c r="AE26" s="84">
        <f t="shared" si="12"/>
        <v>0</v>
      </c>
      <c r="AF26" s="81"/>
      <c r="AG26" s="84">
        <v>2470</v>
      </c>
    </row>
    <row r="27" spans="1:33" ht="18.95" customHeight="1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102.60514285714287</v>
      </c>
      <c r="Z27" s="1249" t="s">
        <v>476</v>
      </c>
      <c r="AA27" s="1250"/>
      <c r="AB27" s="1251"/>
      <c r="AC27" s="97">
        <f>AC25/AC21</f>
        <v>491.78403755868544</v>
      </c>
      <c r="AD27" s="81"/>
      <c r="AE27" s="97">
        <f>AE25/AE21</f>
        <v>461.28440366972478</v>
      </c>
      <c r="AF27" s="81"/>
      <c r="AG27" s="97">
        <v>2646</v>
      </c>
    </row>
    <row r="28" spans="1:33" ht="18.95" customHeight="1">
      <c r="A28" s="98"/>
      <c r="B28" s="98"/>
      <c r="C28" s="4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02">
        <f>AC26/AC27</f>
        <v>0</v>
      </c>
      <c r="Z28" s="81"/>
      <c r="AA28" s="81"/>
      <c r="AB28" s="81"/>
      <c r="AC28" s="103">
        <f t="shared" ref="AC28:AG28" si="13">(AC26/AC27)*100</f>
        <v>0</v>
      </c>
      <c r="AD28" s="81"/>
      <c r="AE28" s="104">
        <f t="shared" si="13"/>
        <v>0</v>
      </c>
      <c r="AF28" s="81"/>
      <c r="AG28" s="104">
        <f t="shared" si="13"/>
        <v>93.348450491307631</v>
      </c>
    </row>
    <row r="29" spans="1:33" ht="24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Z29" s="81"/>
      <c r="AA29" s="81"/>
      <c r="AB29" s="81"/>
      <c r="AC29" s="81"/>
      <c r="AD29" s="81"/>
      <c r="AE29" s="81"/>
      <c r="AF29" s="81"/>
      <c r="AG29" s="81"/>
    </row>
    <row r="30" spans="1:33" ht="24" customHeight="1">
      <c r="A30" s="105">
        <v>1</v>
      </c>
      <c r="B30" s="105"/>
      <c r="C30" s="106" t="s">
        <v>95</v>
      </c>
      <c r="D30" s="1246" t="s">
        <v>525</v>
      </c>
      <c r="E30" s="1247"/>
      <c r="F30" s="1248"/>
      <c r="G30" s="1227"/>
      <c r="H30" s="1228"/>
      <c r="I30" s="1229"/>
      <c r="J30" s="1246" t="s">
        <v>525</v>
      </c>
      <c r="K30" s="1247"/>
      <c r="L30" s="1248"/>
      <c r="M30" s="1227"/>
      <c r="N30" s="1228"/>
      <c r="O30" s="1229"/>
      <c r="P30" s="1246" t="s">
        <v>69</v>
      </c>
      <c r="Q30" s="1247"/>
      <c r="R30" s="1248"/>
      <c r="S30" s="1227"/>
      <c r="T30" s="1228"/>
      <c r="U30" s="1229"/>
      <c r="V30" s="1239" t="s">
        <v>69</v>
      </c>
      <c r="W30" s="1240"/>
      <c r="X30" s="1241"/>
    </row>
    <row r="31" spans="1:33" ht="32.1" customHeight="1">
      <c r="A31" s="105">
        <v>5</v>
      </c>
      <c r="B31" s="105"/>
      <c r="C31" s="106" t="s">
        <v>480</v>
      </c>
      <c r="D31" s="1227"/>
      <c r="E31" s="1228"/>
      <c r="F31" s="1229"/>
      <c r="G31" s="1246" t="s">
        <v>69</v>
      </c>
      <c r="H31" s="1247"/>
      <c r="I31" s="1248"/>
      <c r="J31" s="1246" t="s">
        <v>74</v>
      </c>
      <c r="K31" s="1247"/>
      <c r="L31" s="1248"/>
      <c r="M31" s="1246" t="s">
        <v>69</v>
      </c>
      <c r="N31" s="1247"/>
      <c r="O31" s="1248"/>
      <c r="P31" s="1227"/>
      <c r="Q31" s="1228"/>
      <c r="R31" s="1229"/>
      <c r="S31" s="1246" t="s">
        <v>69</v>
      </c>
      <c r="T31" s="1247"/>
      <c r="U31" s="1248"/>
      <c r="V31" s="1227"/>
      <c r="W31" s="1228"/>
      <c r="X31" s="1229"/>
    </row>
    <row r="32" spans="1:33" ht="32.1" customHeight="1">
      <c r="A32" s="105"/>
      <c r="B32" s="105"/>
      <c r="C32" s="117" t="s">
        <v>563</v>
      </c>
      <c r="D32" s="1438" t="s">
        <v>69</v>
      </c>
      <c r="E32" s="1247"/>
      <c r="F32" s="1248"/>
      <c r="G32" s="1227"/>
      <c r="H32" s="1228"/>
      <c r="I32" s="1229"/>
      <c r="J32" s="1438" t="s">
        <v>69</v>
      </c>
      <c r="K32" s="1247"/>
      <c r="L32" s="1248"/>
      <c r="M32" s="1227"/>
      <c r="N32" s="1228"/>
      <c r="O32" s="1229"/>
      <c r="P32" s="1227"/>
      <c r="Q32" s="1228"/>
      <c r="R32" s="1229"/>
      <c r="S32" s="1227"/>
      <c r="T32" s="1228"/>
      <c r="U32" s="1229"/>
      <c r="V32" s="1227"/>
      <c r="W32" s="1228"/>
      <c r="X32" s="1229"/>
    </row>
    <row r="33" spans="1:24" ht="24.95" customHeight="1">
      <c r="A33" s="105">
        <v>5</v>
      </c>
      <c r="B33" s="105"/>
      <c r="C33" s="106" t="s">
        <v>22</v>
      </c>
      <c r="D33" s="1227"/>
      <c r="E33" s="1228"/>
      <c r="F33" s="1229"/>
      <c r="G33" s="1246" t="s">
        <v>525</v>
      </c>
      <c r="H33" s="1247"/>
      <c r="I33" s="1248"/>
      <c r="J33" s="1227"/>
      <c r="K33" s="1228"/>
      <c r="L33" s="1229"/>
      <c r="M33" s="1246" t="s">
        <v>525</v>
      </c>
      <c r="N33" s="1247"/>
      <c r="O33" s="1248"/>
      <c r="P33" s="1246" t="s">
        <v>525</v>
      </c>
      <c r="Q33" s="1247"/>
      <c r="R33" s="1248"/>
      <c r="S33" s="1246" t="s">
        <v>525</v>
      </c>
      <c r="T33" s="1247"/>
      <c r="U33" s="1248"/>
      <c r="V33" s="1246" t="s">
        <v>525</v>
      </c>
      <c r="W33" s="1247"/>
      <c r="X33" s="1248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Z22:AB22"/>
    <mergeCell ref="A24:B24"/>
    <mergeCell ref="T24:W24"/>
    <mergeCell ref="T25:W25"/>
    <mergeCell ref="Z25:AB25"/>
    <mergeCell ref="Z26:AB26"/>
    <mergeCell ref="T27:W27"/>
    <mergeCell ref="Z27:AB27"/>
    <mergeCell ref="D28:S28"/>
    <mergeCell ref="T28:W28"/>
    <mergeCell ref="S29:U29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ageMargins left="0.7" right="0.7" top="0.75" bottom="0.75" header="0.3" footer="0.3"/>
  <pageSetup paperSize="9" orientation="portrait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G33"/>
  <sheetViews>
    <sheetView zoomScale="70" zoomScaleNormal="70" workbookViewId="0">
      <selection activeCell="K15" sqref="A1:XFD1048576"/>
    </sheetView>
  </sheetViews>
  <sheetFormatPr defaultColWidth="9.140625" defaultRowHeight="15"/>
  <cols>
    <col min="3" max="3" width="25.42578125" customWidth="1"/>
    <col min="4" max="23" width="6.7109375" customWidth="1"/>
    <col min="24" max="24" width="12.5703125" customWidth="1"/>
  </cols>
  <sheetData>
    <row r="1" spans="1:26" ht="18.95" customHeight="1">
      <c r="A1" s="1"/>
      <c r="B1" s="1"/>
      <c r="C1" s="1426" t="s">
        <v>0</v>
      </c>
      <c r="D1" s="1347">
        <v>46167</v>
      </c>
      <c r="E1" s="1348"/>
      <c r="F1" s="1349"/>
      <c r="G1" s="1347">
        <v>46168</v>
      </c>
      <c r="H1" s="1348"/>
      <c r="I1" s="1349"/>
      <c r="J1" s="1347">
        <v>46169</v>
      </c>
      <c r="K1" s="1348"/>
      <c r="L1" s="1349"/>
      <c r="M1" s="1347">
        <v>46170</v>
      </c>
      <c r="N1" s="1348"/>
      <c r="O1" s="1349"/>
      <c r="P1" s="1347">
        <v>46171</v>
      </c>
      <c r="Q1" s="1348"/>
      <c r="R1" s="1349"/>
      <c r="S1" s="1347">
        <v>46172</v>
      </c>
      <c r="T1" s="1348"/>
      <c r="U1" s="1349"/>
      <c r="V1" s="1347">
        <v>46173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.95" customHeight="1">
      <c r="A4" s="4">
        <v>1</v>
      </c>
      <c r="B4" s="8" t="s">
        <v>436</v>
      </c>
      <c r="C4" s="9" t="s">
        <v>458</v>
      </c>
      <c r="D4" s="10"/>
      <c r="E4" s="11"/>
      <c r="F4" s="12">
        <f t="shared" ref="F4:F21" si="0">E4-D4</f>
        <v>0</v>
      </c>
      <c r="G4" s="15">
        <v>7</v>
      </c>
      <c r="H4" s="388">
        <v>18</v>
      </c>
      <c r="I4" s="12">
        <f t="shared" ref="I4:I21" si="1">H4-G4</f>
        <v>11</v>
      </c>
      <c r="J4" s="15">
        <v>7</v>
      </c>
      <c r="K4" s="16">
        <v>18</v>
      </c>
      <c r="L4" s="12">
        <f t="shared" ref="L4:L21" si="2">K4-J4</f>
        <v>11</v>
      </c>
      <c r="M4" s="15">
        <v>7</v>
      </c>
      <c r="N4" s="17">
        <v>18</v>
      </c>
      <c r="O4" s="12">
        <f t="shared" ref="O4:O21" si="3">N4-M4</f>
        <v>11</v>
      </c>
      <c r="P4" s="19">
        <v>7</v>
      </c>
      <c r="Q4" s="20">
        <v>19</v>
      </c>
      <c r="R4" s="18">
        <f t="shared" ref="R4:R21" si="4">Q4-P4</f>
        <v>12</v>
      </c>
      <c r="S4" s="19">
        <v>7</v>
      </c>
      <c r="T4" s="26">
        <v>18</v>
      </c>
      <c r="U4" s="12">
        <f t="shared" ref="U4:U21" si="5">T4-S4</f>
        <v>11</v>
      </c>
      <c r="V4" s="25"/>
      <c r="W4" s="57"/>
      <c r="X4" s="12">
        <f t="shared" ref="X4:X21" si="6">W4-V4</f>
        <v>0</v>
      </c>
      <c r="Y4" s="23"/>
      <c r="Z4" t="s">
        <v>215</v>
      </c>
    </row>
    <row r="5" spans="1:26" ht="18.95" customHeight="1">
      <c r="A5" s="4">
        <v>2</v>
      </c>
      <c r="B5" s="2" t="s">
        <v>436</v>
      </c>
      <c r="C5" s="24" t="s">
        <v>208</v>
      </c>
      <c r="D5" s="10"/>
      <c r="E5" s="25"/>
      <c r="F5" s="12">
        <f t="shared" si="0"/>
        <v>0</v>
      </c>
      <c r="G5" s="19">
        <v>10</v>
      </c>
      <c r="H5" s="26">
        <v>17</v>
      </c>
      <c r="I5" s="12">
        <f t="shared" si="1"/>
        <v>7</v>
      </c>
      <c r="J5" s="19">
        <v>10</v>
      </c>
      <c r="K5" s="26">
        <v>24</v>
      </c>
      <c r="L5" s="12">
        <f t="shared" si="2"/>
        <v>14</v>
      </c>
      <c r="M5" s="19">
        <v>13</v>
      </c>
      <c r="N5" s="26">
        <v>24</v>
      </c>
      <c r="O5" s="12">
        <f t="shared" si="3"/>
        <v>11</v>
      </c>
      <c r="P5" s="19">
        <v>10</v>
      </c>
      <c r="Q5" s="26">
        <v>16</v>
      </c>
      <c r="R5" s="18">
        <f t="shared" si="4"/>
        <v>6</v>
      </c>
      <c r="S5" s="19">
        <v>10</v>
      </c>
      <c r="T5" s="26">
        <v>17</v>
      </c>
      <c r="U5" s="12">
        <f t="shared" si="5"/>
        <v>7</v>
      </c>
      <c r="V5" s="25"/>
      <c r="W5" s="57"/>
      <c r="X5" s="12">
        <f t="shared" si="6"/>
        <v>0</v>
      </c>
      <c r="Y5" s="27"/>
      <c r="Z5" t="s">
        <v>217</v>
      </c>
    </row>
    <row r="6" spans="1:26" ht="18.95" customHeight="1">
      <c r="A6" s="4">
        <v>3</v>
      </c>
      <c r="B6" s="2" t="s">
        <v>499</v>
      </c>
      <c r="C6" s="28" t="s">
        <v>442</v>
      </c>
      <c r="D6" s="19">
        <v>17</v>
      </c>
      <c r="E6" s="26">
        <v>24</v>
      </c>
      <c r="F6" s="12">
        <f t="shared" si="0"/>
        <v>7</v>
      </c>
      <c r="G6" s="19">
        <v>17</v>
      </c>
      <c r="H6" s="26">
        <v>24</v>
      </c>
      <c r="I6" s="12">
        <f t="shared" si="1"/>
        <v>7</v>
      </c>
      <c r="J6" s="10"/>
      <c r="K6" s="25"/>
      <c r="L6" s="12">
        <f t="shared" si="2"/>
        <v>0</v>
      </c>
      <c r="M6" s="10"/>
      <c r="N6" s="25"/>
      <c r="O6" s="12">
        <f t="shared" si="3"/>
        <v>0</v>
      </c>
      <c r="P6" s="29">
        <v>14</v>
      </c>
      <c r="Q6" s="32">
        <v>24</v>
      </c>
      <c r="R6" s="18">
        <f t="shared" si="4"/>
        <v>10</v>
      </c>
      <c r="S6" s="19">
        <v>14</v>
      </c>
      <c r="T6" s="26">
        <v>24</v>
      </c>
      <c r="U6" s="12">
        <f t="shared" si="5"/>
        <v>10</v>
      </c>
      <c r="V6" s="25"/>
      <c r="W6" s="57"/>
      <c r="X6" s="12">
        <f t="shared" si="6"/>
        <v>0</v>
      </c>
      <c r="Y6" s="33"/>
      <c r="Z6" t="s">
        <v>55</v>
      </c>
    </row>
    <row r="7" spans="1:26" ht="18.95" customHeight="1">
      <c r="A7" s="4">
        <v>4</v>
      </c>
      <c r="B7" s="2" t="s">
        <v>444</v>
      </c>
      <c r="C7" s="34" t="s">
        <v>501</v>
      </c>
      <c r="D7" s="19">
        <v>17</v>
      </c>
      <c r="E7" s="20">
        <v>24</v>
      </c>
      <c r="F7" s="12">
        <f>E7-D7</f>
        <v>7</v>
      </c>
      <c r="G7" s="10"/>
      <c r="H7" s="11"/>
      <c r="I7" s="12">
        <f t="shared" si="1"/>
        <v>0</v>
      </c>
      <c r="J7" s="35">
        <v>16</v>
      </c>
      <c r="K7" s="36">
        <v>24</v>
      </c>
      <c r="L7" s="12">
        <f t="shared" si="2"/>
        <v>8</v>
      </c>
      <c r="M7" s="35">
        <v>18</v>
      </c>
      <c r="N7" s="36">
        <v>24</v>
      </c>
      <c r="O7" s="12">
        <f t="shared" si="3"/>
        <v>6</v>
      </c>
      <c r="P7" s="35">
        <v>15</v>
      </c>
      <c r="Q7" s="36">
        <v>24</v>
      </c>
      <c r="R7" s="18">
        <f t="shared" si="4"/>
        <v>9</v>
      </c>
      <c r="S7" s="21">
        <v>14</v>
      </c>
      <c r="T7" s="31">
        <v>24</v>
      </c>
      <c r="U7" s="12">
        <f t="shared" si="5"/>
        <v>10</v>
      </c>
      <c r="V7" s="31">
        <v>16</v>
      </c>
      <c r="W7" s="60">
        <v>24</v>
      </c>
      <c r="X7" s="12">
        <f t="shared" si="6"/>
        <v>8</v>
      </c>
      <c r="Y7" s="37"/>
      <c r="Z7" t="s">
        <v>581</v>
      </c>
    </row>
    <row r="8" spans="1:26" ht="18.95" customHeight="1">
      <c r="A8" s="4">
        <v>5</v>
      </c>
      <c r="B8" s="2" t="s">
        <v>444</v>
      </c>
      <c r="C8" s="38" t="s">
        <v>296</v>
      </c>
      <c r="D8" s="21">
        <v>16</v>
      </c>
      <c r="E8" s="22">
        <v>24</v>
      </c>
      <c r="F8" s="12">
        <f t="shared" si="0"/>
        <v>8</v>
      </c>
      <c r="G8" s="917">
        <v>16</v>
      </c>
      <c r="H8" s="918">
        <v>24</v>
      </c>
      <c r="I8" s="12">
        <f t="shared" si="1"/>
        <v>8</v>
      </c>
      <c r="J8" s="45"/>
      <c r="K8" s="46"/>
      <c r="L8" s="12">
        <f t="shared" si="2"/>
        <v>0</v>
      </c>
      <c r="M8" s="144">
        <v>15</v>
      </c>
      <c r="N8" s="125">
        <v>21</v>
      </c>
      <c r="O8" s="12">
        <f t="shared" si="3"/>
        <v>6</v>
      </c>
      <c r="P8" s="35">
        <v>16</v>
      </c>
      <c r="Q8" s="36">
        <v>24</v>
      </c>
      <c r="R8" s="18">
        <f t="shared" si="4"/>
        <v>8</v>
      </c>
      <c r="S8" s="10"/>
      <c r="T8" s="25"/>
      <c r="U8" s="12">
        <f t="shared" si="5"/>
        <v>0</v>
      </c>
      <c r="V8" s="26">
        <v>7</v>
      </c>
      <c r="W8" s="60">
        <v>21</v>
      </c>
      <c r="X8" s="12">
        <f t="shared" si="6"/>
        <v>14</v>
      </c>
    </row>
    <row r="9" spans="1:26" ht="18.95" customHeight="1">
      <c r="A9" s="4">
        <v>6</v>
      </c>
      <c r="B9" s="2" t="s">
        <v>444</v>
      </c>
      <c r="C9" s="38" t="s">
        <v>186</v>
      </c>
      <c r="D9" s="10"/>
      <c r="E9" s="11"/>
      <c r="F9" s="12">
        <f t="shared" si="0"/>
        <v>0</v>
      </c>
      <c r="G9" s="21">
        <v>7</v>
      </c>
      <c r="H9" s="22">
        <v>10</v>
      </c>
      <c r="I9" s="12">
        <f t="shared" si="1"/>
        <v>3</v>
      </c>
      <c r="J9" s="35">
        <v>7</v>
      </c>
      <c r="K9" s="36">
        <v>18</v>
      </c>
      <c r="L9" s="12">
        <f t="shared" si="2"/>
        <v>11</v>
      </c>
      <c r="M9" s="10"/>
      <c r="N9" s="11"/>
      <c r="O9" s="12">
        <f t="shared" si="3"/>
        <v>0</v>
      </c>
      <c r="P9" s="45"/>
      <c r="Q9" s="46"/>
      <c r="R9" s="18">
        <f t="shared" si="4"/>
        <v>0</v>
      </c>
      <c r="S9" s="21">
        <v>7</v>
      </c>
      <c r="T9" s="31">
        <v>18</v>
      </c>
      <c r="U9" s="12">
        <f t="shared" si="5"/>
        <v>11</v>
      </c>
      <c r="V9" s="31">
        <v>7</v>
      </c>
      <c r="W9" s="60">
        <v>18</v>
      </c>
      <c r="X9" s="12">
        <f t="shared" si="6"/>
        <v>11</v>
      </c>
    </row>
    <row r="10" spans="1:26" ht="18.95" customHeight="1">
      <c r="A10" s="4">
        <v>7</v>
      </c>
      <c r="B10" s="2" t="s">
        <v>444</v>
      </c>
      <c r="C10" s="38" t="s">
        <v>545</v>
      </c>
      <c r="D10" s="10"/>
      <c r="E10" s="11"/>
      <c r="F10" s="12">
        <f t="shared" si="0"/>
        <v>0</v>
      </c>
      <c r="G10" s="21">
        <v>14</v>
      </c>
      <c r="H10" s="22">
        <v>21</v>
      </c>
      <c r="I10" s="12">
        <f t="shared" si="1"/>
        <v>7</v>
      </c>
      <c r="J10" s="45"/>
      <c r="K10" s="46"/>
      <c r="L10" s="12">
        <f t="shared" si="2"/>
        <v>0</v>
      </c>
      <c r="M10" s="21">
        <v>8</v>
      </c>
      <c r="N10" s="22">
        <v>16</v>
      </c>
      <c r="O10" s="12">
        <f t="shared" si="3"/>
        <v>8</v>
      </c>
      <c r="P10" s="35">
        <v>8</v>
      </c>
      <c r="Q10" s="36">
        <v>16</v>
      </c>
      <c r="R10" s="18">
        <f t="shared" si="4"/>
        <v>8</v>
      </c>
      <c r="S10" s="21">
        <v>13</v>
      </c>
      <c r="T10" s="31">
        <v>21</v>
      </c>
      <c r="U10" s="12">
        <f t="shared" si="5"/>
        <v>8</v>
      </c>
      <c r="V10" s="25"/>
      <c r="W10" s="57"/>
      <c r="X10" s="12">
        <f t="shared" si="6"/>
        <v>0</v>
      </c>
    </row>
    <row r="11" spans="1:26" ht="18.95" customHeight="1">
      <c r="A11" s="4">
        <v>8</v>
      </c>
      <c r="B11" s="2" t="s">
        <v>444</v>
      </c>
      <c r="C11" s="38" t="s">
        <v>209</v>
      </c>
      <c r="D11" s="19">
        <v>7</v>
      </c>
      <c r="E11" s="20">
        <v>15</v>
      </c>
      <c r="F11" s="12">
        <f t="shared" si="0"/>
        <v>8</v>
      </c>
      <c r="G11" s="10"/>
      <c r="H11" s="11"/>
      <c r="I11" s="12">
        <f t="shared" si="1"/>
        <v>0</v>
      </c>
      <c r="J11" s="45"/>
      <c r="K11" s="46"/>
      <c r="L11" s="12">
        <f t="shared" si="2"/>
        <v>0</v>
      </c>
      <c r="M11" s="10"/>
      <c r="N11" s="11"/>
      <c r="O11" s="12">
        <f t="shared" si="3"/>
        <v>0</v>
      </c>
      <c r="P11" s="45"/>
      <c r="Q11" s="46"/>
      <c r="R11" s="18">
        <f t="shared" si="4"/>
        <v>0</v>
      </c>
      <c r="S11" s="10"/>
      <c r="T11" s="25"/>
      <c r="U11" s="12">
        <f t="shared" si="5"/>
        <v>0</v>
      </c>
      <c r="V11" s="25"/>
      <c r="W11" s="57"/>
      <c r="X11" s="12">
        <f t="shared" si="6"/>
        <v>0</v>
      </c>
    </row>
    <row r="12" spans="1:26" ht="18.95" customHeight="1">
      <c r="A12" s="4">
        <v>9</v>
      </c>
      <c r="B12" s="4" t="s">
        <v>447</v>
      </c>
      <c r="C12" s="47" t="s">
        <v>183</v>
      </c>
      <c r="D12" s="910">
        <v>15</v>
      </c>
      <c r="E12" s="911">
        <v>24</v>
      </c>
      <c r="F12" s="12">
        <f t="shared" si="0"/>
        <v>9</v>
      </c>
      <c r="G12" s="10"/>
      <c r="H12" s="25"/>
      <c r="I12" s="12">
        <f t="shared" si="1"/>
        <v>0</v>
      </c>
      <c r="J12" s="910">
        <v>16</v>
      </c>
      <c r="K12" s="911">
        <v>24</v>
      </c>
      <c r="L12" s="12">
        <f t="shared" si="2"/>
        <v>8</v>
      </c>
      <c r="M12" s="910">
        <v>16</v>
      </c>
      <c r="N12" s="911">
        <v>24</v>
      </c>
      <c r="O12" s="12">
        <f t="shared" si="3"/>
        <v>8</v>
      </c>
      <c r="P12" s="910">
        <v>16</v>
      </c>
      <c r="Q12" s="911">
        <v>24</v>
      </c>
      <c r="R12" s="18">
        <f t="shared" si="4"/>
        <v>8</v>
      </c>
      <c r="S12" s="910">
        <v>18</v>
      </c>
      <c r="T12" s="911">
        <v>24</v>
      </c>
      <c r="U12" s="12">
        <f t="shared" si="5"/>
        <v>6</v>
      </c>
      <c r="V12" s="911">
        <v>17</v>
      </c>
      <c r="W12" s="913">
        <v>24</v>
      </c>
      <c r="X12" s="12">
        <f t="shared" si="6"/>
        <v>7</v>
      </c>
    </row>
    <row r="13" spans="1:26" ht="18.95" customHeight="1">
      <c r="A13" s="4">
        <v>10</v>
      </c>
      <c r="B13" s="4" t="s">
        <v>447</v>
      </c>
      <c r="C13" s="47" t="s">
        <v>358</v>
      </c>
      <c r="D13" s="10"/>
      <c r="E13" s="25"/>
      <c r="F13" s="12">
        <f t="shared" si="0"/>
        <v>0</v>
      </c>
      <c r="G13" s="10"/>
      <c r="H13" s="25"/>
      <c r="I13" s="12">
        <f t="shared" si="1"/>
        <v>0</v>
      </c>
      <c r="J13" s="910">
        <v>7</v>
      </c>
      <c r="K13" s="911">
        <v>17</v>
      </c>
      <c r="L13" s="12">
        <f t="shared" si="2"/>
        <v>10</v>
      </c>
      <c r="M13" s="910">
        <v>7</v>
      </c>
      <c r="N13" s="911">
        <v>17</v>
      </c>
      <c r="O13" s="12">
        <f t="shared" si="3"/>
        <v>10</v>
      </c>
      <c r="P13" s="910">
        <v>7</v>
      </c>
      <c r="Q13" s="911">
        <v>17</v>
      </c>
      <c r="R13" s="18">
        <f t="shared" si="4"/>
        <v>10</v>
      </c>
      <c r="S13" s="910">
        <v>7</v>
      </c>
      <c r="T13" s="911">
        <v>17</v>
      </c>
      <c r="U13" s="12">
        <f t="shared" si="5"/>
        <v>10</v>
      </c>
      <c r="V13" s="911">
        <v>7</v>
      </c>
      <c r="W13" s="913">
        <v>17</v>
      </c>
      <c r="X13" s="12">
        <f t="shared" si="6"/>
        <v>10</v>
      </c>
    </row>
    <row r="14" spans="1:26" ht="18.95" customHeight="1">
      <c r="A14" s="4">
        <v>11</v>
      </c>
      <c r="B14" s="4" t="s">
        <v>447</v>
      </c>
      <c r="C14" s="47" t="s">
        <v>530</v>
      </c>
      <c r="D14" s="910">
        <v>7</v>
      </c>
      <c r="E14" s="911">
        <v>15</v>
      </c>
      <c r="F14" s="12">
        <f t="shared" si="0"/>
        <v>8</v>
      </c>
      <c r="G14" s="914">
        <v>7</v>
      </c>
      <c r="H14" s="915">
        <v>15</v>
      </c>
      <c r="I14" s="12">
        <f t="shared" si="1"/>
        <v>8</v>
      </c>
      <c r="J14" s="13"/>
      <c r="K14" s="54"/>
      <c r="L14" s="12">
        <f t="shared" si="2"/>
        <v>0</v>
      </c>
      <c r="M14" s="912">
        <v>22</v>
      </c>
      <c r="N14" s="916">
        <v>24</v>
      </c>
      <c r="O14" s="12">
        <f t="shared" si="3"/>
        <v>2</v>
      </c>
      <c r="P14" s="910">
        <v>18</v>
      </c>
      <c r="Q14" s="911">
        <v>24</v>
      </c>
      <c r="R14" s="18">
        <f t="shared" si="4"/>
        <v>6</v>
      </c>
      <c r="S14" s="910">
        <v>16</v>
      </c>
      <c r="T14" s="911">
        <v>24</v>
      </c>
      <c r="U14" s="12">
        <f t="shared" si="5"/>
        <v>8</v>
      </c>
      <c r="V14" s="25"/>
      <c r="W14" s="57"/>
      <c r="X14" s="12">
        <f t="shared" si="6"/>
        <v>0</v>
      </c>
    </row>
    <row r="15" spans="1:26" ht="18.95" customHeight="1">
      <c r="A15" s="4">
        <v>12</v>
      </c>
      <c r="B15" s="4" t="s">
        <v>582</v>
      </c>
      <c r="C15" s="47" t="s">
        <v>587</v>
      </c>
      <c r="D15" s="10"/>
      <c r="E15" s="55"/>
      <c r="F15" s="12">
        <f t="shared" si="0"/>
        <v>0</v>
      </c>
      <c r="G15" s="45"/>
      <c r="H15" s="56"/>
      <c r="I15" s="12">
        <f t="shared" si="1"/>
        <v>0</v>
      </c>
      <c r="J15" s="912">
        <v>7</v>
      </c>
      <c r="K15" s="913">
        <v>11</v>
      </c>
      <c r="L15" s="12">
        <f t="shared" si="2"/>
        <v>4</v>
      </c>
      <c r="M15" s="912">
        <v>7</v>
      </c>
      <c r="N15" s="916">
        <v>11</v>
      </c>
      <c r="O15" s="12">
        <f t="shared" si="3"/>
        <v>4</v>
      </c>
      <c r="P15" s="10"/>
      <c r="Q15" s="25"/>
      <c r="R15" s="18">
        <f t="shared" si="4"/>
        <v>0</v>
      </c>
      <c r="S15" s="10"/>
      <c r="T15" s="25"/>
      <c r="U15" s="12">
        <f t="shared" si="5"/>
        <v>0</v>
      </c>
      <c r="V15" s="911">
        <v>7</v>
      </c>
      <c r="W15" s="913">
        <v>16</v>
      </c>
      <c r="X15" s="12">
        <f t="shared" si="6"/>
        <v>9</v>
      </c>
    </row>
    <row r="16" spans="1:26" ht="18.95" customHeight="1">
      <c r="A16" s="4">
        <v>13</v>
      </c>
      <c r="B16" s="4" t="s">
        <v>582</v>
      </c>
      <c r="C16" s="47" t="s">
        <v>583</v>
      </c>
      <c r="D16" s="10"/>
      <c r="E16" s="55"/>
      <c r="F16" s="12">
        <f t="shared" si="0"/>
        <v>0</v>
      </c>
      <c r="G16" s="45"/>
      <c r="H16" s="56"/>
      <c r="I16" s="12">
        <f t="shared" si="1"/>
        <v>0</v>
      </c>
      <c r="J16" s="13"/>
      <c r="K16" s="57"/>
      <c r="L16" s="12">
        <f t="shared" si="2"/>
        <v>0</v>
      </c>
      <c r="M16" s="13"/>
      <c r="N16" s="54"/>
      <c r="O16" s="12">
        <f t="shared" si="3"/>
        <v>0</v>
      </c>
      <c r="P16" s="10"/>
      <c r="Q16" s="25"/>
      <c r="R16" s="18">
        <f t="shared" si="4"/>
        <v>0</v>
      </c>
      <c r="S16" s="10"/>
      <c r="T16" s="25"/>
      <c r="U16" s="12">
        <f t="shared" si="5"/>
        <v>0</v>
      </c>
      <c r="V16" s="25"/>
      <c r="W16" s="57"/>
      <c r="X16" s="12">
        <f t="shared" si="6"/>
        <v>0</v>
      </c>
    </row>
    <row r="17" spans="1:33" ht="18.95" customHeight="1">
      <c r="A17" s="4"/>
      <c r="B17" s="58" t="s">
        <v>584</v>
      </c>
      <c r="C17" s="34" t="s">
        <v>585</v>
      </c>
      <c r="D17" s="10"/>
      <c r="E17" s="55"/>
      <c r="F17" s="12">
        <f t="shared" si="0"/>
        <v>0</v>
      </c>
      <c r="G17" s="45"/>
      <c r="H17" s="56"/>
      <c r="I17" s="12">
        <f t="shared" si="1"/>
        <v>0</v>
      </c>
      <c r="J17" s="13"/>
      <c r="K17" s="57"/>
      <c r="L17" s="12">
        <f t="shared" si="2"/>
        <v>0</v>
      </c>
      <c r="M17" s="13"/>
      <c r="N17" s="54"/>
      <c r="O17" s="12">
        <f t="shared" si="3"/>
        <v>0</v>
      </c>
      <c r="P17" s="10"/>
      <c r="Q17" s="25"/>
      <c r="R17" s="18">
        <f t="shared" si="4"/>
        <v>0</v>
      </c>
      <c r="S17" s="10"/>
      <c r="T17" s="25"/>
      <c r="U17" s="12">
        <f t="shared" si="5"/>
        <v>0</v>
      </c>
      <c r="V17" s="25"/>
      <c r="W17" s="57"/>
      <c r="X17" s="12">
        <f t="shared" si="6"/>
        <v>0</v>
      </c>
    </row>
    <row r="18" spans="1:33" ht="18.95" customHeight="1">
      <c r="A18" s="4">
        <v>14</v>
      </c>
      <c r="B18" s="4" t="s">
        <v>588</v>
      </c>
      <c r="C18" s="47" t="s">
        <v>580</v>
      </c>
      <c r="D18" s="21">
        <v>8</v>
      </c>
      <c r="E18" s="64">
        <v>16</v>
      </c>
      <c r="F18" s="12">
        <f t="shared" si="0"/>
        <v>8</v>
      </c>
      <c r="G18" s="910">
        <v>15</v>
      </c>
      <c r="H18" s="911">
        <v>24</v>
      </c>
      <c r="I18" s="12">
        <f t="shared" si="1"/>
        <v>9</v>
      </c>
      <c r="J18" s="13"/>
      <c r="K18" s="57"/>
      <c r="L18" s="12">
        <f t="shared" si="2"/>
        <v>0</v>
      </c>
      <c r="M18" s="13"/>
      <c r="N18" s="54"/>
      <c r="O18" s="12">
        <f t="shared" si="3"/>
        <v>0</v>
      </c>
      <c r="P18" s="19">
        <v>12</v>
      </c>
      <c r="Q18" s="26">
        <v>24</v>
      </c>
      <c r="R18" s="18">
        <f t="shared" si="4"/>
        <v>12</v>
      </c>
      <c r="S18" s="19">
        <v>12</v>
      </c>
      <c r="T18" s="26">
        <v>24</v>
      </c>
      <c r="U18" s="12">
        <f t="shared" si="5"/>
        <v>12</v>
      </c>
      <c r="V18" s="26">
        <v>12</v>
      </c>
      <c r="W18" s="62">
        <v>24</v>
      </c>
      <c r="X18" s="12">
        <f t="shared" si="6"/>
        <v>12</v>
      </c>
    </row>
    <row r="19" spans="1:33" ht="18.95" customHeight="1">
      <c r="A19" s="4"/>
      <c r="B19" s="4" t="s">
        <v>124</v>
      </c>
      <c r="C19" s="63" t="s">
        <v>586</v>
      </c>
      <c r="D19" s="10"/>
      <c r="E19" s="55"/>
      <c r="F19" s="12">
        <f t="shared" si="0"/>
        <v>0</v>
      </c>
      <c r="G19" s="10"/>
      <c r="H19" s="55"/>
      <c r="I19" s="12">
        <f t="shared" si="1"/>
        <v>0</v>
      </c>
      <c r="J19" s="10"/>
      <c r="K19" s="55"/>
      <c r="L19" s="12">
        <f t="shared" si="2"/>
        <v>0</v>
      </c>
      <c r="M19" s="908"/>
      <c r="N19" s="909"/>
      <c r="O19" s="12">
        <f t="shared" si="3"/>
        <v>0</v>
      </c>
      <c r="P19" s="13"/>
      <c r="Q19" s="25"/>
      <c r="R19" s="18">
        <f t="shared" si="4"/>
        <v>0</v>
      </c>
      <c r="S19" s="10"/>
      <c r="T19" s="55"/>
      <c r="U19" s="12">
        <f t="shared" si="5"/>
        <v>0</v>
      </c>
      <c r="V19" s="25"/>
      <c r="W19" s="57"/>
      <c r="X19" s="12">
        <f t="shared" si="6"/>
        <v>0</v>
      </c>
    </row>
    <row r="20" spans="1:33" ht="18.95" customHeight="1">
      <c r="A20" s="4">
        <v>15</v>
      </c>
      <c r="B20" s="4" t="s">
        <v>574</v>
      </c>
      <c r="C20" s="38" t="s">
        <v>575</v>
      </c>
      <c r="D20" s="65"/>
      <c r="E20" s="55"/>
      <c r="F20" s="12">
        <f t="shared" si="0"/>
        <v>0</v>
      </c>
      <c r="G20" s="65"/>
      <c r="H20" s="55"/>
      <c r="I20" s="12">
        <f t="shared" si="1"/>
        <v>0</v>
      </c>
      <c r="J20" s="65"/>
      <c r="K20" s="55"/>
      <c r="L20" s="12">
        <f t="shared" si="2"/>
        <v>0</v>
      </c>
      <c r="M20" s="69"/>
      <c r="N20" s="55"/>
      <c r="O20" s="12">
        <f t="shared" si="3"/>
        <v>0</v>
      </c>
      <c r="P20" s="69"/>
      <c r="Q20" s="55"/>
      <c r="R20" s="18">
        <f t="shared" si="4"/>
        <v>0</v>
      </c>
      <c r="S20" s="69"/>
      <c r="T20" s="69"/>
      <c r="U20" s="12">
        <f t="shared" si="5"/>
        <v>0</v>
      </c>
      <c r="V20" s="25"/>
      <c r="W20" s="57"/>
      <c r="X20" s="12">
        <f t="shared" si="6"/>
        <v>0</v>
      </c>
    </row>
    <row r="21" spans="1:33" ht="18.95" customHeight="1" thickBot="1">
      <c r="A21" s="4">
        <v>16</v>
      </c>
      <c r="B21" s="4" t="s">
        <v>574</v>
      </c>
      <c r="C21" s="38" t="s">
        <v>577</v>
      </c>
      <c r="D21" s="73"/>
      <c r="E21" s="74"/>
      <c r="F21" s="12">
        <f t="shared" si="0"/>
        <v>0</v>
      </c>
      <c r="G21" s="73"/>
      <c r="H21" s="74"/>
      <c r="I21" s="12">
        <f t="shared" si="1"/>
        <v>0</v>
      </c>
      <c r="J21" s="73"/>
      <c r="K21" s="74"/>
      <c r="L21" s="12">
        <f t="shared" si="2"/>
        <v>0</v>
      </c>
      <c r="M21" s="73"/>
      <c r="N21" s="74"/>
      <c r="O21" s="12">
        <f t="shared" si="3"/>
        <v>0</v>
      </c>
      <c r="P21" s="76"/>
      <c r="Q21" s="74"/>
      <c r="R21" s="18">
        <f t="shared" si="4"/>
        <v>0</v>
      </c>
      <c r="S21" s="69"/>
      <c r="T21" s="69"/>
      <c r="U21" s="12">
        <f t="shared" si="5"/>
        <v>0</v>
      </c>
      <c r="V21" s="25"/>
      <c r="W21" s="57"/>
      <c r="X21" s="12">
        <f t="shared" si="6"/>
        <v>0</v>
      </c>
      <c r="Z21" s="1249" t="s">
        <v>467</v>
      </c>
      <c r="AA21" s="1250"/>
      <c r="AB21" s="1251"/>
      <c r="AC21" s="80">
        <v>2556</v>
      </c>
      <c r="AD21" s="81"/>
      <c r="AE21" s="82">
        <v>2725</v>
      </c>
      <c r="AF21" s="81"/>
      <c r="AG21" s="83">
        <v>2556</v>
      </c>
    </row>
    <row r="22" spans="1:33" ht="18.95" customHeight="1">
      <c r="A22" s="84"/>
      <c r="B22" s="84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Z22" s="1249" t="s">
        <v>470</v>
      </c>
      <c r="AA22" s="1250"/>
      <c r="AB22" s="1251"/>
      <c r="AC22" s="87">
        <v>1400000</v>
      </c>
      <c r="AD22" s="81"/>
      <c r="AE22" s="84">
        <f t="shared" ref="AE22:AE26" si="7">AC22</f>
        <v>1400000</v>
      </c>
      <c r="AF22" s="81"/>
      <c r="AG22" s="84"/>
    </row>
    <row r="23" spans="1:33" ht="18.95" customHeight="1">
      <c r="A23" s="80"/>
      <c r="B23" s="80"/>
      <c r="C23" s="80" t="s">
        <v>466</v>
      </c>
      <c r="D23" s="85"/>
      <c r="E23" s="85"/>
      <c r="F23" s="88">
        <f>SUM(F4:F19)</f>
        <v>55</v>
      </c>
      <c r="G23" s="85"/>
      <c r="H23" s="85"/>
      <c r="I23" s="88">
        <f>SUM(I4:I19)</f>
        <v>60</v>
      </c>
      <c r="J23" s="85"/>
      <c r="K23" s="85"/>
      <c r="L23" s="88">
        <f>SUM(L4:L19)</f>
        <v>66</v>
      </c>
      <c r="M23" s="85"/>
      <c r="N23" s="85"/>
      <c r="O23" s="88">
        <f>SUM(O4:O19)</f>
        <v>66</v>
      </c>
      <c r="P23" s="85"/>
      <c r="Q23" s="85"/>
      <c r="R23" s="88">
        <f>SUM(R4:R19)</f>
        <v>89</v>
      </c>
      <c r="S23" s="85"/>
      <c r="T23" s="85"/>
      <c r="U23" s="88">
        <f>SUM(U4:U19)</f>
        <v>93</v>
      </c>
      <c r="V23" s="85"/>
      <c r="W23" s="85"/>
      <c r="X23" s="88">
        <f>SUM(X4:X19)</f>
        <v>71</v>
      </c>
      <c r="Z23" s="81"/>
      <c r="AA23" s="81"/>
      <c r="AB23" s="81"/>
      <c r="AC23" s="81"/>
      <c r="AD23" s="81"/>
      <c r="AE23" s="81"/>
      <c r="AF23" s="81"/>
      <c r="AG23" s="81"/>
    </row>
    <row r="24" spans="1:33" ht="18.95" customHeight="1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500</v>
      </c>
      <c r="Z24" s="81"/>
      <c r="AA24" s="81"/>
      <c r="AB24" s="81"/>
      <c r="AC24" s="81"/>
      <c r="AD24" s="81"/>
      <c r="AE24" s="81"/>
      <c r="AF24" s="81"/>
      <c r="AG24" s="81"/>
    </row>
    <row r="25" spans="1:33" ht="18.95" customHeight="1">
      <c r="A25" s="91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 t="s">
        <v>128</v>
      </c>
      <c r="S25" s="93"/>
      <c r="T25" s="1265" t="s">
        <v>471</v>
      </c>
      <c r="U25" s="1266"/>
      <c r="V25" s="1266"/>
      <c r="W25" s="1267"/>
      <c r="X25" s="94">
        <f>AC22/AC21</f>
        <v>547.73082942097028</v>
      </c>
      <c r="Z25" s="1249" t="s">
        <v>473</v>
      </c>
      <c r="AA25" s="1250"/>
      <c r="AB25" s="1251"/>
      <c r="AC25" s="84">
        <v>1257000</v>
      </c>
      <c r="AD25" s="81"/>
      <c r="AE25" s="84">
        <f t="shared" si="7"/>
        <v>1257000</v>
      </c>
      <c r="AF25" s="81"/>
      <c r="AG25" s="84"/>
    </row>
    <row r="26" spans="1:33" ht="18.95" customHeight="1">
      <c r="A26" s="91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5"/>
      <c r="Z26" s="1249" t="s">
        <v>475</v>
      </c>
      <c r="AA26" s="1250"/>
      <c r="AB26" s="1251"/>
      <c r="AC26" s="84"/>
      <c r="AD26" s="81"/>
      <c r="AE26" s="84">
        <f t="shared" si="7"/>
        <v>0</v>
      </c>
      <c r="AF26" s="81"/>
      <c r="AG26" s="84">
        <v>2470</v>
      </c>
    </row>
    <row r="27" spans="1:33" ht="18.95" customHeight="1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1252" t="s">
        <v>472</v>
      </c>
      <c r="U27" s="1253"/>
      <c r="V27" s="1253"/>
      <c r="W27" s="1254"/>
      <c r="X27" s="96">
        <f>(X24/X25)*100</f>
        <v>91.285714285714278</v>
      </c>
      <c r="Z27" s="1249" t="s">
        <v>476</v>
      </c>
      <c r="AA27" s="1250"/>
      <c r="AB27" s="1251"/>
      <c r="AC27" s="97">
        <f>AC25/AC21</f>
        <v>491.78403755868544</v>
      </c>
      <c r="AD27" s="81"/>
      <c r="AE27" s="97">
        <f>AE25/AE21</f>
        <v>461.28440366972478</v>
      </c>
      <c r="AF27" s="81"/>
      <c r="AG27" s="97">
        <v>2646</v>
      </c>
    </row>
    <row r="28" spans="1:33" ht="18.95" customHeight="1">
      <c r="A28" s="98"/>
      <c r="B28" s="98"/>
      <c r="C28" s="4" t="s">
        <v>124</v>
      </c>
      <c r="D28" s="1256"/>
      <c r="E28" s="1257"/>
      <c r="F28" s="1257"/>
      <c r="G28" s="1257"/>
      <c r="H28" s="1257"/>
      <c r="I28" s="1257"/>
      <c r="J28" s="1257"/>
      <c r="K28" s="1257"/>
      <c r="L28" s="1257"/>
      <c r="M28" s="1257"/>
      <c r="N28" s="1257"/>
      <c r="O28" s="1257"/>
      <c r="P28" s="1257"/>
      <c r="Q28" s="1257"/>
      <c r="R28" s="1257"/>
      <c r="S28" s="1258"/>
      <c r="T28" s="1259" t="s">
        <v>474</v>
      </c>
      <c r="U28" s="1260"/>
      <c r="V28" s="1260"/>
      <c r="W28" s="1261"/>
      <c r="X28" s="102">
        <f>AC26/AC27</f>
        <v>0</v>
      </c>
      <c r="Z28" s="81"/>
      <c r="AA28" s="81"/>
      <c r="AB28" s="81"/>
      <c r="AC28" s="103">
        <f t="shared" ref="AC28:AG28" si="8">(AC26/AC27)*100</f>
        <v>0</v>
      </c>
      <c r="AD28" s="81"/>
      <c r="AE28" s="104">
        <f t="shared" si="8"/>
        <v>0</v>
      </c>
      <c r="AF28" s="81"/>
      <c r="AG28" s="104">
        <f t="shared" si="8"/>
        <v>93.348450491307631</v>
      </c>
    </row>
    <row r="29" spans="1:33" ht="24" customHeight="1">
      <c r="A29" s="105"/>
      <c r="B29" s="105"/>
      <c r="C29" s="106" t="s">
        <v>517</v>
      </c>
      <c r="D29" s="1279"/>
      <c r="E29" s="1280"/>
      <c r="F29" s="1281"/>
      <c r="G29" s="1279"/>
      <c r="H29" s="1280"/>
      <c r="I29" s="1281"/>
      <c r="J29" s="1279"/>
      <c r="K29" s="1280"/>
      <c r="L29" s="1281"/>
      <c r="M29" s="1279"/>
      <c r="N29" s="1280"/>
      <c r="O29" s="1281"/>
      <c r="P29" s="1279"/>
      <c r="Q29" s="1280"/>
      <c r="R29" s="1281"/>
      <c r="S29" s="1279"/>
      <c r="T29" s="1280"/>
      <c r="U29" s="1281"/>
      <c r="V29" s="1279"/>
      <c r="W29" s="1280"/>
      <c r="X29" s="1281"/>
      <c r="Z29" s="81"/>
      <c r="AA29" s="81"/>
      <c r="AB29" s="81"/>
      <c r="AC29" s="81"/>
      <c r="AD29" s="81"/>
      <c r="AE29" s="81"/>
      <c r="AF29" s="81"/>
      <c r="AG29" s="81"/>
    </row>
    <row r="30" spans="1:33" ht="24" customHeight="1">
      <c r="A30" s="105">
        <v>1</v>
      </c>
      <c r="B30" s="105"/>
      <c r="C30" s="106" t="s">
        <v>95</v>
      </c>
      <c r="D30" s="1246" t="s">
        <v>525</v>
      </c>
      <c r="E30" s="1247"/>
      <c r="F30" s="1248"/>
      <c r="G30" s="1246" t="s">
        <v>590</v>
      </c>
      <c r="H30" s="1247"/>
      <c r="I30" s="1248"/>
      <c r="J30" s="1227"/>
      <c r="K30" s="1228"/>
      <c r="L30" s="1229"/>
      <c r="M30" s="1246" t="s">
        <v>525</v>
      </c>
      <c r="N30" s="1247"/>
      <c r="O30" s="1248"/>
      <c r="P30" s="1246" t="s">
        <v>525</v>
      </c>
      <c r="Q30" s="1247"/>
      <c r="R30" s="1248"/>
      <c r="S30" s="1246" t="s">
        <v>525</v>
      </c>
      <c r="T30" s="1247"/>
      <c r="U30" s="1248"/>
      <c r="V30" s="1279"/>
      <c r="W30" s="1280"/>
      <c r="X30" s="1281"/>
    </row>
    <row r="31" spans="1:33" ht="32.1" customHeight="1">
      <c r="A31" s="105">
        <v>5</v>
      </c>
      <c r="B31" s="105"/>
      <c r="C31" s="106" t="s">
        <v>480</v>
      </c>
      <c r="D31" s="1284" t="s">
        <v>525</v>
      </c>
      <c r="E31" s="1285"/>
      <c r="F31" s="1286"/>
      <c r="G31" s="1284" t="s">
        <v>104</v>
      </c>
      <c r="H31" s="1285"/>
      <c r="I31" s="1286"/>
      <c r="J31" s="1227"/>
      <c r="K31" s="1228"/>
      <c r="L31" s="1229"/>
      <c r="M31" s="1227"/>
      <c r="N31" s="1228"/>
      <c r="O31" s="1229"/>
      <c r="P31" s="1246" t="s">
        <v>525</v>
      </c>
      <c r="Q31" s="1247"/>
      <c r="R31" s="1248"/>
      <c r="S31" s="1246" t="s">
        <v>525</v>
      </c>
      <c r="T31" s="1247"/>
      <c r="U31" s="1248"/>
      <c r="V31" s="1246" t="s">
        <v>525</v>
      </c>
      <c r="W31" s="1247"/>
      <c r="X31" s="1248"/>
    </row>
    <row r="32" spans="1:33" ht="32.1" customHeight="1">
      <c r="A32" s="105"/>
      <c r="B32" s="105"/>
      <c r="C32" s="117" t="s">
        <v>563</v>
      </c>
      <c r="D32" s="1439" t="s">
        <v>18</v>
      </c>
      <c r="E32" s="1291"/>
      <c r="F32" s="1292"/>
      <c r="G32" s="1246" t="s">
        <v>104</v>
      </c>
      <c r="H32" s="1247"/>
      <c r="I32" s="1248"/>
      <c r="J32" s="1438" t="s">
        <v>525</v>
      </c>
      <c r="K32" s="1247"/>
      <c r="L32" s="1248"/>
      <c r="M32" s="1227"/>
      <c r="N32" s="1228"/>
      <c r="O32" s="1229"/>
      <c r="P32" s="1246" t="s">
        <v>69</v>
      </c>
      <c r="Q32" s="1247"/>
      <c r="R32" s="1248"/>
      <c r="S32" s="1246" t="s">
        <v>69</v>
      </c>
      <c r="T32" s="1247"/>
      <c r="U32" s="1248"/>
      <c r="V32" s="1246" t="s">
        <v>525</v>
      </c>
      <c r="W32" s="1247"/>
      <c r="X32" s="1248"/>
    </row>
    <row r="33" spans="1:24" ht="24.95" customHeight="1">
      <c r="A33" s="105">
        <v>5</v>
      </c>
      <c r="B33" s="105"/>
      <c r="C33" s="106" t="s">
        <v>22</v>
      </c>
      <c r="D33" s="1227"/>
      <c r="E33" s="1228"/>
      <c r="F33" s="1229"/>
      <c r="G33" s="1227"/>
      <c r="H33" s="1228"/>
      <c r="I33" s="1229"/>
      <c r="J33" s="1246" t="s">
        <v>69</v>
      </c>
      <c r="K33" s="1247"/>
      <c r="L33" s="1248"/>
      <c r="M33" s="1246" t="s">
        <v>69</v>
      </c>
      <c r="N33" s="1247"/>
      <c r="O33" s="1248"/>
      <c r="P33" s="1227"/>
      <c r="Q33" s="1228"/>
      <c r="R33" s="1229"/>
      <c r="S33" s="1227"/>
      <c r="T33" s="1228"/>
      <c r="U33" s="1229"/>
      <c r="V33" s="1246" t="s">
        <v>69</v>
      </c>
      <c r="W33" s="1247"/>
      <c r="X33" s="1248"/>
    </row>
  </sheetData>
  <mergeCells count="61"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D1:F1"/>
    <mergeCell ref="G1:I1"/>
    <mergeCell ref="J1:L1"/>
    <mergeCell ref="M1:O1"/>
    <mergeCell ref="P1:R1"/>
    <mergeCell ref="Z21:AB21"/>
    <mergeCell ref="Z22:AB22"/>
    <mergeCell ref="A24:B24"/>
    <mergeCell ref="T24:W24"/>
    <mergeCell ref="T25:W25"/>
    <mergeCell ref="Z25:AB25"/>
    <mergeCell ref="Z26:AB26"/>
    <mergeCell ref="T27:W27"/>
    <mergeCell ref="Z27:AB27"/>
    <mergeCell ref="D28:S28"/>
    <mergeCell ref="T28:W28"/>
    <mergeCell ref="S29:U29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V32:X32"/>
    <mergeCell ref="D31:F31"/>
    <mergeCell ref="G31:I31"/>
    <mergeCell ref="J31:L31"/>
    <mergeCell ref="M31:O31"/>
    <mergeCell ref="P31:R31"/>
    <mergeCell ref="S33:U33"/>
    <mergeCell ref="V33:X33"/>
    <mergeCell ref="C1:C2"/>
    <mergeCell ref="D33:F33"/>
    <mergeCell ref="G33:I33"/>
    <mergeCell ref="J33:L33"/>
    <mergeCell ref="M33:O33"/>
    <mergeCell ref="P33:R33"/>
    <mergeCell ref="S31:U31"/>
    <mergeCell ref="V31:X31"/>
    <mergeCell ref="D32:F32"/>
    <mergeCell ref="G32:I32"/>
    <mergeCell ref="J32:L32"/>
    <mergeCell ref="M32:O32"/>
    <mergeCell ref="P32:R32"/>
    <mergeCell ref="S32:U32"/>
  </mergeCells>
  <phoneticPr fontId="47" type="noConversion"/>
  <pageMargins left="0.75" right="0.75" top="1" bottom="1" header="0.5" footer="0.5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F33"/>
  <sheetViews>
    <sheetView zoomScale="85" zoomScaleNormal="85" workbookViewId="0">
      <selection activeCell="J32" sqref="J32:L32"/>
    </sheetView>
  </sheetViews>
  <sheetFormatPr defaultColWidth="9.140625" defaultRowHeight="15"/>
  <cols>
    <col min="3" max="3" width="25.42578125" customWidth="1"/>
    <col min="4" max="12" width="6.7109375" customWidth="1"/>
    <col min="13" max="13" width="5.7109375" customWidth="1"/>
    <col min="14" max="23" width="6.7109375" customWidth="1"/>
    <col min="24" max="24" width="8.42578125" customWidth="1"/>
  </cols>
  <sheetData>
    <row r="1" spans="1:26" ht="18.95" customHeight="1">
      <c r="A1" s="1"/>
      <c r="B1" s="1"/>
      <c r="C1" s="1426" t="s">
        <v>0</v>
      </c>
      <c r="D1" s="1347">
        <v>46174</v>
      </c>
      <c r="E1" s="1348"/>
      <c r="F1" s="1349"/>
      <c r="G1" s="1347">
        <v>46175</v>
      </c>
      <c r="H1" s="1348"/>
      <c r="I1" s="1349"/>
      <c r="J1" s="1347">
        <v>46176</v>
      </c>
      <c r="K1" s="1348"/>
      <c r="L1" s="1349"/>
      <c r="M1" s="1347">
        <v>46177</v>
      </c>
      <c r="N1" s="1348"/>
      <c r="O1" s="1349"/>
      <c r="P1" s="1347">
        <v>46178</v>
      </c>
      <c r="Q1" s="1348"/>
      <c r="R1" s="1349"/>
      <c r="S1" s="1347">
        <v>46179</v>
      </c>
      <c r="T1" s="1348"/>
      <c r="U1" s="1349"/>
      <c r="V1" s="1347">
        <v>46180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" customHeight="1">
      <c r="A4" s="4">
        <v>1</v>
      </c>
      <c r="B4" s="8" t="s">
        <v>435</v>
      </c>
      <c r="C4" s="9" t="s">
        <v>458</v>
      </c>
      <c r="D4" s="922"/>
      <c r="E4" s="948"/>
      <c r="F4" s="950">
        <f t="shared" ref="F4:F22" si="0">E4-D4</f>
        <v>0</v>
      </c>
      <c r="G4" s="922"/>
      <c r="H4" s="948"/>
      <c r="I4" s="950">
        <f t="shared" ref="I4:I23" si="1">H4-G4</f>
        <v>0</v>
      </c>
      <c r="J4" s="922"/>
      <c r="K4" s="948"/>
      <c r="L4" s="950">
        <f t="shared" ref="L4:L23" si="2">K4-J4</f>
        <v>0</v>
      </c>
      <c r="M4" s="922"/>
      <c r="N4" s="923"/>
      <c r="O4" s="950">
        <f t="shared" ref="O4:O23" si="3">N4-M4</f>
        <v>0</v>
      </c>
      <c r="P4" s="922"/>
      <c r="Q4" s="948"/>
      <c r="R4" s="950">
        <f t="shared" ref="R4:R23" si="4">Q4-P4</f>
        <v>0</v>
      </c>
      <c r="S4" s="922"/>
      <c r="T4" s="923"/>
      <c r="U4" s="950">
        <f t="shared" ref="U4:U23" si="5">T4-S4</f>
        <v>0</v>
      </c>
      <c r="V4" s="923"/>
      <c r="W4" s="949"/>
      <c r="X4" s="12">
        <f t="shared" ref="X4:X23" si="6">W4-V4</f>
        <v>0</v>
      </c>
      <c r="Y4" s="23"/>
      <c r="Z4" t="s">
        <v>215</v>
      </c>
    </row>
    <row r="5" spans="1:26" ht="18" customHeight="1">
      <c r="A5" s="4">
        <v>2</v>
      </c>
      <c r="B5" s="2" t="s">
        <v>436</v>
      </c>
      <c r="C5" s="24" t="s">
        <v>208</v>
      </c>
      <c r="D5" s="19">
        <v>10</v>
      </c>
      <c r="E5" s="26">
        <v>24</v>
      </c>
      <c r="F5" s="12">
        <f t="shared" si="0"/>
        <v>14</v>
      </c>
      <c r="G5" s="10"/>
      <c r="H5" s="25"/>
      <c r="I5" s="12">
        <f t="shared" si="1"/>
        <v>0</v>
      </c>
      <c r="J5" s="10"/>
      <c r="K5" s="25"/>
      <c r="L5" s="12">
        <f t="shared" si="2"/>
        <v>0</v>
      </c>
      <c r="M5" s="19">
        <v>13</v>
      </c>
      <c r="N5" s="26">
        <v>21</v>
      </c>
      <c r="O5" s="12">
        <f t="shared" si="3"/>
        <v>8</v>
      </c>
      <c r="P5" s="19">
        <v>15</v>
      </c>
      <c r="Q5" s="26">
        <v>23</v>
      </c>
      <c r="R5" s="18">
        <f t="shared" si="4"/>
        <v>8</v>
      </c>
      <c r="S5" s="19">
        <v>13</v>
      </c>
      <c r="T5" s="26">
        <v>21</v>
      </c>
      <c r="U5" s="12">
        <f t="shared" si="5"/>
        <v>8</v>
      </c>
      <c r="V5" s="26">
        <v>16</v>
      </c>
      <c r="W5" s="62">
        <v>23</v>
      </c>
      <c r="X5" s="12">
        <f t="shared" si="6"/>
        <v>7</v>
      </c>
      <c r="Y5" s="27"/>
      <c r="Z5" t="s">
        <v>217</v>
      </c>
    </row>
    <row r="6" spans="1:26" ht="18" customHeight="1">
      <c r="A6" s="4">
        <v>3</v>
      </c>
      <c r="B6" s="2" t="s">
        <v>592</v>
      </c>
      <c r="C6" s="28" t="s">
        <v>442</v>
      </c>
      <c r="D6" s="21">
        <v>15</v>
      </c>
      <c r="E6" s="31">
        <v>24</v>
      </c>
      <c r="F6" s="12">
        <f t="shared" si="0"/>
        <v>9</v>
      </c>
      <c r="G6" s="19">
        <v>14</v>
      </c>
      <c r="H6" s="26">
        <v>24</v>
      </c>
      <c r="I6" s="12">
        <f t="shared" si="1"/>
        <v>10</v>
      </c>
      <c r="J6" s="21">
        <v>14</v>
      </c>
      <c r="K6" s="26">
        <v>24</v>
      </c>
      <c r="L6" s="12">
        <f t="shared" si="2"/>
        <v>10</v>
      </c>
      <c r="M6" s="19">
        <v>15</v>
      </c>
      <c r="N6" s="26">
        <v>24</v>
      </c>
      <c r="O6" s="12">
        <f t="shared" si="3"/>
        <v>9</v>
      </c>
      <c r="P6" s="908"/>
      <c r="Q6" s="909"/>
      <c r="R6" s="18">
        <f t="shared" si="4"/>
        <v>0</v>
      </c>
      <c r="S6" s="10"/>
      <c r="T6" s="25"/>
      <c r="U6" s="12">
        <f t="shared" si="5"/>
        <v>0</v>
      </c>
      <c r="V6" s="26">
        <v>8</v>
      </c>
      <c r="W6" s="62">
        <v>16</v>
      </c>
      <c r="X6" s="12">
        <f t="shared" si="6"/>
        <v>8</v>
      </c>
      <c r="Y6" s="33"/>
      <c r="Z6" t="s">
        <v>55</v>
      </c>
    </row>
    <row r="7" spans="1:26" ht="18" customHeight="1">
      <c r="A7" s="4">
        <v>4</v>
      </c>
      <c r="B7" s="2" t="s">
        <v>444</v>
      </c>
      <c r="C7" s="28" t="s">
        <v>591</v>
      </c>
      <c r="D7" s="10"/>
      <c r="E7" s="11"/>
      <c r="F7" s="12">
        <f t="shared" si="0"/>
        <v>0</v>
      </c>
      <c r="G7" s="10"/>
      <c r="H7" s="11"/>
      <c r="I7" s="12">
        <f t="shared" si="1"/>
        <v>0</v>
      </c>
      <c r="J7" s="35">
        <v>14</v>
      </c>
      <c r="K7" s="36">
        <v>24</v>
      </c>
      <c r="L7" s="12">
        <f t="shared" si="2"/>
        <v>10</v>
      </c>
      <c r="M7" s="35">
        <v>15</v>
      </c>
      <c r="N7" s="36">
        <v>24</v>
      </c>
      <c r="O7" s="12">
        <f t="shared" si="3"/>
        <v>9</v>
      </c>
      <c r="P7" s="936">
        <v>18</v>
      </c>
      <c r="Q7" s="937">
        <v>23</v>
      </c>
      <c r="R7" s="18">
        <f t="shared" si="4"/>
        <v>5</v>
      </c>
      <c r="S7" s="21">
        <v>18</v>
      </c>
      <c r="T7" s="31">
        <v>24</v>
      </c>
      <c r="U7" s="12">
        <f t="shared" si="5"/>
        <v>6</v>
      </c>
      <c r="V7" s="977"/>
      <c r="W7" s="57"/>
      <c r="X7" s="12">
        <f t="shared" si="6"/>
        <v>0</v>
      </c>
      <c r="Y7" s="33"/>
    </row>
    <row r="8" spans="1:26" ht="18" customHeight="1">
      <c r="A8" s="4">
        <v>5</v>
      </c>
      <c r="B8" s="2" t="s">
        <v>444</v>
      </c>
      <c r="C8" s="34" t="s">
        <v>501</v>
      </c>
      <c r="D8" s="10"/>
      <c r="E8" s="11"/>
      <c r="F8" s="12">
        <f t="shared" si="0"/>
        <v>0</v>
      </c>
      <c r="G8" s="21">
        <v>14</v>
      </c>
      <c r="H8" s="22">
        <v>22</v>
      </c>
      <c r="I8" s="12">
        <f t="shared" si="1"/>
        <v>8</v>
      </c>
      <c r="J8" s="35">
        <v>12</v>
      </c>
      <c r="K8" s="36">
        <v>20</v>
      </c>
      <c r="L8" s="12">
        <f t="shared" si="2"/>
        <v>8</v>
      </c>
      <c r="M8" s="35">
        <v>13</v>
      </c>
      <c r="N8" s="36">
        <v>21</v>
      </c>
      <c r="O8" s="12">
        <f t="shared" si="3"/>
        <v>8</v>
      </c>
      <c r="P8" s="35">
        <v>14</v>
      </c>
      <c r="Q8" s="36">
        <v>20</v>
      </c>
      <c r="R8" s="18">
        <f t="shared" si="4"/>
        <v>6</v>
      </c>
      <c r="S8" s="21">
        <v>15</v>
      </c>
      <c r="T8" s="31">
        <v>21</v>
      </c>
      <c r="U8" s="12">
        <f t="shared" si="5"/>
        <v>6</v>
      </c>
      <c r="V8" s="31">
        <v>12</v>
      </c>
      <c r="W8" s="60">
        <v>20</v>
      </c>
      <c r="X8" s="12">
        <f t="shared" si="6"/>
        <v>8</v>
      </c>
      <c r="Y8" s="37"/>
      <c r="Z8" t="s">
        <v>581</v>
      </c>
    </row>
    <row r="9" spans="1:26" ht="18" customHeight="1">
      <c r="A9" s="4">
        <v>6</v>
      </c>
      <c r="B9" s="2" t="s">
        <v>592</v>
      </c>
      <c r="C9" s="38" t="s">
        <v>296</v>
      </c>
      <c r="D9" s="19">
        <v>7</v>
      </c>
      <c r="E9" s="20">
        <v>16</v>
      </c>
      <c r="F9" s="12">
        <f t="shared" si="0"/>
        <v>9</v>
      </c>
      <c r="G9" s="39">
        <v>7</v>
      </c>
      <c r="H9" s="40">
        <v>18</v>
      </c>
      <c r="I9" s="12">
        <f t="shared" si="1"/>
        <v>11</v>
      </c>
      <c r="J9" s="41">
        <v>7</v>
      </c>
      <c r="K9" s="42">
        <v>10</v>
      </c>
      <c r="L9" s="12">
        <f t="shared" si="2"/>
        <v>3</v>
      </c>
      <c r="M9" s="965" t="s">
        <v>597</v>
      </c>
      <c r="N9" s="125">
        <v>15</v>
      </c>
      <c r="O9" s="12">
        <f>N9-M9</f>
        <v>7</v>
      </c>
      <c r="P9" s="41">
        <v>8</v>
      </c>
      <c r="Q9" s="42">
        <v>15</v>
      </c>
      <c r="R9" s="18">
        <f t="shared" si="4"/>
        <v>7</v>
      </c>
      <c r="S9" s="19">
        <v>8</v>
      </c>
      <c r="T9" s="26">
        <v>15</v>
      </c>
      <c r="U9" s="12">
        <f t="shared" si="5"/>
        <v>7</v>
      </c>
      <c r="V9" s="25"/>
      <c r="W9" s="57"/>
      <c r="X9" s="12">
        <f t="shared" si="6"/>
        <v>0</v>
      </c>
    </row>
    <row r="10" spans="1:26" ht="18" customHeight="1">
      <c r="A10" s="4">
        <v>7</v>
      </c>
      <c r="B10" s="2" t="s">
        <v>444</v>
      </c>
      <c r="C10" s="38" t="s">
        <v>186</v>
      </c>
      <c r="D10" s="21">
        <v>7</v>
      </c>
      <c r="E10" s="22">
        <v>18</v>
      </c>
      <c r="F10" s="12">
        <f t="shared" si="0"/>
        <v>11</v>
      </c>
      <c r="G10" s="10"/>
      <c r="H10" s="11"/>
      <c r="I10" s="12">
        <f t="shared" si="1"/>
        <v>0</v>
      </c>
      <c r="J10" s="35">
        <v>7</v>
      </c>
      <c r="K10" s="36">
        <v>18</v>
      </c>
      <c r="L10" s="12">
        <f t="shared" si="2"/>
        <v>11</v>
      </c>
      <c r="M10" s="10"/>
      <c r="N10" s="11"/>
      <c r="O10" s="12">
        <f t="shared" si="3"/>
        <v>0</v>
      </c>
      <c r="P10" s="45"/>
      <c r="Q10" s="46"/>
      <c r="R10" s="18">
        <f t="shared" si="4"/>
        <v>0</v>
      </c>
      <c r="S10" s="10"/>
      <c r="T10" s="25"/>
      <c r="U10" s="12">
        <f t="shared" si="5"/>
        <v>0</v>
      </c>
      <c r="V10" s="31">
        <v>8</v>
      </c>
      <c r="W10" s="60">
        <v>18</v>
      </c>
      <c r="X10" s="12">
        <f t="shared" si="6"/>
        <v>10</v>
      </c>
    </row>
    <row r="11" spans="1:26" ht="18" customHeight="1">
      <c r="A11" s="4">
        <v>8</v>
      </c>
      <c r="B11" s="2" t="s">
        <v>444</v>
      </c>
      <c r="C11" s="38" t="s">
        <v>545</v>
      </c>
      <c r="D11" s="10"/>
      <c r="E11" s="11"/>
      <c r="F11" s="12">
        <f t="shared" si="0"/>
        <v>0</v>
      </c>
      <c r="G11" s="21">
        <v>7</v>
      </c>
      <c r="H11" s="22">
        <v>18</v>
      </c>
      <c r="I11" s="12">
        <f t="shared" si="1"/>
        <v>11</v>
      </c>
      <c r="J11" s="45"/>
      <c r="K11" s="46"/>
      <c r="L11" s="12">
        <f t="shared" si="2"/>
        <v>0</v>
      </c>
      <c r="M11" s="21">
        <v>8</v>
      </c>
      <c r="N11" s="22">
        <v>15</v>
      </c>
      <c r="O11" s="12">
        <f t="shared" si="3"/>
        <v>7</v>
      </c>
      <c r="P11" s="35">
        <v>8</v>
      </c>
      <c r="Q11" s="36">
        <v>15</v>
      </c>
      <c r="R11" s="18">
        <f t="shared" si="4"/>
        <v>7</v>
      </c>
      <c r="S11" s="21">
        <v>8</v>
      </c>
      <c r="T11" s="31">
        <v>15</v>
      </c>
      <c r="U11" s="12">
        <f t="shared" si="5"/>
        <v>7</v>
      </c>
      <c r="V11" s="25"/>
      <c r="W11" s="57"/>
      <c r="X11" s="12">
        <f t="shared" si="6"/>
        <v>0</v>
      </c>
    </row>
    <row r="12" spans="1:26" ht="18" customHeight="1">
      <c r="A12" s="4">
        <v>9</v>
      </c>
      <c r="B12" s="2" t="s">
        <v>444</v>
      </c>
      <c r="C12" s="38" t="s">
        <v>209</v>
      </c>
      <c r="D12" s="10"/>
      <c r="E12" s="11"/>
      <c r="F12" s="12">
        <f t="shared" si="0"/>
        <v>0</v>
      </c>
      <c r="G12" s="10"/>
      <c r="H12" s="11"/>
      <c r="I12" s="12">
        <f t="shared" si="1"/>
        <v>0</v>
      </c>
      <c r="J12" s="45"/>
      <c r="K12" s="46"/>
      <c r="L12" s="12">
        <f t="shared" si="2"/>
        <v>0</v>
      </c>
      <c r="M12" s="10"/>
      <c r="N12" s="11"/>
      <c r="O12" s="12">
        <f t="shared" si="3"/>
        <v>0</v>
      </c>
      <c r="P12" s="45"/>
      <c r="Q12" s="46"/>
      <c r="R12" s="18">
        <f t="shared" si="4"/>
        <v>0</v>
      </c>
      <c r="S12" s="10"/>
      <c r="T12" s="25"/>
      <c r="U12" s="12">
        <f t="shared" si="5"/>
        <v>0</v>
      </c>
      <c r="V12" s="25"/>
      <c r="W12" s="57"/>
      <c r="X12" s="12">
        <f t="shared" si="6"/>
        <v>0</v>
      </c>
    </row>
    <row r="13" spans="1:26" ht="18" customHeight="1">
      <c r="A13" s="4">
        <v>10</v>
      </c>
      <c r="B13" s="4" t="s">
        <v>447</v>
      </c>
      <c r="C13" s="47" t="s">
        <v>183</v>
      </c>
      <c r="D13" s="910">
        <v>13</v>
      </c>
      <c r="E13" s="911">
        <v>24</v>
      </c>
      <c r="F13" s="12">
        <f t="shared" si="0"/>
        <v>11</v>
      </c>
      <c r="G13" s="10"/>
      <c r="H13" s="25"/>
      <c r="I13" s="12">
        <f t="shared" si="1"/>
        <v>0</v>
      </c>
      <c r="J13" s="910">
        <v>7</v>
      </c>
      <c r="K13" s="911">
        <v>17</v>
      </c>
      <c r="L13" s="12">
        <f t="shared" si="2"/>
        <v>10</v>
      </c>
      <c r="M13" s="910">
        <v>8</v>
      </c>
      <c r="N13" s="911">
        <v>16</v>
      </c>
      <c r="O13" s="12">
        <f t="shared" si="3"/>
        <v>8</v>
      </c>
      <c r="P13" s="910">
        <v>7</v>
      </c>
      <c r="Q13" s="911">
        <v>17</v>
      </c>
      <c r="R13" s="18">
        <f t="shared" si="4"/>
        <v>10</v>
      </c>
      <c r="S13" s="910">
        <v>8</v>
      </c>
      <c r="T13" s="911">
        <v>16</v>
      </c>
      <c r="U13" s="12">
        <f t="shared" si="5"/>
        <v>8</v>
      </c>
      <c r="V13" s="911">
        <v>12</v>
      </c>
      <c r="W13" s="913">
        <v>18</v>
      </c>
      <c r="X13" s="12">
        <f t="shared" si="6"/>
        <v>6</v>
      </c>
    </row>
    <row r="14" spans="1:26" ht="18" customHeight="1">
      <c r="A14" s="4">
        <v>11</v>
      </c>
      <c r="B14" s="4" t="s">
        <v>447</v>
      </c>
      <c r="C14" s="47" t="s">
        <v>358</v>
      </c>
      <c r="D14" s="10"/>
      <c r="E14" s="25"/>
      <c r="F14" s="12">
        <f t="shared" si="0"/>
        <v>0</v>
      </c>
      <c r="G14" s="10"/>
      <c r="H14" s="25"/>
      <c r="I14" s="12">
        <f t="shared" si="1"/>
        <v>0</v>
      </c>
      <c r="J14" s="10"/>
      <c r="K14" s="25"/>
      <c r="L14" s="12">
        <f t="shared" si="2"/>
        <v>0</v>
      </c>
      <c r="M14" s="10"/>
      <c r="N14" s="25"/>
      <c r="O14" s="12">
        <f t="shared" si="3"/>
        <v>0</v>
      </c>
      <c r="P14" s="10"/>
      <c r="Q14" s="25"/>
      <c r="R14" s="18">
        <f t="shared" si="4"/>
        <v>0</v>
      </c>
      <c r="S14" s="10"/>
      <c r="T14" s="25"/>
      <c r="U14" s="12">
        <f t="shared" si="5"/>
        <v>0</v>
      </c>
      <c r="V14" s="25"/>
      <c r="W14" s="57"/>
      <c r="X14" s="12">
        <f t="shared" si="6"/>
        <v>0</v>
      </c>
    </row>
    <row r="15" spans="1:26" ht="18" customHeight="1">
      <c r="A15" s="4">
        <v>12</v>
      </c>
      <c r="B15" s="4" t="s">
        <v>447</v>
      </c>
      <c r="C15" s="47" t="s">
        <v>530</v>
      </c>
      <c r="D15" s="924">
        <v>7</v>
      </c>
      <c r="E15" s="925">
        <v>16</v>
      </c>
      <c r="F15" s="12">
        <f t="shared" si="0"/>
        <v>9</v>
      </c>
      <c r="G15" s="926">
        <v>7</v>
      </c>
      <c r="H15" s="927">
        <v>16</v>
      </c>
      <c r="I15" s="12">
        <f t="shared" si="1"/>
        <v>9</v>
      </c>
      <c r="J15" s="924">
        <v>15</v>
      </c>
      <c r="K15" s="925">
        <v>24</v>
      </c>
      <c r="L15" s="12">
        <f t="shared" si="2"/>
        <v>9</v>
      </c>
      <c r="M15" s="922"/>
      <c r="N15" s="923"/>
      <c r="O15" s="12">
        <f t="shared" si="3"/>
        <v>0</v>
      </c>
      <c r="P15" s="924">
        <v>15</v>
      </c>
      <c r="Q15" s="925">
        <v>23</v>
      </c>
      <c r="R15" s="18">
        <f t="shared" si="4"/>
        <v>8</v>
      </c>
      <c r="S15" s="924">
        <v>16</v>
      </c>
      <c r="T15" s="925">
        <v>24</v>
      </c>
      <c r="U15" s="12">
        <f t="shared" si="5"/>
        <v>8</v>
      </c>
      <c r="V15" s="925">
        <v>16</v>
      </c>
      <c r="W15" s="928">
        <v>23</v>
      </c>
      <c r="X15" s="12">
        <f t="shared" si="6"/>
        <v>7</v>
      </c>
    </row>
    <row r="16" spans="1:26" ht="18" customHeight="1">
      <c r="A16" s="4">
        <v>13</v>
      </c>
      <c r="B16" s="4" t="s">
        <v>582</v>
      </c>
      <c r="C16" s="47" t="s">
        <v>587</v>
      </c>
      <c r="D16" s="10"/>
      <c r="E16" s="55"/>
      <c r="F16" s="12">
        <f t="shared" si="0"/>
        <v>0</v>
      </c>
      <c r="G16" s="45"/>
      <c r="H16" s="56"/>
      <c r="I16" s="12">
        <f t="shared" si="1"/>
        <v>0</v>
      </c>
      <c r="J16" s="938">
        <v>7</v>
      </c>
      <c r="K16" s="939">
        <v>15</v>
      </c>
      <c r="L16" s="12">
        <f t="shared" si="2"/>
        <v>8</v>
      </c>
      <c r="M16" s="938">
        <v>8</v>
      </c>
      <c r="N16" s="940">
        <v>16</v>
      </c>
      <c r="O16" s="12">
        <f t="shared" si="3"/>
        <v>8</v>
      </c>
      <c r="P16" s="10"/>
      <c r="Q16" s="25"/>
      <c r="R16" s="18">
        <f t="shared" si="4"/>
        <v>0</v>
      </c>
      <c r="S16" s="10"/>
      <c r="T16" s="25"/>
      <c r="U16" s="12">
        <f t="shared" si="5"/>
        <v>0</v>
      </c>
      <c r="V16" s="940">
        <v>8</v>
      </c>
      <c r="W16" s="939">
        <v>15</v>
      </c>
      <c r="X16" s="12">
        <f t="shared" si="6"/>
        <v>7</v>
      </c>
    </row>
    <row r="17" spans="1:32" ht="18" customHeight="1">
      <c r="A17" s="4">
        <v>14</v>
      </c>
      <c r="B17" s="4" t="s">
        <v>582</v>
      </c>
      <c r="C17" s="47" t="s">
        <v>583</v>
      </c>
      <c r="D17" s="10"/>
      <c r="E17" s="55"/>
      <c r="F17" s="12">
        <f t="shared" si="0"/>
        <v>0</v>
      </c>
      <c r="G17" s="45"/>
      <c r="H17" s="56"/>
      <c r="I17" s="12">
        <f t="shared" si="1"/>
        <v>0</v>
      </c>
      <c r="J17" s="13"/>
      <c r="K17" s="57"/>
      <c r="L17" s="12">
        <f t="shared" si="2"/>
        <v>0</v>
      </c>
      <c r="M17" s="13"/>
      <c r="N17" s="54"/>
      <c r="O17" s="12">
        <f t="shared" si="3"/>
        <v>0</v>
      </c>
      <c r="P17" s="10"/>
      <c r="Q17" s="25"/>
      <c r="R17" s="18">
        <f t="shared" si="4"/>
        <v>0</v>
      </c>
      <c r="S17" s="10"/>
      <c r="T17" s="25"/>
      <c r="U17" s="12">
        <f t="shared" si="5"/>
        <v>0</v>
      </c>
      <c r="V17" s="25"/>
      <c r="W17" s="57"/>
      <c r="X17" s="12">
        <f t="shared" si="6"/>
        <v>0</v>
      </c>
    </row>
    <row r="18" spans="1:32" ht="18" customHeight="1">
      <c r="A18" s="4">
        <v>15</v>
      </c>
      <c r="B18" s="4" t="s">
        <v>435</v>
      </c>
      <c r="C18" s="47" t="s">
        <v>580</v>
      </c>
      <c r="D18" s="10"/>
      <c r="E18" s="55"/>
      <c r="F18" s="12">
        <f>E18-D18</f>
        <v>0</v>
      </c>
      <c r="G18" s="910">
        <v>14</v>
      </c>
      <c r="H18" s="911">
        <v>24</v>
      </c>
      <c r="I18" s="12">
        <f>H18-G18</f>
        <v>10</v>
      </c>
      <c r="J18" s="15">
        <v>14</v>
      </c>
      <c r="K18" s="913">
        <v>24</v>
      </c>
      <c r="L18" s="12">
        <f>K18-J18</f>
        <v>10</v>
      </c>
      <c r="M18" s="912">
        <v>16</v>
      </c>
      <c r="N18" s="916">
        <v>24</v>
      </c>
      <c r="O18" s="12">
        <f>N18-M18</f>
        <v>8</v>
      </c>
      <c r="P18" s="19">
        <v>15</v>
      </c>
      <c r="Q18" s="26">
        <v>21</v>
      </c>
      <c r="R18" s="18">
        <f>Q18-P18</f>
        <v>6</v>
      </c>
      <c r="S18" s="19">
        <v>17</v>
      </c>
      <c r="T18" s="26">
        <v>24</v>
      </c>
      <c r="U18" s="12">
        <f>T18-S18</f>
        <v>7</v>
      </c>
      <c r="V18" s="26">
        <v>13</v>
      </c>
      <c r="W18" s="62">
        <v>20</v>
      </c>
      <c r="X18" s="12">
        <f>W18-V18</f>
        <v>7</v>
      </c>
    </row>
    <row r="19" spans="1:32" ht="18" customHeight="1">
      <c r="A19" s="4"/>
      <c r="B19" s="4" t="s">
        <v>124</v>
      </c>
      <c r="C19" s="63" t="s">
        <v>594</v>
      </c>
      <c r="D19" s="10"/>
      <c r="E19" s="55"/>
      <c r="F19" s="12">
        <f t="shared" ref="F19" si="7">E19-D19</f>
        <v>0</v>
      </c>
      <c r="G19" s="10"/>
      <c r="H19" s="55"/>
      <c r="I19" s="12">
        <f t="shared" ref="I19" si="8">H19-G19</f>
        <v>0</v>
      </c>
      <c r="J19" s="19">
        <v>15</v>
      </c>
      <c r="K19" s="61">
        <v>18</v>
      </c>
      <c r="L19" s="12">
        <f t="shared" ref="L19" si="9">K19-J19</f>
        <v>3</v>
      </c>
      <c r="M19" s="908"/>
      <c r="N19" s="909"/>
      <c r="O19" s="12">
        <f t="shared" ref="O19" si="10">N19-M19</f>
        <v>0</v>
      </c>
      <c r="P19" s="13"/>
      <c r="Q19" s="25"/>
      <c r="R19" s="18">
        <f t="shared" ref="R19" si="11">Q19-P19</f>
        <v>0</v>
      </c>
      <c r="S19" s="10"/>
      <c r="T19" s="55"/>
      <c r="U19" s="12">
        <f t="shared" ref="U19" si="12">T19-S19</f>
        <v>0</v>
      </c>
      <c r="V19" s="25"/>
      <c r="W19" s="57"/>
      <c r="X19" s="12">
        <f t="shared" ref="X19" si="13">W19-V19</f>
        <v>0</v>
      </c>
    </row>
    <row r="20" spans="1:32" ht="18" customHeight="1">
      <c r="A20" s="4"/>
      <c r="B20" s="4" t="s">
        <v>124</v>
      </c>
      <c r="C20" s="63" t="s">
        <v>593</v>
      </c>
      <c r="D20" s="10"/>
      <c r="E20" s="55"/>
      <c r="F20" s="12">
        <f t="shared" si="0"/>
        <v>0</v>
      </c>
      <c r="G20" s="10"/>
      <c r="H20" s="55"/>
      <c r="I20" s="12">
        <f t="shared" si="1"/>
        <v>0</v>
      </c>
      <c r="J20" s="10"/>
      <c r="K20" s="55"/>
      <c r="L20" s="12">
        <f t="shared" si="2"/>
        <v>0</v>
      </c>
      <c r="M20" s="908"/>
      <c r="N20" s="909"/>
      <c r="O20" s="12">
        <f t="shared" si="3"/>
        <v>0</v>
      </c>
      <c r="P20" s="13"/>
      <c r="Q20" s="25"/>
      <c r="R20" s="18">
        <f t="shared" si="4"/>
        <v>0</v>
      </c>
      <c r="S20" s="10"/>
      <c r="T20" s="55"/>
      <c r="U20" s="12">
        <f t="shared" si="5"/>
        <v>0</v>
      </c>
      <c r="V20" s="25"/>
      <c r="W20" s="57"/>
      <c r="X20" s="12">
        <f t="shared" si="6"/>
        <v>0</v>
      </c>
    </row>
    <row r="21" spans="1:32" ht="18" customHeight="1">
      <c r="A21" s="4"/>
      <c r="B21" s="4" t="s">
        <v>124</v>
      </c>
      <c r="C21" s="63" t="s">
        <v>314</v>
      </c>
      <c r="D21" s="65"/>
      <c r="E21" s="55"/>
      <c r="F21" s="12">
        <f t="shared" si="0"/>
        <v>0</v>
      </c>
      <c r="G21" s="944">
        <v>15</v>
      </c>
      <c r="H21" s="64">
        <v>24</v>
      </c>
      <c r="I21" s="12">
        <f t="shared" si="1"/>
        <v>9</v>
      </c>
      <c r="J21" s="964">
        <v>10</v>
      </c>
      <c r="K21" s="309">
        <v>18</v>
      </c>
      <c r="L21" s="12">
        <f t="shared" si="2"/>
        <v>8</v>
      </c>
      <c r="M21" s="946">
        <v>7</v>
      </c>
      <c r="N21" s="945">
        <v>16</v>
      </c>
      <c r="O21" s="12">
        <f t="shared" si="3"/>
        <v>9</v>
      </c>
      <c r="P21" s="947">
        <v>7</v>
      </c>
      <c r="Q21" s="135">
        <v>17</v>
      </c>
      <c r="R21" s="18">
        <f t="shared" si="4"/>
        <v>10</v>
      </c>
      <c r="S21" s="944">
        <v>7</v>
      </c>
      <c r="T21" s="269">
        <v>17</v>
      </c>
      <c r="U21" s="12">
        <f t="shared" si="5"/>
        <v>10</v>
      </c>
      <c r="V21" s="25"/>
      <c r="W21" s="57"/>
      <c r="X21" s="12">
        <f t="shared" si="6"/>
        <v>0</v>
      </c>
    </row>
    <row r="22" spans="1:32" ht="18" customHeight="1">
      <c r="A22" s="4"/>
      <c r="B22" s="4" t="s">
        <v>574</v>
      </c>
      <c r="C22" s="38" t="s">
        <v>575</v>
      </c>
      <c r="D22" s="929">
        <v>10</v>
      </c>
      <c r="E22" s="930">
        <v>18</v>
      </c>
      <c r="F22" s="12">
        <f t="shared" si="0"/>
        <v>8</v>
      </c>
      <c r="G22" s="929">
        <v>10</v>
      </c>
      <c r="H22" s="930">
        <v>18</v>
      </c>
      <c r="I22" s="12">
        <f t="shared" si="1"/>
        <v>8</v>
      </c>
      <c r="J22" s="65"/>
      <c r="K22" s="55"/>
      <c r="L22" s="12">
        <f t="shared" si="2"/>
        <v>0</v>
      </c>
      <c r="M22" s="69"/>
      <c r="N22" s="55"/>
      <c r="O22" s="12">
        <f t="shared" si="3"/>
        <v>0</v>
      </c>
      <c r="P22" s="933">
        <v>10</v>
      </c>
      <c r="Q22" s="930">
        <v>18</v>
      </c>
      <c r="R22" s="18">
        <f t="shared" si="4"/>
        <v>8</v>
      </c>
      <c r="S22" s="933">
        <v>10</v>
      </c>
      <c r="T22" s="933">
        <v>18</v>
      </c>
      <c r="U22" s="12">
        <f t="shared" si="5"/>
        <v>8</v>
      </c>
      <c r="V22" s="25"/>
      <c r="W22" s="57"/>
      <c r="X22" s="12">
        <f t="shared" si="6"/>
        <v>0</v>
      </c>
    </row>
    <row r="23" spans="1:32" ht="18" customHeight="1" thickBot="1">
      <c r="A23" s="4"/>
      <c r="B23" s="4" t="s">
        <v>574</v>
      </c>
      <c r="C23" s="38" t="s">
        <v>577</v>
      </c>
      <c r="D23" s="73"/>
      <c r="E23" s="74"/>
      <c r="F23" s="12">
        <f>E23-D23</f>
        <v>0</v>
      </c>
      <c r="G23" s="73"/>
      <c r="H23" s="74"/>
      <c r="I23" s="12">
        <f t="shared" si="1"/>
        <v>0</v>
      </c>
      <c r="J23" s="931">
        <v>11</v>
      </c>
      <c r="K23" s="932">
        <v>19</v>
      </c>
      <c r="L23" s="12">
        <f t="shared" si="2"/>
        <v>8</v>
      </c>
      <c r="M23" s="931">
        <v>11</v>
      </c>
      <c r="N23" s="932">
        <v>19</v>
      </c>
      <c r="O23" s="12">
        <f t="shared" si="3"/>
        <v>8</v>
      </c>
      <c r="P23" s="76"/>
      <c r="Q23" s="74"/>
      <c r="R23" s="18">
        <f t="shared" si="4"/>
        <v>0</v>
      </c>
      <c r="S23" s="69"/>
      <c r="T23" s="69"/>
      <c r="U23" s="12">
        <f t="shared" si="5"/>
        <v>0</v>
      </c>
      <c r="V23" s="934">
        <v>11</v>
      </c>
      <c r="W23" s="935">
        <v>19</v>
      </c>
      <c r="X23" s="12">
        <f t="shared" si="6"/>
        <v>8</v>
      </c>
      <c r="Z23" s="1249" t="s">
        <v>467</v>
      </c>
      <c r="AA23" s="1250"/>
      <c r="AB23" s="1251"/>
      <c r="AC23" s="80">
        <v>3557</v>
      </c>
      <c r="AD23" s="81"/>
      <c r="AE23" s="82">
        <v>3655</v>
      </c>
      <c r="AF23" s="81"/>
    </row>
    <row r="24" spans="1:32" ht="18.95" customHeight="1">
      <c r="A24" s="919"/>
      <c r="B24" s="919"/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Z24" s="1249" t="s">
        <v>470</v>
      </c>
      <c r="AA24" s="1250"/>
      <c r="AB24" s="1251"/>
      <c r="AC24" s="87">
        <v>1700000</v>
      </c>
      <c r="AD24" s="81"/>
      <c r="AE24" s="919">
        <f t="shared" ref="AE24:AE28" si="14">AC24</f>
        <v>1700000</v>
      </c>
      <c r="AF24" s="81"/>
    </row>
    <row r="25" spans="1:32" ht="18.95" customHeight="1">
      <c r="A25" s="80"/>
      <c r="B25" s="80"/>
      <c r="C25" s="80" t="s">
        <v>466</v>
      </c>
      <c r="D25" s="85"/>
      <c r="E25" s="85"/>
      <c r="F25" s="88">
        <f>SUM(F4:F23)</f>
        <v>71</v>
      </c>
      <c r="G25" s="85"/>
      <c r="H25" s="85"/>
      <c r="I25" s="88">
        <f>SUM(I4:I23)</f>
        <v>76</v>
      </c>
      <c r="J25" s="85"/>
      <c r="K25" s="85"/>
      <c r="L25" s="88">
        <f>SUM(L4:L23)</f>
        <v>98</v>
      </c>
      <c r="M25" s="85"/>
      <c r="N25" s="85"/>
      <c r="O25" s="88">
        <f>SUM(O4:O23)</f>
        <v>89</v>
      </c>
      <c r="P25" s="85"/>
      <c r="Q25" s="85"/>
      <c r="R25" s="88">
        <f>SUM(R4:R23)</f>
        <v>75</v>
      </c>
      <c r="S25" s="85"/>
      <c r="T25" s="85"/>
      <c r="U25" s="88">
        <f>SUM(U4:U23)</f>
        <v>75</v>
      </c>
      <c r="V25" s="85"/>
      <c r="W25" s="85"/>
      <c r="X25" s="88">
        <f>SUM(X4:X23)</f>
        <v>68</v>
      </c>
      <c r="Z25" s="81"/>
      <c r="AA25" s="81"/>
      <c r="AB25" s="81"/>
      <c r="AC25" s="81"/>
      <c r="AD25" s="81"/>
      <c r="AE25" s="81"/>
      <c r="AF25" s="81"/>
    </row>
    <row r="26" spans="1:32" ht="18.95" customHeight="1">
      <c r="A26" s="1262"/>
      <c r="B26" s="1263"/>
      <c r="C26" s="89" t="s">
        <v>468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1262" t="s">
        <v>469</v>
      </c>
      <c r="U26" s="1264"/>
      <c r="V26" s="1264"/>
      <c r="W26" s="1263"/>
      <c r="X26" s="90">
        <f>X25+U25+R25+O25+L25+I25+F25</f>
        <v>552</v>
      </c>
      <c r="Z26" s="81"/>
      <c r="AA26" s="81"/>
      <c r="AB26" s="81"/>
      <c r="AC26" s="81"/>
      <c r="AD26" s="81"/>
      <c r="AE26" s="81"/>
      <c r="AF26" s="81"/>
    </row>
    <row r="27" spans="1:32" ht="18.95" customHeight="1">
      <c r="A27" s="91"/>
      <c r="B27" s="92"/>
      <c r="C27" s="920"/>
      <c r="D27" s="920"/>
      <c r="E27" s="920"/>
      <c r="F27" s="920"/>
      <c r="G27" s="920"/>
      <c r="H27" s="920"/>
      <c r="I27" s="920"/>
      <c r="J27" s="920"/>
      <c r="K27" s="920"/>
      <c r="L27" s="920"/>
      <c r="M27" s="920"/>
      <c r="N27" s="920"/>
      <c r="O27" s="920"/>
      <c r="P27" s="920"/>
      <c r="Q27" s="920"/>
      <c r="R27" s="920" t="s">
        <v>128</v>
      </c>
      <c r="S27" s="920"/>
      <c r="T27" s="1265" t="s">
        <v>471</v>
      </c>
      <c r="U27" s="1266"/>
      <c r="V27" s="1266"/>
      <c r="W27" s="1267"/>
      <c r="X27" s="94">
        <f>AC24/AC23</f>
        <v>477.9308405960079</v>
      </c>
      <c r="Z27" s="1249" t="s">
        <v>473</v>
      </c>
      <c r="AA27" s="1250"/>
      <c r="AB27" s="1251"/>
      <c r="AC27" s="919"/>
      <c r="AD27" s="81"/>
      <c r="AE27" s="919">
        <f t="shared" si="14"/>
        <v>0</v>
      </c>
      <c r="AF27" s="81"/>
    </row>
    <row r="28" spans="1:32" ht="18.95" customHeight="1">
      <c r="A28" s="91"/>
      <c r="B28" s="92"/>
      <c r="C28" s="920"/>
      <c r="D28" s="920"/>
      <c r="E28" s="920"/>
      <c r="F28" s="920"/>
      <c r="G28" s="920"/>
      <c r="H28" s="920"/>
      <c r="I28" s="920"/>
      <c r="J28" s="920"/>
      <c r="K28" s="920"/>
      <c r="L28" s="920"/>
      <c r="M28" s="920"/>
      <c r="N28" s="920"/>
      <c r="O28" s="920"/>
      <c r="P28" s="920"/>
      <c r="Q28" s="920"/>
      <c r="R28" s="920"/>
      <c r="S28" s="920"/>
      <c r="T28" s="920"/>
      <c r="U28" s="920"/>
      <c r="V28" s="920"/>
      <c r="W28" s="920"/>
      <c r="X28" s="95"/>
      <c r="Z28" s="1249" t="s">
        <v>475</v>
      </c>
      <c r="AA28" s="1250"/>
      <c r="AB28" s="1251"/>
      <c r="AC28" s="919"/>
      <c r="AD28" s="81"/>
      <c r="AE28" s="919">
        <f t="shared" si="14"/>
        <v>0</v>
      </c>
      <c r="AF28" s="81"/>
    </row>
    <row r="29" spans="1:32" ht="18.95" customHeight="1">
      <c r="A29" s="91"/>
      <c r="B29" s="92"/>
      <c r="C29" s="920"/>
      <c r="D29" s="920"/>
      <c r="E29" s="920"/>
      <c r="F29" s="920"/>
      <c r="G29" s="920"/>
      <c r="H29" s="920"/>
      <c r="I29" s="920"/>
      <c r="J29" s="920"/>
      <c r="K29" s="920"/>
      <c r="L29" s="920"/>
      <c r="M29" s="920"/>
      <c r="N29" s="920"/>
      <c r="O29" s="920"/>
      <c r="P29" s="920"/>
      <c r="Q29" s="920"/>
      <c r="R29" s="920"/>
      <c r="S29" s="920"/>
      <c r="T29" s="1252" t="s">
        <v>472</v>
      </c>
      <c r="U29" s="1253"/>
      <c r="V29" s="1253"/>
      <c r="W29" s="1254"/>
      <c r="X29" s="96">
        <f>(X26/X27)*100</f>
        <v>115.49788235294116</v>
      </c>
      <c r="Z29" s="1249" t="s">
        <v>476</v>
      </c>
      <c r="AA29" s="1250"/>
      <c r="AB29" s="1251"/>
      <c r="AC29" s="97">
        <f>AC27/AC23</f>
        <v>0</v>
      </c>
      <c r="AD29" s="81"/>
      <c r="AE29" s="97">
        <f>AE27/AE23</f>
        <v>0</v>
      </c>
      <c r="AF29" s="81"/>
    </row>
    <row r="30" spans="1:32" ht="18.95" customHeight="1">
      <c r="A30" s="98"/>
      <c r="B30" s="98"/>
      <c r="C30" s="4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02" t="e">
        <f>AC28/AC29</f>
        <v>#DIV/0!</v>
      </c>
      <c r="Z30" s="81"/>
      <c r="AA30" s="81"/>
      <c r="AB30" s="81"/>
      <c r="AC30" s="103" t="e">
        <f t="shared" ref="AC30:AE30" si="15">(AC28/AC29)*100</f>
        <v>#DIV/0!</v>
      </c>
      <c r="AD30" s="81"/>
      <c r="AE30" s="104" t="e">
        <f t="shared" si="15"/>
        <v>#DIV/0!</v>
      </c>
      <c r="AF30" s="81"/>
    </row>
    <row r="31" spans="1:32" ht="24" customHeight="1">
      <c r="A31" s="921">
        <v>1</v>
      </c>
      <c r="B31" s="921"/>
      <c r="C31" s="106" t="s">
        <v>95</v>
      </c>
      <c r="D31" s="1440" t="s">
        <v>69</v>
      </c>
      <c r="E31" s="1247"/>
      <c r="F31" s="1248"/>
      <c r="G31" s="1440" t="s">
        <v>69</v>
      </c>
      <c r="H31" s="1247"/>
      <c r="I31" s="1248"/>
      <c r="J31" s="1440" t="s">
        <v>69</v>
      </c>
      <c r="K31" s="1247"/>
      <c r="L31" s="1248"/>
      <c r="M31" s="1227"/>
      <c r="N31" s="1228"/>
      <c r="O31" s="1229"/>
      <c r="P31" s="1227"/>
      <c r="Q31" s="1228"/>
      <c r="R31" s="1229"/>
      <c r="S31" s="1440" t="s">
        <v>525</v>
      </c>
      <c r="T31" s="1247"/>
      <c r="U31" s="1248"/>
      <c r="V31" s="1442" t="s">
        <v>525</v>
      </c>
      <c r="W31" s="1288"/>
      <c r="X31" s="1289"/>
    </row>
    <row r="32" spans="1:32" ht="31.5" customHeight="1">
      <c r="A32" s="921">
        <v>2</v>
      </c>
      <c r="B32" s="921"/>
      <c r="C32" s="106" t="s">
        <v>480</v>
      </c>
      <c r="D32" s="1443"/>
      <c r="E32" s="1228"/>
      <c r="F32" s="1229"/>
      <c r="G32" s="1440" t="s">
        <v>525</v>
      </c>
      <c r="H32" s="1247"/>
      <c r="I32" s="1248"/>
      <c r="J32" s="1440" t="s">
        <v>525</v>
      </c>
      <c r="K32" s="1247"/>
      <c r="L32" s="1248"/>
      <c r="M32" s="1227"/>
      <c r="N32" s="1228"/>
      <c r="O32" s="1229"/>
      <c r="P32" s="1440" t="s">
        <v>525</v>
      </c>
      <c r="Q32" s="1247"/>
      <c r="R32" s="1248"/>
      <c r="S32" s="1441" t="s">
        <v>74</v>
      </c>
      <c r="T32" s="1285"/>
      <c r="U32" s="1286"/>
      <c r="V32" s="1440" t="s">
        <v>525</v>
      </c>
      <c r="W32" s="1247"/>
      <c r="X32" s="1248"/>
    </row>
    <row r="33" spans="1:24" ht="24.95" customHeight="1">
      <c r="A33" s="921">
        <v>3</v>
      </c>
      <c r="B33" s="921"/>
      <c r="C33" s="106" t="s">
        <v>22</v>
      </c>
      <c r="D33" s="1440" t="s">
        <v>525</v>
      </c>
      <c r="E33" s="1247"/>
      <c r="F33" s="1248"/>
      <c r="G33" s="1227"/>
      <c r="H33" s="1228"/>
      <c r="I33" s="1229"/>
      <c r="J33" s="1441" t="s">
        <v>525</v>
      </c>
      <c r="K33" s="1285"/>
      <c r="L33" s="1286"/>
      <c r="M33" s="1440" t="s">
        <v>525</v>
      </c>
      <c r="N33" s="1247"/>
      <c r="O33" s="1248"/>
      <c r="P33" s="1441" t="s">
        <v>525</v>
      </c>
      <c r="Q33" s="1285"/>
      <c r="R33" s="1286"/>
      <c r="S33" s="1227"/>
      <c r="T33" s="1228"/>
      <c r="U33" s="1229"/>
      <c r="V33" s="1440" t="s">
        <v>69</v>
      </c>
      <c r="W33" s="1247"/>
      <c r="X33" s="1248"/>
    </row>
  </sheetData>
  <autoFilter ref="A1:X23" xr:uid="{00000000-0009-0000-0000-000087000000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</autoFilter>
  <mergeCells count="47">
    <mergeCell ref="C1:C2"/>
    <mergeCell ref="D1:F1"/>
    <mergeCell ref="G1:I1"/>
    <mergeCell ref="J1:L1"/>
    <mergeCell ref="M1:O1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Z23:AB23"/>
    <mergeCell ref="Z24:AB24"/>
    <mergeCell ref="A26:B26"/>
    <mergeCell ref="T26:W26"/>
    <mergeCell ref="T27:W27"/>
    <mergeCell ref="Z27:AB27"/>
    <mergeCell ref="Z28:AB28"/>
    <mergeCell ref="T29:W29"/>
    <mergeCell ref="Z29:AB29"/>
    <mergeCell ref="D30:S30"/>
    <mergeCell ref="T30:W30"/>
    <mergeCell ref="S31:U31"/>
    <mergeCell ref="V31:X31"/>
    <mergeCell ref="V32:X32"/>
    <mergeCell ref="D32:F32"/>
    <mergeCell ref="G32:I32"/>
    <mergeCell ref="J32:L32"/>
    <mergeCell ref="M32:O32"/>
    <mergeCell ref="P32:R32"/>
    <mergeCell ref="S32:U32"/>
    <mergeCell ref="D31:F31"/>
    <mergeCell ref="G31:I31"/>
    <mergeCell ref="J31:L31"/>
    <mergeCell ref="M31:O31"/>
    <mergeCell ref="P31:R31"/>
    <mergeCell ref="V33:X33"/>
    <mergeCell ref="D33:F33"/>
    <mergeCell ref="G33:I33"/>
    <mergeCell ref="J33:L33"/>
    <mergeCell ref="M33:O33"/>
    <mergeCell ref="P33:R33"/>
    <mergeCell ref="S33:U33"/>
  </mergeCells>
  <phoneticPr fontId="47" type="noConversion"/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AF34"/>
  <sheetViews>
    <sheetView topLeftCell="B1" zoomScale="80" zoomScaleNormal="80" workbookViewId="0">
      <selection activeCell="G7" sqref="G7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26" ht="18.95" customHeight="1">
      <c r="A1" s="1"/>
      <c r="B1" s="1"/>
      <c r="C1" s="1426" t="s">
        <v>0</v>
      </c>
      <c r="D1" s="1347">
        <v>46181</v>
      </c>
      <c r="E1" s="1348"/>
      <c r="F1" s="1349"/>
      <c r="G1" s="1347">
        <v>46182</v>
      </c>
      <c r="H1" s="1348"/>
      <c r="I1" s="1349"/>
      <c r="J1" s="1347">
        <v>46183</v>
      </c>
      <c r="K1" s="1348"/>
      <c r="L1" s="1349"/>
      <c r="M1" s="1347">
        <v>46184</v>
      </c>
      <c r="N1" s="1348"/>
      <c r="O1" s="1349"/>
      <c r="P1" s="1304">
        <v>46185</v>
      </c>
      <c r="Q1" s="1305"/>
      <c r="R1" s="1306"/>
      <c r="S1" s="1347">
        <v>46186</v>
      </c>
      <c r="T1" s="1348"/>
      <c r="U1" s="1349"/>
      <c r="V1" s="1347">
        <v>46187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" customHeight="1">
      <c r="A4" s="4">
        <v>1</v>
      </c>
      <c r="B4" s="8" t="s">
        <v>435</v>
      </c>
      <c r="C4" s="9" t="s">
        <v>458</v>
      </c>
      <c r="D4" s="922"/>
      <c r="E4" s="948"/>
      <c r="F4" s="950">
        <f t="shared" ref="F4:F23" si="0">E4-D4</f>
        <v>0</v>
      </c>
      <c r="G4" s="922"/>
      <c r="H4" s="948"/>
      <c r="I4" s="950">
        <f t="shared" ref="I4:I24" si="1">H4-G4</f>
        <v>0</v>
      </c>
      <c r="J4" s="922"/>
      <c r="K4" s="948"/>
      <c r="L4" s="950">
        <f t="shared" ref="L4:L24" si="2">K4-J4</f>
        <v>0</v>
      </c>
      <c r="M4" s="922"/>
      <c r="N4" s="923"/>
      <c r="O4" s="950">
        <f t="shared" ref="O4:O24" si="3">N4-M4</f>
        <v>0</v>
      </c>
      <c r="P4" s="922"/>
      <c r="Q4" s="948"/>
      <c r="R4" s="950">
        <f t="shared" ref="R4:R24" si="4">Q4-P4</f>
        <v>0</v>
      </c>
      <c r="S4" s="922"/>
      <c r="T4" s="923"/>
      <c r="U4" s="950">
        <f t="shared" ref="U4:U24" si="5">T4-S4</f>
        <v>0</v>
      </c>
      <c r="V4" s="923"/>
      <c r="W4" s="949"/>
      <c r="X4" s="12">
        <f t="shared" ref="X4:X24" si="6">W4-V4</f>
        <v>0</v>
      </c>
      <c r="Y4" s="976">
        <f>F4+I4+L4+O4+R4+U4+X4</f>
        <v>0</v>
      </c>
      <c r="Z4" s="956"/>
    </row>
    <row r="5" spans="1:26" ht="18" customHeight="1">
      <c r="A5" s="4">
        <v>2</v>
      </c>
      <c r="B5" s="2" t="s">
        <v>436</v>
      </c>
      <c r="C5" s="24" t="s">
        <v>208</v>
      </c>
      <c r="D5" s="19">
        <v>15</v>
      </c>
      <c r="E5" s="26">
        <v>23</v>
      </c>
      <c r="F5" s="12">
        <f t="shared" si="0"/>
        <v>8</v>
      </c>
      <c r="G5" s="10"/>
      <c r="H5" s="25"/>
      <c r="I5" s="12">
        <f t="shared" si="1"/>
        <v>0</v>
      </c>
      <c r="J5" s="10"/>
      <c r="K5" s="25"/>
      <c r="L5" s="12">
        <f t="shared" si="2"/>
        <v>0</v>
      </c>
      <c r="M5" s="10"/>
      <c r="N5" s="25"/>
      <c r="O5" s="950">
        <f t="shared" si="3"/>
        <v>0</v>
      </c>
      <c r="P5" s="19">
        <v>13</v>
      </c>
      <c r="Q5" s="26">
        <v>20</v>
      </c>
      <c r="R5" s="950">
        <f t="shared" si="4"/>
        <v>7</v>
      </c>
      <c r="S5" s="19">
        <v>15</v>
      </c>
      <c r="T5" s="26">
        <v>21</v>
      </c>
      <c r="U5" s="950">
        <f t="shared" si="5"/>
        <v>6</v>
      </c>
      <c r="V5" s="26">
        <v>13</v>
      </c>
      <c r="W5" s="62">
        <v>23</v>
      </c>
      <c r="X5" s="12">
        <f t="shared" si="6"/>
        <v>10</v>
      </c>
      <c r="Y5" s="976">
        <f>F5+I5+L5+O5+R5+U5+X5</f>
        <v>31</v>
      </c>
    </row>
    <row r="6" spans="1:26" ht="18" customHeight="1">
      <c r="A6" s="4">
        <v>3</v>
      </c>
      <c r="B6" s="2" t="s">
        <v>592</v>
      </c>
      <c r="C6" s="28" t="s">
        <v>442</v>
      </c>
      <c r="D6" s="10"/>
      <c r="E6" s="25"/>
      <c r="F6" s="12">
        <f t="shared" si="0"/>
        <v>0</v>
      </c>
      <c r="G6" s="21">
        <v>11</v>
      </c>
      <c r="H6" s="31">
        <v>19</v>
      </c>
      <c r="I6" s="12">
        <f t="shared" si="1"/>
        <v>8</v>
      </c>
      <c r="J6" s="10"/>
      <c r="K6" s="25"/>
      <c r="L6" s="12">
        <f t="shared" si="2"/>
        <v>0</v>
      </c>
      <c r="M6" s="19">
        <v>14</v>
      </c>
      <c r="N6" s="26">
        <v>23</v>
      </c>
      <c r="O6" s="950">
        <f t="shared" si="3"/>
        <v>9</v>
      </c>
      <c r="P6" s="908"/>
      <c r="Q6" s="909"/>
      <c r="R6" s="950">
        <f t="shared" si="4"/>
        <v>0</v>
      </c>
      <c r="S6" s="10"/>
      <c r="T6" s="25"/>
      <c r="U6" s="950">
        <f t="shared" si="5"/>
        <v>0</v>
      </c>
      <c r="V6" s="26">
        <v>8</v>
      </c>
      <c r="W6" s="62">
        <v>16</v>
      </c>
      <c r="X6" s="12">
        <f t="shared" si="6"/>
        <v>8</v>
      </c>
      <c r="Y6" s="976">
        <f t="shared" ref="Y6:Y22" si="7">F6+I6+L6+O6+R6+U6+X6</f>
        <v>25</v>
      </c>
    </row>
    <row r="7" spans="1:26" ht="18" customHeight="1">
      <c r="A7" s="4">
        <v>4</v>
      </c>
      <c r="B7" s="2" t="s">
        <v>444</v>
      </c>
      <c r="C7" s="28" t="s">
        <v>591</v>
      </c>
      <c r="D7" s="10"/>
      <c r="E7" s="11"/>
      <c r="F7" s="12">
        <f t="shared" si="0"/>
        <v>0</v>
      </c>
      <c r="G7" s="10"/>
      <c r="H7" s="11"/>
      <c r="I7" s="12">
        <f t="shared" si="1"/>
        <v>0</v>
      </c>
      <c r="J7" s="21">
        <v>15</v>
      </c>
      <c r="K7" s="22">
        <v>23</v>
      </c>
      <c r="L7" s="12">
        <f t="shared" si="2"/>
        <v>8</v>
      </c>
      <c r="M7" s="10"/>
      <c r="N7" s="11"/>
      <c r="O7" s="950">
        <f t="shared" si="3"/>
        <v>0</v>
      </c>
      <c r="P7" s="21">
        <v>12</v>
      </c>
      <c r="Q7" s="22">
        <v>20</v>
      </c>
      <c r="R7" s="950">
        <f t="shared" si="4"/>
        <v>8</v>
      </c>
      <c r="S7" s="10"/>
      <c r="T7" s="11"/>
      <c r="U7" s="950">
        <f t="shared" si="5"/>
        <v>0</v>
      </c>
      <c r="V7" s="21">
        <v>15</v>
      </c>
      <c r="W7" s="22">
        <v>24</v>
      </c>
      <c r="X7" s="12">
        <f t="shared" si="6"/>
        <v>9</v>
      </c>
      <c r="Y7" s="976">
        <f t="shared" si="7"/>
        <v>25</v>
      </c>
    </row>
    <row r="8" spans="1:26" ht="18" customHeight="1">
      <c r="A8" s="4">
        <v>5</v>
      </c>
      <c r="B8" s="2" t="s">
        <v>444</v>
      </c>
      <c r="C8" s="34" t="s">
        <v>501</v>
      </c>
      <c r="D8" s="21">
        <v>15</v>
      </c>
      <c r="E8" s="22">
        <v>23</v>
      </c>
      <c r="F8" s="12">
        <f t="shared" si="0"/>
        <v>8</v>
      </c>
      <c r="G8" s="10"/>
      <c r="H8" s="11"/>
      <c r="I8" s="12">
        <f t="shared" si="1"/>
        <v>0</v>
      </c>
      <c r="J8" s="35">
        <v>8</v>
      </c>
      <c r="K8" s="36">
        <v>15</v>
      </c>
      <c r="L8" s="12">
        <f t="shared" si="2"/>
        <v>7</v>
      </c>
      <c r="M8" s="970">
        <v>15</v>
      </c>
      <c r="N8" s="971">
        <v>21</v>
      </c>
      <c r="O8" s="950">
        <f t="shared" si="3"/>
        <v>6</v>
      </c>
      <c r="P8" s="35">
        <v>7</v>
      </c>
      <c r="Q8" s="36">
        <v>15</v>
      </c>
      <c r="R8" s="950">
        <f t="shared" si="4"/>
        <v>8</v>
      </c>
      <c r="S8" s="972">
        <v>8</v>
      </c>
      <c r="T8" s="973">
        <v>16</v>
      </c>
      <c r="U8" s="950">
        <f t="shared" si="5"/>
        <v>8</v>
      </c>
      <c r="V8" s="25"/>
      <c r="W8" s="57"/>
      <c r="X8" s="12">
        <f t="shared" si="6"/>
        <v>0</v>
      </c>
      <c r="Y8" s="976">
        <f t="shared" si="7"/>
        <v>37</v>
      </c>
    </row>
    <row r="9" spans="1:26" ht="18" customHeight="1">
      <c r="A9" s="4">
        <v>7</v>
      </c>
      <c r="B9" s="2" t="s">
        <v>592</v>
      </c>
      <c r="C9" s="38" t="s">
        <v>296</v>
      </c>
      <c r="D9" s="19">
        <v>8</v>
      </c>
      <c r="E9" s="20">
        <v>15</v>
      </c>
      <c r="F9" s="12">
        <f t="shared" si="0"/>
        <v>7</v>
      </c>
      <c r="G9" s="19">
        <v>8</v>
      </c>
      <c r="H9" s="20">
        <v>15</v>
      </c>
      <c r="I9" s="12">
        <f t="shared" si="1"/>
        <v>7</v>
      </c>
      <c r="J9" s="19">
        <v>8</v>
      </c>
      <c r="K9" s="20">
        <v>15</v>
      </c>
      <c r="L9" s="12">
        <f t="shared" si="2"/>
        <v>7</v>
      </c>
      <c r="M9" s="124">
        <v>8</v>
      </c>
      <c r="N9" s="125">
        <v>14</v>
      </c>
      <c r="O9" s="950">
        <f t="shared" si="3"/>
        <v>6</v>
      </c>
      <c r="P9" s="19">
        <v>8</v>
      </c>
      <c r="Q9" s="20">
        <v>16</v>
      </c>
      <c r="R9" s="950">
        <f t="shared" si="4"/>
        <v>8</v>
      </c>
      <c r="S9" s="19">
        <v>8</v>
      </c>
      <c r="T9" s="22">
        <v>24</v>
      </c>
      <c r="U9" s="950">
        <f t="shared" si="5"/>
        <v>16</v>
      </c>
      <c r="V9" s="25"/>
      <c r="W9" s="57"/>
      <c r="X9" s="12">
        <f t="shared" si="6"/>
        <v>0</v>
      </c>
      <c r="Y9" s="976">
        <f t="shared" si="7"/>
        <v>51</v>
      </c>
    </row>
    <row r="10" spans="1:26" ht="18" customHeight="1">
      <c r="A10" s="4">
        <v>8</v>
      </c>
      <c r="B10" s="2" t="s">
        <v>444</v>
      </c>
      <c r="C10" s="38" t="s">
        <v>186</v>
      </c>
      <c r="D10" s="21">
        <v>8</v>
      </c>
      <c r="E10" s="22">
        <v>16</v>
      </c>
      <c r="F10" s="12">
        <f t="shared" si="0"/>
        <v>8</v>
      </c>
      <c r="G10" s="21">
        <v>8</v>
      </c>
      <c r="H10" s="22">
        <v>11</v>
      </c>
      <c r="I10" s="12">
        <f t="shared" si="1"/>
        <v>3</v>
      </c>
      <c r="J10" s="10"/>
      <c r="K10" s="11"/>
      <c r="L10" s="12">
        <f t="shared" si="2"/>
        <v>0</v>
      </c>
      <c r="M10" s="21">
        <v>8</v>
      </c>
      <c r="N10" s="22">
        <v>16</v>
      </c>
      <c r="O10" s="950">
        <f t="shared" si="3"/>
        <v>8</v>
      </c>
      <c r="P10" s="45"/>
      <c r="Q10" s="46"/>
      <c r="R10" s="950">
        <f t="shared" si="4"/>
        <v>0</v>
      </c>
      <c r="S10" s="10"/>
      <c r="T10" s="11"/>
      <c r="U10" s="950">
        <f t="shared" si="5"/>
        <v>0</v>
      </c>
      <c r="V10" s="10"/>
      <c r="W10" s="11"/>
      <c r="X10" s="12">
        <f t="shared" si="6"/>
        <v>0</v>
      </c>
      <c r="Y10" s="976">
        <f>F10+I10+L10+O10+R10+U10+X10</f>
        <v>19</v>
      </c>
    </row>
    <row r="11" spans="1:26" ht="18.75" customHeight="1">
      <c r="A11" s="4">
        <v>9</v>
      </c>
      <c r="B11" s="2" t="s">
        <v>444</v>
      </c>
      <c r="C11" s="38" t="s">
        <v>545</v>
      </c>
      <c r="D11" s="10"/>
      <c r="E11" s="11"/>
      <c r="F11" s="12">
        <f t="shared" si="0"/>
        <v>0</v>
      </c>
      <c r="G11" s="10"/>
      <c r="H11" s="11"/>
      <c r="I11" s="12">
        <f t="shared" si="1"/>
        <v>0</v>
      </c>
      <c r="J11" s="45"/>
      <c r="K11" s="46"/>
      <c r="L11" s="12">
        <f t="shared" si="2"/>
        <v>0</v>
      </c>
      <c r="M11" s="21">
        <v>18</v>
      </c>
      <c r="N11" s="22">
        <v>23</v>
      </c>
      <c r="O11" s="950">
        <f t="shared" si="3"/>
        <v>5</v>
      </c>
      <c r="P11" s="35">
        <v>16</v>
      </c>
      <c r="Q11" s="36">
        <v>21</v>
      </c>
      <c r="R11" s="950">
        <f t="shared" si="4"/>
        <v>5</v>
      </c>
      <c r="S11" s="10"/>
      <c r="T11" s="25"/>
      <c r="U11" s="950">
        <f t="shared" si="5"/>
        <v>0</v>
      </c>
      <c r="V11" s="31">
        <v>8</v>
      </c>
      <c r="W11" s="60">
        <v>16</v>
      </c>
      <c r="X11" s="12">
        <f t="shared" si="6"/>
        <v>8</v>
      </c>
      <c r="Y11" s="976">
        <f t="shared" si="7"/>
        <v>18</v>
      </c>
    </row>
    <row r="12" spans="1:26" ht="18" customHeight="1">
      <c r="A12" s="4">
        <v>10</v>
      </c>
      <c r="B12" s="2" t="s">
        <v>444</v>
      </c>
      <c r="C12" s="38" t="s">
        <v>209</v>
      </c>
      <c r="D12" s="10"/>
      <c r="E12" s="11"/>
      <c r="F12" s="12">
        <f t="shared" si="0"/>
        <v>0</v>
      </c>
      <c r="G12" s="10"/>
      <c r="H12" s="11"/>
      <c r="I12" s="12">
        <f t="shared" si="1"/>
        <v>0</v>
      </c>
      <c r="J12" s="45"/>
      <c r="K12" s="46"/>
      <c r="L12" s="12">
        <f t="shared" si="2"/>
        <v>0</v>
      </c>
      <c r="M12" s="10"/>
      <c r="N12" s="11"/>
      <c r="O12" s="950">
        <f t="shared" si="3"/>
        <v>0</v>
      </c>
      <c r="P12" s="45"/>
      <c r="Q12" s="46"/>
      <c r="R12" s="950">
        <f t="shared" si="4"/>
        <v>0</v>
      </c>
      <c r="S12" s="10"/>
      <c r="T12" s="25"/>
      <c r="U12" s="950">
        <f t="shared" si="5"/>
        <v>0</v>
      </c>
      <c r="V12" s="25"/>
      <c r="W12" s="57"/>
      <c r="X12" s="12">
        <f t="shared" si="6"/>
        <v>0</v>
      </c>
      <c r="Y12" s="976">
        <f t="shared" si="7"/>
        <v>0</v>
      </c>
      <c r="Z12" s="956"/>
    </row>
    <row r="13" spans="1:26" ht="18" customHeight="1">
      <c r="A13" s="4">
        <v>11</v>
      </c>
      <c r="B13" s="4" t="s">
        <v>447</v>
      </c>
      <c r="C13" s="47" t="s">
        <v>183</v>
      </c>
      <c r="D13" s="165">
        <v>7</v>
      </c>
      <c r="E13" s="166">
        <v>15</v>
      </c>
      <c r="F13" s="12">
        <f t="shared" si="0"/>
        <v>8</v>
      </c>
      <c r="G13" s="10"/>
      <c r="H13" s="25"/>
      <c r="I13" s="12">
        <f t="shared" si="1"/>
        <v>0</v>
      </c>
      <c r="J13" s="165">
        <v>7</v>
      </c>
      <c r="K13" s="166">
        <v>15</v>
      </c>
      <c r="L13" s="12">
        <f>K13-J13</f>
        <v>8</v>
      </c>
      <c r="M13" s="10"/>
      <c r="N13" s="25"/>
      <c r="O13" s="950">
        <f t="shared" si="3"/>
        <v>0</v>
      </c>
      <c r="P13" s="10"/>
      <c r="Q13" s="25"/>
      <c r="R13" s="950">
        <f t="shared" si="4"/>
        <v>0</v>
      </c>
      <c r="S13" s="165">
        <v>8</v>
      </c>
      <c r="T13" s="166">
        <v>15</v>
      </c>
      <c r="U13" s="950">
        <f t="shared" si="5"/>
        <v>7</v>
      </c>
      <c r="V13" s="166">
        <v>8</v>
      </c>
      <c r="W13" s="178">
        <v>15</v>
      </c>
      <c r="X13" s="12">
        <f t="shared" si="6"/>
        <v>7</v>
      </c>
      <c r="Y13" s="976">
        <f t="shared" si="7"/>
        <v>30</v>
      </c>
    </row>
    <row r="14" spans="1:26" ht="18" customHeight="1">
      <c r="A14" s="4">
        <v>12</v>
      </c>
      <c r="B14" s="4" t="s">
        <v>447</v>
      </c>
      <c r="C14" s="47" t="s">
        <v>358</v>
      </c>
      <c r="D14" s="10"/>
      <c r="E14" s="25"/>
      <c r="F14" s="12">
        <f t="shared" si="0"/>
        <v>0</v>
      </c>
      <c r="G14" s="10"/>
      <c r="H14" s="25"/>
      <c r="I14" s="12">
        <f t="shared" si="1"/>
        <v>0</v>
      </c>
      <c r="J14" s="10"/>
      <c r="K14" s="25"/>
      <c r="L14" s="12">
        <f t="shared" si="2"/>
        <v>0</v>
      </c>
      <c r="M14" s="10"/>
      <c r="N14" s="25"/>
      <c r="O14" s="950">
        <f t="shared" si="3"/>
        <v>0</v>
      </c>
      <c r="P14" s="10"/>
      <c r="Q14" s="25"/>
      <c r="R14" s="950">
        <f t="shared" si="4"/>
        <v>0</v>
      </c>
      <c r="S14" s="10"/>
      <c r="T14" s="25"/>
      <c r="U14" s="950">
        <f t="shared" si="5"/>
        <v>0</v>
      </c>
      <c r="V14" s="25"/>
      <c r="W14" s="57"/>
      <c r="X14" s="12">
        <f t="shared" si="6"/>
        <v>0</v>
      </c>
      <c r="Y14" s="976">
        <f t="shared" si="7"/>
        <v>0</v>
      </c>
      <c r="Z14" s="956"/>
    </row>
    <row r="15" spans="1:26" ht="18" customHeight="1">
      <c r="A15" s="4">
        <v>13</v>
      </c>
      <c r="B15" s="4" t="s">
        <v>447</v>
      </c>
      <c r="C15" s="47" t="s">
        <v>530</v>
      </c>
      <c r="D15" s="165">
        <v>15</v>
      </c>
      <c r="E15" s="158">
        <v>23</v>
      </c>
      <c r="F15" s="12">
        <f t="shared" si="0"/>
        <v>8</v>
      </c>
      <c r="G15" s="165">
        <v>15</v>
      </c>
      <c r="H15" s="158">
        <v>24</v>
      </c>
      <c r="I15" s="12">
        <f t="shared" si="1"/>
        <v>9</v>
      </c>
      <c r="J15" s="165">
        <v>15</v>
      </c>
      <c r="K15" s="158">
        <v>23</v>
      </c>
      <c r="L15" s="12">
        <f t="shared" si="2"/>
        <v>8</v>
      </c>
      <c r="M15" s="10"/>
      <c r="N15" s="11"/>
      <c r="O15" s="950">
        <f t="shared" si="3"/>
        <v>0</v>
      </c>
      <c r="P15" s="165">
        <v>15</v>
      </c>
      <c r="Q15" s="158">
        <v>23</v>
      </c>
      <c r="R15" s="950">
        <f t="shared" si="4"/>
        <v>8</v>
      </c>
      <c r="S15" s="165">
        <v>15</v>
      </c>
      <c r="T15" s="158">
        <v>24</v>
      </c>
      <c r="U15" s="950">
        <f t="shared" si="5"/>
        <v>9</v>
      </c>
      <c r="V15" s="165">
        <v>15</v>
      </c>
      <c r="W15" s="158">
        <v>23</v>
      </c>
      <c r="X15" s="12">
        <f t="shared" si="6"/>
        <v>8</v>
      </c>
      <c r="Y15" s="976">
        <f t="shared" si="7"/>
        <v>50</v>
      </c>
    </row>
    <row r="16" spans="1:26" ht="18" customHeight="1">
      <c r="A16" s="4">
        <v>14</v>
      </c>
      <c r="B16" s="4" t="s">
        <v>582</v>
      </c>
      <c r="C16" s="47" t="s">
        <v>587</v>
      </c>
      <c r="D16" s="10"/>
      <c r="E16" s="55"/>
      <c r="F16" s="12">
        <f t="shared" si="0"/>
        <v>0</v>
      </c>
      <c r="G16" s="168">
        <v>8</v>
      </c>
      <c r="H16" s="169">
        <v>15</v>
      </c>
      <c r="I16" s="12">
        <f t="shared" si="1"/>
        <v>7</v>
      </c>
      <c r="J16" s="951"/>
      <c r="K16" s="952"/>
      <c r="L16" s="12">
        <f t="shared" si="2"/>
        <v>0</v>
      </c>
      <c r="M16" s="968">
        <v>8</v>
      </c>
      <c r="N16" s="969">
        <v>16</v>
      </c>
      <c r="O16" s="950">
        <f t="shared" si="3"/>
        <v>8</v>
      </c>
      <c r="P16" s="165">
        <v>7</v>
      </c>
      <c r="Q16" s="166">
        <v>16</v>
      </c>
      <c r="R16" s="950">
        <f t="shared" si="4"/>
        <v>9</v>
      </c>
      <c r="S16" s="10"/>
      <c r="T16" s="25"/>
      <c r="U16" s="950">
        <f t="shared" si="5"/>
        <v>0</v>
      </c>
      <c r="V16" s="953"/>
      <c r="W16" s="952"/>
      <c r="X16" s="12">
        <f t="shared" si="6"/>
        <v>0</v>
      </c>
      <c r="Y16" s="976">
        <f t="shared" si="7"/>
        <v>24</v>
      </c>
    </row>
    <row r="17" spans="1:32" ht="18" customHeight="1">
      <c r="A17" s="4">
        <v>15</v>
      </c>
      <c r="B17" s="4" t="s">
        <v>582</v>
      </c>
      <c r="C17" s="47" t="s">
        <v>583</v>
      </c>
      <c r="D17" s="10"/>
      <c r="E17" s="55"/>
      <c r="F17" s="12">
        <f t="shared" si="0"/>
        <v>0</v>
      </c>
      <c r="G17" s="45"/>
      <c r="H17" s="56"/>
      <c r="I17" s="12">
        <f t="shared" si="1"/>
        <v>0</v>
      </c>
      <c r="J17" s="13"/>
      <c r="K17" s="57"/>
      <c r="L17" s="12">
        <f t="shared" si="2"/>
        <v>0</v>
      </c>
      <c r="M17" s="13"/>
      <c r="N17" s="54"/>
      <c r="O17" s="950">
        <f t="shared" si="3"/>
        <v>0</v>
      </c>
      <c r="P17" s="10"/>
      <c r="Q17" s="25"/>
      <c r="R17" s="950">
        <f t="shared" si="4"/>
        <v>0</v>
      </c>
      <c r="S17" s="10"/>
      <c r="T17" s="25"/>
      <c r="U17" s="950">
        <f t="shared" si="5"/>
        <v>0</v>
      </c>
      <c r="V17" s="25"/>
      <c r="W17" s="57"/>
      <c r="X17" s="12">
        <f t="shared" si="6"/>
        <v>0</v>
      </c>
      <c r="Y17" s="976">
        <f t="shared" si="7"/>
        <v>0</v>
      </c>
    </row>
    <row r="18" spans="1:32" ht="18" customHeight="1">
      <c r="A18" s="4">
        <v>16</v>
      </c>
      <c r="B18" s="4" t="s">
        <v>435</v>
      </c>
      <c r="C18" s="974" t="s">
        <v>580</v>
      </c>
      <c r="D18" s="10"/>
      <c r="E18" s="55"/>
      <c r="F18" s="12">
        <f>E18-D18</f>
        <v>0</v>
      </c>
      <c r="G18" s="21">
        <v>17</v>
      </c>
      <c r="H18" s="31">
        <v>24</v>
      </c>
      <c r="I18" s="12">
        <f>H18-G18</f>
        <v>7</v>
      </c>
      <c r="J18" s="15">
        <v>13</v>
      </c>
      <c r="K18" s="62">
        <v>19</v>
      </c>
      <c r="L18" s="12">
        <f>K18-J18</f>
        <v>6</v>
      </c>
      <c r="M18" s="159">
        <v>15</v>
      </c>
      <c r="N18" s="167">
        <v>24</v>
      </c>
      <c r="O18" s="950">
        <f t="shared" si="3"/>
        <v>9</v>
      </c>
      <c r="P18" s="19">
        <v>16</v>
      </c>
      <c r="Q18" s="26">
        <v>23</v>
      </c>
      <c r="R18" s="950">
        <f t="shared" si="4"/>
        <v>7</v>
      </c>
      <c r="S18" s="19">
        <v>17</v>
      </c>
      <c r="T18" s="26">
        <v>24</v>
      </c>
      <c r="U18" s="950">
        <f t="shared" si="5"/>
        <v>7</v>
      </c>
      <c r="V18" s="25"/>
      <c r="W18" s="57"/>
      <c r="X18" s="12">
        <f t="shared" si="6"/>
        <v>0</v>
      </c>
      <c r="Y18" s="976">
        <f t="shared" si="7"/>
        <v>36</v>
      </c>
    </row>
    <row r="19" spans="1:32" ht="18" customHeight="1">
      <c r="A19" s="4">
        <v>6</v>
      </c>
      <c r="B19" s="2" t="s">
        <v>596</v>
      </c>
      <c r="C19" s="975" t="s">
        <v>595</v>
      </c>
      <c r="D19" s="978"/>
      <c r="E19" s="979"/>
      <c r="F19" s="12">
        <f t="shared" ref="F19" si="8">E19-D19</f>
        <v>0</v>
      </c>
      <c r="G19" s="980">
        <v>9</v>
      </c>
      <c r="H19" s="981">
        <v>15</v>
      </c>
      <c r="I19" s="12">
        <f t="shared" ref="I19" si="9">H19-G19</f>
        <v>6</v>
      </c>
      <c r="J19" s="982">
        <v>13</v>
      </c>
      <c r="K19" s="983">
        <v>19</v>
      </c>
      <c r="L19" s="12">
        <f t="shared" ref="L19" si="10">K19-J19</f>
        <v>6</v>
      </c>
      <c r="M19" s="45"/>
      <c r="N19" s="46"/>
      <c r="O19" s="950">
        <f t="shared" ref="O19" si="11">N19-M19</f>
        <v>0</v>
      </c>
      <c r="P19" s="982">
        <v>17</v>
      </c>
      <c r="Q19" s="983">
        <v>23</v>
      </c>
      <c r="R19" s="950">
        <f t="shared" ref="R19" si="12">Q19-P19</f>
        <v>6</v>
      </c>
      <c r="S19" s="980">
        <v>17</v>
      </c>
      <c r="T19" s="981">
        <v>23</v>
      </c>
      <c r="U19" s="950">
        <f t="shared" ref="U19" si="13">T19-S19</f>
        <v>6</v>
      </c>
      <c r="V19" s="25"/>
      <c r="W19" s="57"/>
      <c r="X19" s="12">
        <f t="shared" ref="X19" si="14">W19-V19</f>
        <v>0</v>
      </c>
      <c r="Y19" s="976">
        <f t="shared" si="7"/>
        <v>24</v>
      </c>
    </row>
    <row r="20" spans="1:32" ht="18" customHeight="1">
      <c r="A20" s="4"/>
      <c r="B20" s="4" t="s">
        <v>124</v>
      </c>
      <c r="C20" s="63" t="s">
        <v>594</v>
      </c>
      <c r="D20" s="10"/>
      <c r="E20" s="55"/>
      <c r="F20" s="12">
        <f t="shared" ref="F20" si="15">E20-D20</f>
        <v>0</v>
      </c>
      <c r="G20" s="10"/>
      <c r="H20" s="55"/>
      <c r="I20" s="12">
        <f t="shared" ref="I20" si="16">H20-G20</f>
        <v>0</v>
      </c>
      <c r="J20" s="10"/>
      <c r="K20" s="55"/>
      <c r="L20" s="12">
        <f t="shared" ref="L20" si="17">K20-J20</f>
        <v>0</v>
      </c>
      <c r="M20" s="908"/>
      <c r="N20" s="909"/>
      <c r="O20" s="950">
        <f t="shared" si="3"/>
        <v>0</v>
      </c>
      <c r="P20" s="13"/>
      <c r="Q20" s="25"/>
      <c r="R20" s="950">
        <f t="shared" si="4"/>
        <v>0</v>
      </c>
      <c r="S20" s="10"/>
      <c r="T20" s="55"/>
      <c r="U20" s="950">
        <f t="shared" si="5"/>
        <v>0</v>
      </c>
      <c r="V20" s="25"/>
      <c r="W20" s="57"/>
      <c r="X20" s="12">
        <f t="shared" si="6"/>
        <v>0</v>
      </c>
      <c r="Y20" s="976">
        <f t="shared" si="7"/>
        <v>0</v>
      </c>
    </row>
    <row r="21" spans="1:32" ht="18" customHeight="1">
      <c r="A21" s="4"/>
      <c r="B21" s="4" t="s">
        <v>124</v>
      </c>
      <c r="C21" s="63" t="s">
        <v>593</v>
      </c>
      <c r="D21" s="10"/>
      <c r="E21" s="55"/>
      <c r="F21" s="12">
        <f t="shared" si="0"/>
        <v>0</v>
      </c>
      <c r="G21" s="19">
        <v>15</v>
      </c>
      <c r="H21" s="61">
        <v>24</v>
      </c>
      <c r="I21" s="12">
        <f t="shared" si="1"/>
        <v>9</v>
      </c>
      <c r="J21" s="10"/>
      <c r="K21" s="55"/>
      <c r="L21" s="12">
        <f t="shared" si="2"/>
        <v>0</v>
      </c>
      <c r="M21" s="908"/>
      <c r="N21" s="909"/>
      <c r="O21" s="950">
        <f t="shared" si="3"/>
        <v>0</v>
      </c>
      <c r="P21" s="13"/>
      <c r="Q21" s="25"/>
      <c r="R21" s="950">
        <f t="shared" si="4"/>
        <v>0</v>
      </c>
      <c r="S21" s="10"/>
      <c r="T21" s="55"/>
      <c r="U21" s="950">
        <f t="shared" si="5"/>
        <v>0</v>
      </c>
      <c r="V21" s="25"/>
      <c r="W21" s="57"/>
      <c r="X21" s="12">
        <f t="shared" si="6"/>
        <v>0</v>
      </c>
      <c r="Y21" s="976">
        <f t="shared" si="7"/>
        <v>9</v>
      </c>
    </row>
    <row r="22" spans="1:32" ht="18" customHeight="1">
      <c r="A22" s="4"/>
      <c r="B22" s="4" t="s">
        <v>124</v>
      </c>
      <c r="C22" s="63" t="s">
        <v>314</v>
      </c>
      <c r="D22" s="944">
        <v>13</v>
      </c>
      <c r="E22" s="135">
        <v>23</v>
      </c>
      <c r="F22" s="12">
        <f t="shared" si="0"/>
        <v>10</v>
      </c>
      <c r="G22" s="944">
        <v>13</v>
      </c>
      <c r="H22" s="135">
        <v>23</v>
      </c>
      <c r="I22" s="12">
        <f t="shared" si="1"/>
        <v>10</v>
      </c>
      <c r="J22" s="966">
        <v>13</v>
      </c>
      <c r="K22" s="967">
        <v>23</v>
      </c>
      <c r="L22" s="12">
        <f t="shared" si="2"/>
        <v>10</v>
      </c>
      <c r="M22" s="954"/>
      <c r="N22" s="955"/>
      <c r="O22" s="950">
        <f t="shared" si="3"/>
        <v>0</v>
      </c>
      <c r="P22" s="947">
        <v>7</v>
      </c>
      <c r="Q22" s="135">
        <v>17</v>
      </c>
      <c r="R22" s="950">
        <f t="shared" si="4"/>
        <v>10</v>
      </c>
      <c r="S22" s="944">
        <v>7</v>
      </c>
      <c r="T22" s="269">
        <v>17</v>
      </c>
      <c r="U22" s="950">
        <f t="shared" si="5"/>
        <v>10</v>
      </c>
      <c r="V22" s="25"/>
      <c r="W22" s="57"/>
      <c r="X22" s="12">
        <f t="shared" si="6"/>
        <v>0</v>
      </c>
      <c r="Y22" s="976">
        <f t="shared" si="7"/>
        <v>50</v>
      </c>
    </row>
    <row r="23" spans="1:32" ht="18" customHeight="1">
      <c r="A23" s="4"/>
      <c r="B23" s="4" t="s">
        <v>574</v>
      </c>
      <c r="C23" s="38" t="s">
        <v>575</v>
      </c>
      <c r="D23" s="65"/>
      <c r="E23" s="55"/>
      <c r="F23" s="12">
        <f t="shared" si="0"/>
        <v>0</v>
      </c>
      <c r="G23" s="65"/>
      <c r="H23" s="55"/>
      <c r="I23" s="12">
        <f t="shared" si="1"/>
        <v>0</v>
      </c>
      <c r="J23" s="959">
        <v>11</v>
      </c>
      <c r="K23" s="960">
        <v>19</v>
      </c>
      <c r="L23" s="12">
        <f t="shared" si="2"/>
        <v>8</v>
      </c>
      <c r="M23" s="994">
        <v>11</v>
      </c>
      <c r="N23" s="960">
        <v>19</v>
      </c>
      <c r="O23" s="950">
        <f t="shared" si="3"/>
        <v>8</v>
      </c>
      <c r="P23" s="69"/>
      <c r="Q23" s="55"/>
      <c r="R23" s="950">
        <f t="shared" si="4"/>
        <v>0</v>
      </c>
      <c r="S23" s="13"/>
      <c r="T23" s="195"/>
      <c r="U23" s="950">
        <f t="shared" si="5"/>
        <v>0</v>
      </c>
      <c r="V23" s="962">
        <v>11</v>
      </c>
      <c r="W23" s="963">
        <v>18</v>
      </c>
      <c r="X23" s="12">
        <f t="shared" si="6"/>
        <v>7</v>
      </c>
      <c r="Y23" s="976"/>
    </row>
    <row r="24" spans="1:32" ht="18" customHeight="1" thickBot="1">
      <c r="A24" s="4"/>
      <c r="B24" s="4" t="s">
        <v>574</v>
      </c>
      <c r="C24" s="38" t="s">
        <v>577</v>
      </c>
      <c r="D24" s="984"/>
      <c r="E24" s="985"/>
      <c r="F24" s="156">
        <f>E24-D24</f>
        <v>0</v>
      </c>
      <c r="G24" s="959">
        <v>11</v>
      </c>
      <c r="H24" s="960">
        <v>19</v>
      </c>
      <c r="I24" s="156">
        <f t="shared" si="1"/>
        <v>8</v>
      </c>
      <c r="J24" s="73"/>
      <c r="K24" s="74"/>
      <c r="L24" s="156">
        <f t="shared" si="2"/>
        <v>0</v>
      </c>
      <c r="M24" s="73"/>
      <c r="N24" s="74"/>
      <c r="O24" s="950">
        <f t="shared" si="3"/>
        <v>0</v>
      </c>
      <c r="P24" s="961">
        <v>11</v>
      </c>
      <c r="Q24" s="958">
        <v>19</v>
      </c>
      <c r="R24" s="950">
        <f t="shared" si="4"/>
        <v>8</v>
      </c>
      <c r="S24" s="961">
        <v>11</v>
      </c>
      <c r="T24" s="995">
        <v>19</v>
      </c>
      <c r="U24" s="950">
        <f t="shared" si="5"/>
        <v>8</v>
      </c>
      <c r="V24" s="235"/>
      <c r="W24" s="77"/>
      <c r="X24" s="12">
        <f t="shared" si="6"/>
        <v>0</v>
      </c>
      <c r="Y24" s="976"/>
      <c r="Z24" s="1249" t="s">
        <v>467</v>
      </c>
      <c r="AA24" s="1250"/>
      <c r="AB24" s="1251"/>
      <c r="AC24" s="80">
        <v>3557</v>
      </c>
      <c r="AD24" s="81"/>
      <c r="AE24" s="82">
        <v>2633</v>
      </c>
      <c r="AF24" s="81"/>
    </row>
    <row r="25" spans="1:32" ht="18.95" customHeight="1">
      <c r="A25" s="941"/>
      <c r="B25" s="941"/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Z25" s="1249" t="s">
        <v>470</v>
      </c>
      <c r="AA25" s="1250"/>
      <c r="AB25" s="1251"/>
      <c r="AC25" s="87">
        <v>1700000</v>
      </c>
      <c r="AD25" s="81"/>
      <c r="AE25" s="941">
        <f t="shared" ref="AE25:AE29" si="18">AC25</f>
        <v>1700000</v>
      </c>
      <c r="AF25" s="81"/>
    </row>
    <row r="26" spans="1:32" ht="18.95" customHeight="1">
      <c r="A26" s="80"/>
      <c r="B26" s="80"/>
      <c r="C26" s="80" t="s">
        <v>466</v>
      </c>
      <c r="D26" s="85"/>
      <c r="E26" s="85"/>
      <c r="F26" s="88">
        <f>SUM(F4:F24)</f>
        <v>57</v>
      </c>
      <c r="G26" s="85"/>
      <c r="H26" s="85"/>
      <c r="I26" s="88">
        <f>SUM(I4:I24)</f>
        <v>74</v>
      </c>
      <c r="J26" s="85"/>
      <c r="K26" s="85"/>
      <c r="L26" s="88">
        <f>SUM(L4:L24)</f>
        <v>68</v>
      </c>
      <c r="M26" s="85"/>
      <c r="N26" s="85"/>
      <c r="O26" s="88">
        <f>SUM(O4:O24)</f>
        <v>59</v>
      </c>
      <c r="P26" s="85"/>
      <c r="Q26" s="85"/>
      <c r="R26" s="88">
        <f>SUM(R4:R24)</f>
        <v>84</v>
      </c>
      <c r="S26" s="85"/>
      <c r="T26" s="85"/>
      <c r="U26" s="88">
        <f>SUM(U4:U24)</f>
        <v>77</v>
      </c>
      <c r="V26" s="85"/>
      <c r="W26" s="85"/>
      <c r="X26" s="88">
        <f>SUM(X4:X24)</f>
        <v>57</v>
      </c>
      <c r="Z26" s="81"/>
      <c r="AA26" s="81"/>
      <c r="AB26" s="81"/>
      <c r="AC26" s="81"/>
      <c r="AD26" s="81"/>
      <c r="AE26" s="81"/>
      <c r="AF26" s="81"/>
    </row>
    <row r="27" spans="1:32" ht="18.95" customHeight="1">
      <c r="A27" s="1262"/>
      <c r="B27" s="1263"/>
      <c r="C27" s="89" t="s">
        <v>468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1262" t="s">
        <v>469</v>
      </c>
      <c r="U27" s="1264"/>
      <c r="V27" s="1264"/>
      <c r="W27" s="1263"/>
      <c r="X27" s="90">
        <f>X26+U26+R26+O26+L26+I26+F26</f>
        <v>476</v>
      </c>
      <c r="Z27" s="81"/>
      <c r="AA27" s="81"/>
      <c r="AB27" s="81"/>
      <c r="AC27" s="81"/>
      <c r="AD27" s="81"/>
      <c r="AE27" s="81"/>
      <c r="AF27" s="81"/>
    </row>
    <row r="28" spans="1:32" ht="18.95" customHeight="1">
      <c r="A28" s="91"/>
      <c r="B28" s="92"/>
      <c r="C28" s="942"/>
      <c r="D28" s="942"/>
      <c r="E28" s="942"/>
      <c r="F28" s="942"/>
      <c r="G28" s="942"/>
      <c r="H28" s="942"/>
      <c r="I28" s="942"/>
      <c r="J28" s="942"/>
      <c r="K28" s="942"/>
      <c r="L28" s="942"/>
      <c r="M28" s="942"/>
      <c r="N28" s="942"/>
      <c r="O28" s="942"/>
      <c r="P28" s="942"/>
      <c r="Q28" s="942"/>
      <c r="R28" s="942" t="s">
        <v>128</v>
      </c>
      <c r="S28" s="942"/>
      <c r="T28" s="1265" t="s">
        <v>471</v>
      </c>
      <c r="U28" s="1266"/>
      <c r="V28" s="1266"/>
      <c r="W28" s="1267"/>
      <c r="X28" s="94">
        <f>AC25/AC24</f>
        <v>477.9308405960079</v>
      </c>
      <c r="Z28" s="1249" t="s">
        <v>473</v>
      </c>
      <c r="AA28" s="1250"/>
      <c r="AB28" s="1251"/>
      <c r="AC28" s="941"/>
      <c r="AD28" s="81"/>
      <c r="AE28" s="941">
        <f t="shared" si="18"/>
        <v>0</v>
      </c>
      <c r="AF28" s="81"/>
    </row>
    <row r="29" spans="1:32" ht="18.95" customHeight="1">
      <c r="A29" s="91"/>
      <c r="B29" s="92"/>
      <c r="C29" s="942"/>
      <c r="D29" s="942"/>
      <c r="E29" s="942"/>
      <c r="F29" s="942"/>
      <c r="G29" s="942"/>
      <c r="H29" s="942"/>
      <c r="I29" s="942"/>
      <c r="J29" s="942"/>
      <c r="K29" s="942"/>
      <c r="L29" s="942"/>
      <c r="M29" s="942"/>
      <c r="N29" s="942"/>
      <c r="O29" s="942"/>
      <c r="P29" s="942"/>
      <c r="Q29" s="942"/>
      <c r="R29" s="942"/>
      <c r="S29" s="942"/>
      <c r="T29" s="942"/>
      <c r="U29" s="942"/>
      <c r="V29" s="942"/>
      <c r="W29" s="942"/>
      <c r="X29" s="95"/>
      <c r="Z29" s="1249" t="s">
        <v>475</v>
      </c>
      <c r="AA29" s="1250"/>
      <c r="AB29" s="1251"/>
      <c r="AC29" s="941"/>
      <c r="AD29" s="81"/>
      <c r="AE29" s="941">
        <f t="shared" si="18"/>
        <v>0</v>
      </c>
      <c r="AF29" s="81"/>
    </row>
    <row r="30" spans="1:32" ht="18.95" customHeight="1">
      <c r="A30" s="91"/>
      <c r="B30" s="92"/>
      <c r="C30" s="942"/>
      <c r="D30" s="942"/>
      <c r="E30" s="942"/>
      <c r="F30" s="942"/>
      <c r="G30" s="942"/>
      <c r="H30" s="942"/>
      <c r="I30" s="942"/>
      <c r="J30" s="942"/>
      <c r="K30" s="942"/>
      <c r="L30" s="942"/>
      <c r="M30" s="942"/>
      <c r="N30" s="942"/>
      <c r="O30" s="942"/>
      <c r="P30" s="942"/>
      <c r="Q30" s="942"/>
      <c r="R30" s="942"/>
      <c r="S30" s="942"/>
      <c r="T30" s="1252" t="s">
        <v>472</v>
      </c>
      <c r="U30" s="1253"/>
      <c r="V30" s="1253"/>
      <c r="W30" s="1254"/>
      <c r="X30" s="96">
        <f>(X27/X28)*100</f>
        <v>99.595999999999989</v>
      </c>
      <c r="Z30" s="1249" t="s">
        <v>476</v>
      </c>
      <c r="AA30" s="1250"/>
      <c r="AB30" s="1251"/>
      <c r="AC30" s="97">
        <f>AC28/AC24</f>
        <v>0</v>
      </c>
      <c r="AD30" s="81"/>
      <c r="AE30" s="97">
        <f>AE28/AE24</f>
        <v>0</v>
      </c>
      <c r="AF30" s="81"/>
    </row>
    <row r="31" spans="1:32" ht="18.95" customHeight="1">
      <c r="A31" s="98"/>
      <c r="B31" s="98"/>
      <c r="C31" s="4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02" t="e">
        <f>AC29/AC30</f>
        <v>#DIV/0!</v>
      </c>
      <c r="Z31" s="81"/>
      <c r="AA31" s="81"/>
      <c r="AB31" s="81"/>
      <c r="AC31" s="103" t="e">
        <f t="shared" ref="AC31:AE31" si="19">(AC29/AC30)*100</f>
        <v>#DIV/0!</v>
      </c>
      <c r="AD31" s="81"/>
      <c r="AE31" s="104" t="e">
        <f t="shared" si="19"/>
        <v>#DIV/0!</v>
      </c>
      <c r="AF31" s="81"/>
    </row>
    <row r="32" spans="1:32" ht="24" customHeight="1">
      <c r="A32" s="943">
        <v>1</v>
      </c>
      <c r="B32" s="943"/>
      <c r="C32" s="106" t="s">
        <v>95</v>
      </c>
      <c r="D32" s="1443"/>
      <c r="E32" s="1228"/>
      <c r="F32" s="1229"/>
      <c r="G32" s="1443"/>
      <c r="H32" s="1228"/>
      <c r="I32" s="1229"/>
      <c r="J32" s="1440" t="s">
        <v>104</v>
      </c>
      <c r="K32" s="1247"/>
      <c r="L32" s="1248"/>
      <c r="M32" s="1440" t="s">
        <v>104</v>
      </c>
      <c r="N32" s="1247"/>
      <c r="O32" s="1248"/>
      <c r="P32" s="1441" t="s">
        <v>525</v>
      </c>
      <c r="Q32" s="1285"/>
      <c r="R32" s="1286"/>
      <c r="S32" s="1443"/>
      <c r="T32" s="1228"/>
      <c r="U32" s="1229"/>
      <c r="V32" s="1444" t="s">
        <v>104</v>
      </c>
      <c r="W32" s="1240"/>
      <c r="X32" s="1241"/>
    </row>
    <row r="33" spans="1:24" ht="31.5" customHeight="1">
      <c r="A33" s="943">
        <v>2</v>
      </c>
      <c r="B33" s="943"/>
      <c r="C33" s="106" t="s">
        <v>480</v>
      </c>
      <c r="D33" s="1443"/>
      <c r="E33" s="1228"/>
      <c r="F33" s="1229"/>
      <c r="G33" s="1443"/>
      <c r="H33" s="1228"/>
      <c r="I33" s="1229"/>
      <c r="J33" s="1440" t="s">
        <v>525</v>
      </c>
      <c r="K33" s="1247"/>
      <c r="L33" s="1248"/>
      <c r="M33" s="1445" t="s">
        <v>74</v>
      </c>
      <c r="N33" s="1291"/>
      <c r="O33" s="1292"/>
      <c r="P33" s="1440" t="s">
        <v>525</v>
      </c>
      <c r="Q33" s="1247"/>
      <c r="R33" s="1248"/>
      <c r="S33" s="1441" t="s">
        <v>74</v>
      </c>
      <c r="T33" s="1285"/>
      <c r="U33" s="1286"/>
      <c r="V33" s="1443"/>
      <c r="W33" s="1228"/>
      <c r="X33" s="1229"/>
    </row>
    <row r="34" spans="1:24" ht="24.95" customHeight="1">
      <c r="A34" s="943">
        <v>3</v>
      </c>
      <c r="B34" s="943"/>
      <c r="C34" s="106" t="s">
        <v>22</v>
      </c>
      <c r="D34" s="1440" t="s">
        <v>69</v>
      </c>
      <c r="E34" s="1247"/>
      <c r="F34" s="1248"/>
      <c r="G34" s="1440" t="s">
        <v>69</v>
      </c>
      <c r="H34" s="1247"/>
      <c r="I34" s="1248"/>
      <c r="J34" s="1443"/>
      <c r="K34" s="1228"/>
      <c r="L34" s="1229"/>
      <c r="M34" s="1440" t="s">
        <v>525</v>
      </c>
      <c r="N34" s="1247"/>
      <c r="O34" s="1248"/>
      <c r="P34" s="1443"/>
      <c r="Q34" s="1228"/>
      <c r="R34" s="1229"/>
      <c r="S34" s="1440" t="s">
        <v>525</v>
      </c>
      <c r="T34" s="1247"/>
      <c r="U34" s="1248"/>
      <c r="V34" s="1440" t="s">
        <v>525</v>
      </c>
      <c r="W34" s="1247"/>
      <c r="X34" s="1248"/>
    </row>
  </sheetData>
  <mergeCells count="47">
    <mergeCell ref="C1:C2"/>
    <mergeCell ref="D1:F1"/>
    <mergeCell ref="G1:I1"/>
    <mergeCell ref="J1:L1"/>
    <mergeCell ref="M1:O1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Z24:AB24"/>
    <mergeCell ref="Z25:AB25"/>
    <mergeCell ref="A27:B27"/>
    <mergeCell ref="T27:W27"/>
    <mergeCell ref="T28:W28"/>
    <mergeCell ref="Z28:AB28"/>
    <mergeCell ref="Z29:AB29"/>
    <mergeCell ref="T30:W30"/>
    <mergeCell ref="Z30:AB30"/>
    <mergeCell ref="D31:S31"/>
    <mergeCell ref="T31:W31"/>
    <mergeCell ref="S32:U32"/>
    <mergeCell ref="V32:X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4:X34"/>
    <mergeCell ref="D34:F34"/>
    <mergeCell ref="G34:I34"/>
    <mergeCell ref="J34:L34"/>
    <mergeCell ref="M34:O34"/>
    <mergeCell ref="P34:R34"/>
    <mergeCell ref="S34:U34"/>
  </mergeCells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70B0-3E6F-4A1E-93EA-14833690CD80}">
  <dimension ref="A1:AF34"/>
  <sheetViews>
    <sheetView zoomScale="80" zoomScaleNormal="80" workbookViewId="0">
      <selection activeCell="X27" sqref="X27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26" ht="18.95" customHeight="1">
      <c r="A1" s="1"/>
      <c r="B1" s="1"/>
      <c r="C1" s="1426" t="s">
        <v>0</v>
      </c>
      <c r="D1" s="1347">
        <v>46188</v>
      </c>
      <c r="E1" s="1348"/>
      <c r="F1" s="1349"/>
      <c r="G1" s="1347">
        <v>46189</v>
      </c>
      <c r="H1" s="1348"/>
      <c r="I1" s="1349"/>
      <c r="J1" s="1347">
        <v>46190</v>
      </c>
      <c r="K1" s="1348"/>
      <c r="L1" s="1349"/>
      <c r="M1" s="1347">
        <v>46191</v>
      </c>
      <c r="N1" s="1348"/>
      <c r="O1" s="1349"/>
      <c r="P1" s="1347">
        <v>46192</v>
      </c>
      <c r="Q1" s="1348"/>
      <c r="R1" s="1349"/>
      <c r="S1" s="1347">
        <v>46193</v>
      </c>
      <c r="T1" s="1348"/>
      <c r="U1" s="1349"/>
      <c r="V1" s="1347">
        <v>46194</v>
      </c>
      <c r="W1" s="1348"/>
      <c r="X1" s="1349"/>
    </row>
    <row r="2" spans="1:26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26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26" ht="18" customHeight="1">
      <c r="A4" s="4">
        <v>1</v>
      </c>
      <c r="B4" s="8" t="s">
        <v>435</v>
      </c>
      <c r="C4" s="9" t="s">
        <v>458</v>
      </c>
      <c r="D4" s="998">
        <v>8</v>
      </c>
      <c r="E4" s="999">
        <v>16</v>
      </c>
      <c r="F4" s="950">
        <f t="shared" ref="F4:F23" si="0">E4-D4</f>
        <v>8</v>
      </c>
      <c r="G4" s="998">
        <v>8</v>
      </c>
      <c r="H4" s="999">
        <v>16</v>
      </c>
      <c r="I4" s="950">
        <f t="shared" ref="I4:I24" si="1">H4-G4</f>
        <v>8</v>
      </c>
      <c r="J4" s="998">
        <v>8</v>
      </c>
      <c r="K4" s="999">
        <v>20</v>
      </c>
      <c r="L4" s="950">
        <f t="shared" ref="L4:L24" si="2">K4-J4</f>
        <v>12</v>
      </c>
      <c r="M4" s="922"/>
      <c r="N4" s="923"/>
      <c r="O4" s="950">
        <f t="shared" ref="O4:O24" si="3">N4-M4</f>
        <v>0</v>
      </c>
      <c r="P4" s="998">
        <v>8</v>
      </c>
      <c r="Q4" s="999">
        <v>20</v>
      </c>
      <c r="R4" s="950">
        <f t="shared" ref="R4:R24" si="4">Q4-P4</f>
        <v>12</v>
      </c>
      <c r="S4" s="922"/>
      <c r="T4" s="923"/>
      <c r="U4" s="950">
        <f t="shared" ref="U4:U23" si="5">T4-S4</f>
        <v>0</v>
      </c>
      <c r="V4" s="1002">
        <v>8</v>
      </c>
      <c r="W4" s="1003">
        <v>16</v>
      </c>
      <c r="X4" s="12">
        <f t="shared" ref="X4:X24" si="6">W4-V4</f>
        <v>8</v>
      </c>
      <c r="Y4" s="976">
        <f>F4+I4+L4+O4+R4+U4+X4</f>
        <v>48</v>
      </c>
      <c r="Z4" s="956"/>
    </row>
    <row r="5" spans="1:26" ht="18" customHeight="1">
      <c r="A5" s="4">
        <v>2</v>
      </c>
      <c r="B5" s="2" t="s">
        <v>436</v>
      </c>
      <c r="C5" s="991" t="s">
        <v>208</v>
      </c>
      <c r="D5" s="10"/>
      <c r="E5" s="25"/>
      <c r="F5" s="12">
        <f t="shared" si="0"/>
        <v>0</v>
      </c>
      <c r="G5" s="10"/>
      <c r="H5" s="25"/>
      <c r="I5" s="12">
        <f t="shared" si="1"/>
        <v>0</v>
      </c>
      <c r="J5" s="10"/>
      <c r="K5" s="25"/>
      <c r="L5" s="12">
        <f t="shared" si="2"/>
        <v>0</v>
      </c>
      <c r="M5" s="10"/>
      <c r="N5" s="25"/>
      <c r="O5" s="950">
        <f t="shared" si="3"/>
        <v>0</v>
      </c>
      <c r="P5" s="10"/>
      <c r="Q5" s="25"/>
      <c r="R5" s="950">
        <f t="shared" si="4"/>
        <v>0</v>
      </c>
      <c r="S5" s="10"/>
      <c r="T5" s="25"/>
      <c r="U5" s="950">
        <f t="shared" si="5"/>
        <v>0</v>
      </c>
      <c r="V5" s="25"/>
      <c r="W5" s="57"/>
      <c r="X5" s="12">
        <f t="shared" si="6"/>
        <v>0</v>
      </c>
      <c r="Y5" s="976">
        <f>F5+I5+L5+O5+R5+U5+X5</f>
        <v>0</v>
      </c>
    </row>
    <row r="6" spans="1:26" ht="18" customHeight="1">
      <c r="A6" s="4">
        <v>3</v>
      </c>
      <c r="B6" s="2" t="s">
        <v>592</v>
      </c>
      <c r="C6" s="28" t="s">
        <v>442</v>
      </c>
      <c r="D6" s="10"/>
      <c r="E6" s="25"/>
      <c r="F6" s="12">
        <f t="shared" si="0"/>
        <v>0</v>
      </c>
      <c r="G6" s="10"/>
      <c r="H6" s="25"/>
      <c r="I6" s="12">
        <f t="shared" si="1"/>
        <v>0</v>
      </c>
      <c r="J6" s="10"/>
      <c r="K6" s="25"/>
      <c r="L6" s="12">
        <f t="shared" si="2"/>
        <v>0</v>
      </c>
      <c r="M6" s="10"/>
      <c r="N6" s="25"/>
      <c r="O6" s="950">
        <f t="shared" si="3"/>
        <v>0</v>
      </c>
      <c r="P6" s="908"/>
      <c r="Q6" s="909"/>
      <c r="R6" s="950">
        <f t="shared" si="4"/>
        <v>0</v>
      </c>
      <c r="S6" s="19">
        <v>15</v>
      </c>
      <c r="T6" s="26">
        <v>24</v>
      </c>
      <c r="U6" s="950">
        <f t="shared" si="5"/>
        <v>9</v>
      </c>
      <c r="V6" s="26">
        <v>12</v>
      </c>
      <c r="W6" s="62">
        <v>19</v>
      </c>
      <c r="X6" s="12">
        <f t="shared" si="6"/>
        <v>7</v>
      </c>
      <c r="Y6" s="976">
        <f t="shared" ref="Y6:Y22" si="7">F6+I6+L6+O6+R6+U6+X6</f>
        <v>16</v>
      </c>
    </row>
    <row r="7" spans="1:26" ht="18" customHeight="1">
      <c r="A7" s="4">
        <v>4</v>
      </c>
      <c r="B7" s="2" t="s">
        <v>444</v>
      </c>
      <c r="C7" s="992" t="s">
        <v>591</v>
      </c>
      <c r="D7" s="10"/>
      <c r="E7" s="11"/>
      <c r="F7" s="12">
        <f t="shared" si="0"/>
        <v>0</v>
      </c>
      <c r="G7" s="10"/>
      <c r="H7" s="11"/>
      <c r="I7" s="12">
        <f t="shared" si="1"/>
        <v>0</v>
      </c>
      <c r="J7" s="10"/>
      <c r="K7" s="11"/>
      <c r="L7" s="12">
        <f t="shared" si="2"/>
        <v>0</v>
      </c>
      <c r="M7" s="10"/>
      <c r="N7" s="11"/>
      <c r="O7" s="950">
        <f t="shared" si="3"/>
        <v>0</v>
      </c>
      <c r="P7" s="10"/>
      <c r="Q7" s="11"/>
      <c r="R7" s="950">
        <f t="shared" si="4"/>
        <v>0</v>
      </c>
      <c r="S7" s="10"/>
      <c r="T7" s="11"/>
      <c r="U7" s="950">
        <f t="shared" si="5"/>
        <v>0</v>
      </c>
      <c r="V7" s="10"/>
      <c r="W7" s="11"/>
      <c r="X7" s="12">
        <f t="shared" si="6"/>
        <v>0</v>
      </c>
      <c r="Y7" s="976">
        <f t="shared" si="7"/>
        <v>0</v>
      </c>
    </row>
    <row r="8" spans="1:26" ht="18" customHeight="1">
      <c r="A8" s="4">
        <v>5</v>
      </c>
      <c r="B8" s="2" t="s">
        <v>444</v>
      </c>
      <c r="C8" s="34" t="s">
        <v>501</v>
      </c>
      <c r="D8" s="21">
        <v>16</v>
      </c>
      <c r="E8" s="22">
        <v>23</v>
      </c>
      <c r="F8" s="12">
        <f t="shared" si="0"/>
        <v>7</v>
      </c>
      <c r="G8" s="10"/>
      <c r="H8" s="11"/>
      <c r="I8" s="12">
        <f t="shared" si="1"/>
        <v>0</v>
      </c>
      <c r="J8" s="35">
        <v>16</v>
      </c>
      <c r="K8" s="36">
        <v>23</v>
      </c>
      <c r="L8" s="12">
        <f t="shared" si="2"/>
        <v>7</v>
      </c>
      <c r="M8" s="970">
        <v>20</v>
      </c>
      <c r="N8" s="971">
        <v>23</v>
      </c>
      <c r="O8" s="950">
        <f t="shared" si="3"/>
        <v>3</v>
      </c>
      <c r="P8" s="35">
        <v>15</v>
      </c>
      <c r="Q8" s="36">
        <v>23</v>
      </c>
      <c r="R8" s="950">
        <f t="shared" si="4"/>
        <v>8</v>
      </c>
      <c r="S8" s="972">
        <v>16</v>
      </c>
      <c r="T8" s="973">
        <v>23</v>
      </c>
      <c r="U8" s="950">
        <f t="shared" si="5"/>
        <v>7</v>
      </c>
      <c r="V8" s="31">
        <v>15</v>
      </c>
      <c r="W8" s="60">
        <v>23</v>
      </c>
      <c r="X8" s="12">
        <f t="shared" si="6"/>
        <v>8</v>
      </c>
      <c r="Y8" s="976">
        <f t="shared" si="7"/>
        <v>40</v>
      </c>
    </row>
    <row r="9" spans="1:26" ht="18" customHeight="1">
      <c r="A9" s="4">
        <v>6</v>
      </c>
      <c r="B9" s="2" t="s">
        <v>592</v>
      </c>
      <c r="C9" s="38" t="s">
        <v>296</v>
      </c>
      <c r="D9" s="19">
        <v>16</v>
      </c>
      <c r="E9" s="20">
        <v>24</v>
      </c>
      <c r="F9" s="12">
        <f t="shared" si="0"/>
        <v>8</v>
      </c>
      <c r="G9" s="19">
        <v>16</v>
      </c>
      <c r="H9" s="20">
        <v>24</v>
      </c>
      <c r="I9" s="12">
        <f t="shared" si="1"/>
        <v>8</v>
      </c>
      <c r="J9" s="10"/>
      <c r="K9" s="11"/>
      <c r="L9" s="12">
        <f t="shared" si="2"/>
        <v>0</v>
      </c>
      <c r="M9" s="124">
        <v>8</v>
      </c>
      <c r="N9" s="125">
        <v>16</v>
      </c>
      <c r="O9" s="950">
        <f t="shared" si="3"/>
        <v>8</v>
      </c>
      <c r="P9" s="10"/>
      <c r="Q9" s="11"/>
      <c r="R9" s="950">
        <f t="shared" si="4"/>
        <v>0</v>
      </c>
      <c r="S9" s="19">
        <v>8</v>
      </c>
      <c r="T9" s="20">
        <v>16</v>
      </c>
      <c r="U9" s="950">
        <f t="shared" si="5"/>
        <v>8</v>
      </c>
      <c r="V9" s="31">
        <v>8</v>
      </c>
      <c r="W9" s="60">
        <v>15</v>
      </c>
      <c r="X9" s="12">
        <f t="shared" si="6"/>
        <v>7</v>
      </c>
      <c r="Y9" s="976">
        <f t="shared" si="7"/>
        <v>39</v>
      </c>
    </row>
    <row r="10" spans="1:26" ht="18" customHeight="1">
      <c r="A10" s="4">
        <v>7</v>
      </c>
      <c r="B10" s="2" t="s">
        <v>444</v>
      </c>
      <c r="C10" s="38" t="s">
        <v>186</v>
      </c>
      <c r="D10" s="21">
        <v>8</v>
      </c>
      <c r="E10" s="22">
        <v>16</v>
      </c>
      <c r="F10" s="12">
        <f t="shared" si="0"/>
        <v>8</v>
      </c>
      <c r="G10" s="21">
        <v>8</v>
      </c>
      <c r="H10" s="22">
        <v>18</v>
      </c>
      <c r="I10" s="12">
        <f t="shared" si="1"/>
        <v>10</v>
      </c>
      <c r="J10" s="21">
        <v>8</v>
      </c>
      <c r="K10" s="22">
        <v>16</v>
      </c>
      <c r="L10" s="12">
        <f t="shared" si="2"/>
        <v>8</v>
      </c>
      <c r="M10" s="10"/>
      <c r="N10" s="11"/>
      <c r="O10" s="950">
        <f t="shared" si="3"/>
        <v>0</v>
      </c>
      <c r="P10" s="35">
        <v>8</v>
      </c>
      <c r="Q10" s="36">
        <v>18</v>
      </c>
      <c r="R10" s="950">
        <f t="shared" si="4"/>
        <v>10</v>
      </c>
      <c r="S10" s="21">
        <v>8</v>
      </c>
      <c r="T10" s="22">
        <v>18</v>
      </c>
      <c r="U10" s="950">
        <f t="shared" si="5"/>
        <v>10</v>
      </c>
      <c r="V10" s="10"/>
      <c r="W10" s="11"/>
      <c r="X10" s="12">
        <f t="shared" si="6"/>
        <v>0</v>
      </c>
      <c r="Y10" s="976">
        <f>F10+I10+L10+O10+R10+U10+X10</f>
        <v>46</v>
      </c>
    </row>
    <row r="11" spans="1:26" ht="18.75" customHeight="1">
      <c r="A11" s="4">
        <v>8</v>
      </c>
      <c r="B11" s="2" t="s">
        <v>444</v>
      </c>
      <c r="C11" s="38" t="s">
        <v>545</v>
      </c>
      <c r="D11" s="10"/>
      <c r="E11" s="11"/>
      <c r="F11" s="12">
        <f t="shared" si="0"/>
        <v>0</v>
      </c>
      <c r="G11" s="21">
        <v>18</v>
      </c>
      <c r="H11" s="22">
        <v>23</v>
      </c>
      <c r="I11" s="12">
        <f t="shared" si="1"/>
        <v>5</v>
      </c>
      <c r="J11" s="45"/>
      <c r="K11" s="46"/>
      <c r="L11" s="12">
        <f t="shared" si="2"/>
        <v>0</v>
      </c>
      <c r="M11" s="10"/>
      <c r="N11" s="11"/>
      <c r="O11" s="950">
        <f t="shared" si="3"/>
        <v>0</v>
      </c>
      <c r="P11" s="35">
        <v>17</v>
      </c>
      <c r="Q11" s="36">
        <v>21</v>
      </c>
      <c r="R11" s="950">
        <f t="shared" si="4"/>
        <v>4</v>
      </c>
      <c r="S11" s="21">
        <v>16</v>
      </c>
      <c r="T11" s="31">
        <v>21</v>
      </c>
      <c r="U11" s="950">
        <f t="shared" si="5"/>
        <v>5</v>
      </c>
      <c r="V11" s="25"/>
      <c r="W11" s="57"/>
      <c r="X11" s="12">
        <f t="shared" si="6"/>
        <v>0</v>
      </c>
      <c r="Y11" s="976">
        <f t="shared" si="7"/>
        <v>14</v>
      </c>
    </row>
    <row r="12" spans="1:26" ht="18" customHeight="1">
      <c r="A12" s="4">
        <v>9</v>
      </c>
      <c r="B12" s="2" t="s">
        <v>444</v>
      </c>
      <c r="C12" s="38" t="s">
        <v>209</v>
      </c>
      <c r="D12" s="10"/>
      <c r="E12" s="11"/>
      <c r="F12" s="12">
        <f t="shared" si="0"/>
        <v>0</v>
      </c>
      <c r="G12" s="10"/>
      <c r="H12" s="11"/>
      <c r="I12" s="12">
        <f t="shared" si="1"/>
        <v>0</v>
      </c>
      <c r="J12" s="45"/>
      <c r="K12" s="46"/>
      <c r="L12" s="12">
        <f t="shared" si="2"/>
        <v>0</v>
      </c>
      <c r="M12" s="10"/>
      <c r="N12" s="11"/>
      <c r="O12" s="950">
        <f t="shared" si="3"/>
        <v>0</v>
      </c>
      <c r="P12" s="45"/>
      <c r="Q12" s="46"/>
      <c r="R12" s="950">
        <f t="shared" si="4"/>
        <v>0</v>
      </c>
      <c r="S12" s="10"/>
      <c r="T12" s="25"/>
      <c r="U12" s="950">
        <f t="shared" si="5"/>
        <v>0</v>
      </c>
      <c r="V12" s="25"/>
      <c r="W12" s="57"/>
      <c r="X12" s="12">
        <f t="shared" si="6"/>
        <v>0</v>
      </c>
      <c r="Y12" s="976">
        <f t="shared" si="7"/>
        <v>0</v>
      </c>
      <c r="Z12" s="956"/>
    </row>
    <row r="13" spans="1:26" ht="18" hidden="1" customHeight="1">
      <c r="A13" s="4">
        <v>10</v>
      </c>
      <c r="B13" s="4" t="s">
        <v>447</v>
      </c>
      <c r="C13" s="47" t="s">
        <v>183</v>
      </c>
      <c r="D13" s="10"/>
      <c r="E13" s="25"/>
      <c r="F13" s="12">
        <f t="shared" si="0"/>
        <v>0</v>
      </c>
      <c r="G13" s="10"/>
      <c r="H13" s="25"/>
      <c r="I13" s="12">
        <f t="shared" si="1"/>
        <v>0</v>
      </c>
      <c r="J13" s="10"/>
      <c r="K13" s="25"/>
      <c r="L13" s="12">
        <f>K13-J13</f>
        <v>0</v>
      </c>
      <c r="M13" s="10"/>
      <c r="N13" s="25"/>
      <c r="O13" s="950">
        <f t="shared" si="3"/>
        <v>0</v>
      </c>
      <c r="P13" s="10"/>
      <c r="Q13" s="25"/>
      <c r="R13" s="950">
        <f t="shared" si="4"/>
        <v>0</v>
      </c>
      <c r="S13" s="10"/>
      <c r="T13" s="25"/>
      <c r="U13" s="950">
        <f t="shared" si="5"/>
        <v>0</v>
      </c>
      <c r="V13" s="25"/>
      <c r="W13" s="57"/>
      <c r="X13" s="12">
        <f t="shared" si="6"/>
        <v>0</v>
      </c>
      <c r="Y13" s="976">
        <f t="shared" si="7"/>
        <v>0</v>
      </c>
    </row>
    <row r="14" spans="1:26" ht="18" customHeight="1">
      <c r="A14" s="4">
        <v>10</v>
      </c>
      <c r="B14" s="4" t="s">
        <v>447</v>
      </c>
      <c r="C14" s="47" t="s">
        <v>358</v>
      </c>
      <c r="D14" s="165">
        <v>7</v>
      </c>
      <c r="E14" s="166">
        <v>15</v>
      </c>
      <c r="F14" s="12">
        <f t="shared" si="0"/>
        <v>8</v>
      </c>
      <c r="G14" s="165">
        <v>7</v>
      </c>
      <c r="H14" s="166">
        <v>16</v>
      </c>
      <c r="I14" s="12">
        <f t="shared" si="1"/>
        <v>9</v>
      </c>
      <c r="J14" s="10"/>
      <c r="K14" s="25"/>
      <c r="L14" s="12">
        <f t="shared" si="2"/>
        <v>0</v>
      </c>
      <c r="M14" s="10"/>
      <c r="N14" s="25"/>
      <c r="O14" s="950">
        <f t="shared" si="3"/>
        <v>0</v>
      </c>
      <c r="P14" s="165">
        <v>7</v>
      </c>
      <c r="Q14" s="166">
        <v>15</v>
      </c>
      <c r="R14" s="950">
        <f t="shared" si="4"/>
        <v>8</v>
      </c>
      <c r="S14" s="165">
        <v>8</v>
      </c>
      <c r="T14" s="166">
        <v>16</v>
      </c>
      <c r="U14" s="950">
        <f t="shared" si="5"/>
        <v>8</v>
      </c>
      <c r="V14" s="166">
        <v>8</v>
      </c>
      <c r="W14" s="178">
        <v>16</v>
      </c>
      <c r="X14" s="12">
        <f t="shared" si="6"/>
        <v>8</v>
      </c>
      <c r="Y14" s="976">
        <f t="shared" si="7"/>
        <v>41</v>
      </c>
      <c r="Z14" s="956"/>
    </row>
    <row r="15" spans="1:26" ht="18" customHeight="1">
      <c r="A15" s="4">
        <v>11</v>
      </c>
      <c r="B15" s="4" t="s">
        <v>447</v>
      </c>
      <c r="C15" s="47" t="s">
        <v>530</v>
      </c>
      <c r="D15" s="10"/>
      <c r="E15" s="11"/>
      <c r="F15" s="12">
        <f t="shared" si="0"/>
        <v>0</v>
      </c>
      <c r="G15" s="10"/>
      <c r="H15" s="11"/>
      <c r="I15" s="12">
        <f t="shared" si="1"/>
        <v>0</v>
      </c>
      <c r="J15" s="165">
        <v>15</v>
      </c>
      <c r="K15" s="158">
        <v>23</v>
      </c>
      <c r="L15" s="12">
        <f t="shared" si="2"/>
        <v>8</v>
      </c>
      <c r="M15" s="165">
        <v>16</v>
      </c>
      <c r="N15" s="158">
        <v>24</v>
      </c>
      <c r="O15" s="950">
        <f t="shared" si="3"/>
        <v>8</v>
      </c>
      <c r="P15" s="165">
        <v>15</v>
      </c>
      <c r="Q15" s="158">
        <v>23</v>
      </c>
      <c r="R15" s="950">
        <f t="shared" si="4"/>
        <v>8</v>
      </c>
      <c r="S15" s="165">
        <v>16</v>
      </c>
      <c r="T15" s="158">
        <v>24</v>
      </c>
      <c r="U15" s="950">
        <f t="shared" si="5"/>
        <v>8</v>
      </c>
      <c r="V15" s="165">
        <v>16</v>
      </c>
      <c r="W15" s="158">
        <v>23</v>
      </c>
      <c r="X15" s="12">
        <f t="shared" si="6"/>
        <v>7</v>
      </c>
      <c r="Y15" s="976">
        <f t="shared" si="7"/>
        <v>39</v>
      </c>
    </row>
    <row r="16" spans="1:26" ht="18" customHeight="1">
      <c r="A16" s="4">
        <v>12</v>
      </c>
      <c r="B16" s="4" t="s">
        <v>447</v>
      </c>
      <c r="C16" s="47" t="s">
        <v>587</v>
      </c>
      <c r="D16" s="10"/>
      <c r="E16" s="55"/>
      <c r="F16" s="12">
        <f t="shared" si="0"/>
        <v>0</v>
      </c>
      <c r="G16" s="45"/>
      <c r="H16" s="56"/>
      <c r="I16" s="12">
        <f t="shared" si="1"/>
        <v>0</v>
      </c>
      <c r="J16" s="968">
        <v>7</v>
      </c>
      <c r="K16" s="1005">
        <v>15</v>
      </c>
      <c r="L16" s="12">
        <f t="shared" si="2"/>
        <v>8</v>
      </c>
      <c r="M16" s="968">
        <v>8</v>
      </c>
      <c r="N16" s="969">
        <v>16</v>
      </c>
      <c r="O16" s="950">
        <f t="shared" si="3"/>
        <v>8</v>
      </c>
      <c r="P16" s="165">
        <v>17</v>
      </c>
      <c r="Q16" s="166">
        <v>21</v>
      </c>
      <c r="R16" s="950">
        <f t="shared" si="4"/>
        <v>4</v>
      </c>
      <c r="S16" s="165">
        <v>17</v>
      </c>
      <c r="T16" s="166">
        <v>21</v>
      </c>
      <c r="U16" s="950">
        <f t="shared" si="5"/>
        <v>4</v>
      </c>
      <c r="V16" s="953"/>
      <c r="W16" s="952"/>
      <c r="X16" s="12">
        <f t="shared" si="6"/>
        <v>0</v>
      </c>
      <c r="Y16" s="976">
        <f t="shared" si="7"/>
        <v>24</v>
      </c>
    </row>
    <row r="17" spans="1:32" ht="18" hidden="1" customHeight="1">
      <c r="A17" s="4">
        <v>14</v>
      </c>
      <c r="B17" s="4" t="s">
        <v>582</v>
      </c>
      <c r="C17" s="47" t="s">
        <v>583</v>
      </c>
      <c r="D17" s="10"/>
      <c r="E17" s="55"/>
      <c r="F17" s="12">
        <f t="shared" si="0"/>
        <v>0</v>
      </c>
      <c r="G17" s="45"/>
      <c r="H17" s="56"/>
      <c r="I17" s="12">
        <f t="shared" si="1"/>
        <v>0</v>
      </c>
      <c r="J17" s="13"/>
      <c r="K17" s="57"/>
      <c r="L17" s="12">
        <f t="shared" si="2"/>
        <v>0</v>
      </c>
      <c r="M17" s="13"/>
      <c r="N17" s="54"/>
      <c r="O17" s="950">
        <f t="shared" si="3"/>
        <v>0</v>
      </c>
      <c r="P17" s="10"/>
      <c r="Q17" s="25"/>
      <c r="R17" s="950">
        <f t="shared" si="4"/>
        <v>0</v>
      </c>
      <c r="S17" s="10"/>
      <c r="T17" s="25"/>
      <c r="U17" s="950">
        <f t="shared" si="5"/>
        <v>0</v>
      </c>
      <c r="V17" s="25"/>
      <c r="W17" s="57"/>
      <c r="X17" s="12">
        <f t="shared" si="6"/>
        <v>0</v>
      </c>
      <c r="Y17" s="976">
        <f t="shared" si="7"/>
        <v>0</v>
      </c>
    </row>
    <row r="18" spans="1:32" ht="18" customHeight="1">
      <c r="A18" s="4">
        <v>13</v>
      </c>
      <c r="B18" s="4" t="s">
        <v>435</v>
      </c>
      <c r="C18" s="47" t="s">
        <v>580</v>
      </c>
      <c r="D18" s="165">
        <v>15</v>
      </c>
      <c r="E18" s="170">
        <v>23</v>
      </c>
      <c r="F18" s="12">
        <f>E18-D18</f>
        <v>8</v>
      </c>
      <c r="G18" s="165">
        <v>16</v>
      </c>
      <c r="H18" s="166">
        <v>24</v>
      </c>
      <c r="I18" s="12">
        <f>H18-G18</f>
        <v>8</v>
      </c>
      <c r="J18" s="15">
        <v>16</v>
      </c>
      <c r="K18" s="62">
        <v>23</v>
      </c>
      <c r="L18" s="12">
        <f>K18-J18</f>
        <v>7</v>
      </c>
      <c r="M18" s="15">
        <v>16</v>
      </c>
      <c r="N18" s="17">
        <v>24</v>
      </c>
      <c r="O18" s="950">
        <f t="shared" si="3"/>
        <v>8</v>
      </c>
      <c r="P18" s="19">
        <v>15</v>
      </c>
      <c r="Q18" s="26">
        <v>23</v>
      </c>
      <c r="R18" s="950">
        <f t="shared" si="4"/>
        <v>8</v>
      </c>
      <c r="S18" s="19">
        <v>13</v>
      </c>
      <c r="T18" s="26">
        <v>21</v>
      </c>
      <c r="U18" s="950">
        <f t="shared" si="5"/>
        <v>8</v>
      </c>
      <c r="V18" s="26">
        <v>18</v>
      </c>
      <c r="W18" s="62">
        <v>23</v>
      </c>
      <c r="X18" s="12">
        <f t="shared" si="6"/>
        <v>5</v>
      </c>
      <c r="Y18" s="976">
        <f>F18+I18+L18+O18+R18+U18+X18</f>
        <v>52</v>
      </c>
    </row>
    <row r="19" spans="1:32" ht="18" customHeight="1">
      <c r="A19" s="4">
        <v>14</v>
      </c>
      <c r="B19" s="2" t="s">
        <v>598</v>
      </c>
      <c r="C19" s="34" t="s">
        <v>595</v>
      </c>
      <c r="D19" s="978"/>
      <c r="E19" s="979"/>
      <c r="F19" s="12">
        <f t="shared" ref="F19:F20" si="8">E19-D19</f>
        <v>0</v>
      </c>
      <c r="G19" s="10"/>
      <c r="H19" s="11"/>
      <c r="I19" s="12">
        <f t="shared" ref="I19:I20" si="9">H19-G19</f>
        <v>0</v>
      </c>
      <c r="J19" s="19">
        <v>12</v>
      </c>
      <c r="K19" s="26">
        <v>17</v>
      </c>
      <c r="L19" s="12">
        <f t="shared" ref="L19:L20" si="10">K19-J19</f>
        <v>5</v>
      </c>
      <c r="M19" s="41">
        <v>18</v>
      </c>
      <c r="N19" s="42">
        <v>23</v>
      </c>
      <c r="O19" s="950">
        <f t="shared" si="3"/>
        <v>5</v>
      </c>
      <c r="P19" s="19">
        <v>17</v>
      </c>
      <c r="Q19" s="26">
        <v>23</v>
      </c>
      <c r="R19" s="950">
        <f t="shared" si="4"/>
        <v>6</v>
      </c>
      <c r="S19" s="10"/>
      <c r="T19" s="11"/>
      <c r="U19" s="950">
        <f t="shared" si="5"/>
        <v>0</v>
      </c>
      <c r="V19" s="26">
        <v>18</v>
      </c>
      <c r="W19" s="62">
        <v>23</v>
      </c>
      <c r="X19" s="12">
        <f t="shared" si="6"/>
        <v>5</v>
      </c>
      <c r="Y19" s="976">
        <f t="shared" si="7"/>
        <v>21</v>
      </c>
    </row>
    <row r="20" spans="1:32" ht="18" customHeight="1">
      <c r="A20" s="4"/>
      <c r="B20" s="4" t="s">
        <v>124</v>
      </c>
      <c r="C20" s="63" t="s">
        <v>599</v>
      </c>
      <c r="D20" s="10"/>
      <c r="E20" s="55"/>
      <c r="F20" s="12">
        <f t="shared" si="8"/>
        <v>0</v>
      </c>
      <c r="G20" s="10"/>
      <c r="H20" s="55"/>
      <c r="I20" s="12">
        <f t="shared" si="9"/>
        <v>0</v>
      </c>
      <c r="J20" s="10"/>
      <c r="K20" s="25"/>
      <c r="L20" s="12">
        <f t="shared" si="10"/>
        <v>0</v>
      </c>
      <c r="M20" s="908"/>
      <c r="N20" s="909"/>
      <c r="O20" s="950">
        <f t="shared" si="3"/>
        <v>0</v>
      </c>
      <c r="P20" s="13"/>
      <c r="Q20" s="25"/>
      <c r="R20" s="950">
        <f t="shared" si="4"/>
        <v>0</v>
      </c>
      <c r="S20" s="10"/>
      <c r="T20" s="55"/>
      <c r="U20" s="950">
        <f t="shared" si="5"/>
        <v>0</v>
      </c>
      <c r="V20" s="25"/>
      <c r="W20" s="57"/>
      <c r="X20" s="12">
        <f t="shared" si="6"/>
        <v>0</v>
      </c>
      <c r="Y20" s="976">
        <f t="shared" si="7"/>
        <v>0</v>
      </c>
    </row>
    <row r="21" spans="1:32" ht="18" hidden="1" customHeight="1">
      <c r="A21" s="4"/>
      <c r="B21" s="4" t="s">
        <v>124</v>
      </c>
      <c r="C21" s="63" t="s">
        <v>593</v>
      </c>
      <c r="D21" s="10"/>
      <c r="E21" s="55"/>
      <c r="F21" s="12">
        <f t="shared" si="0"/>
        <v>0</v>
      </c>
      <c r="G21" s="10"/>
      <c r="H21" s="55"/>
      <c r="I21" s="12">
        <f t="shared" si="1"/>
        <v>0</v>
      </c>
      <c r="J21" s="10"/>
      <c r="K21" s="55"/>
      <c r="L21" s="12">
        <f t="shared" si="2"/>
        <v>0</v>
      </c>
      <c r="M21" s="908"/>
      <c r="N21" s="909"/>
      <c r="O21" s="950">
        <f t="shared" si="3"/>
        <v>0</v>
      </c>
      <c r="P21" s="13"/>
      <c r="Q21" s="25"/>
      <c r="R21" s="950">
        <f t="shared" si="4"/>
        <v>0</v>
      </c>
      <c r="S21" s="10"/>
      <c r="T21" s="55"/>
      <c r="U21" s="950">
        <f t="shared" si="5"/>
        <v>0</v>
      </c>
      <c r="V21" s="25"/>
      <c r="W21" s="57"/>
      <c r="X21" s="12">
        <f t="shared" si="6"/>
        <v>0</v>
      </c>
      <c r="Y21" s="976">
        <f t="shared" si="7"/>
        <v>0</v>
      </c>
    </row>
    <row r="22" spans="1:32" ht="18" customHeight="1">
      <c r="A22" s="4"/>
      <c r="B22" s="4" t="s">
        <v>124</v>
      </c>
      <c r="C22" s="63" t="s">
        <v>314</v>
      </c>
      <c r="D22" s="944">
        <v>7</v>
      </c>
      <c r="E22" s="135">
        <v>17</v>
      </c>
      <c r="F22" s="12">
        <f t="shared" si="0"/>
        <v>10</v>
      </c>
      <c r="G22" s="944">
        <v>7</v>
      </c>
      <c r="H22" s="135">
        <v>17</v>
      </c>
      <c r="I22" s="12">
        <f t="shared" si="1"/>
        <v>10</v>
      </c>
      <c r="J22" s="1004">
        <v>7</v>
      </c>
      <c r="K22" s="993">
        <v>17</v>
      </c>
      <c r="L22" s="12">
        <f t="shared" si="2"/>
        <v>10</v>
      </c>
      <c r="M22" s="1000">
        <v>7</v>
      </c>
      <c r="N22" s="1001">
        <v>17</v>
      </c>
      <c r="O22" s="950">
        <f t="shared" si="3"/>
        <v>10</v>
      </c>
      <c r="P22" s="947">
        <v>7</v>
      </c>
      <c r="Q22" s="135">
        <v>17</v>
      </c>
      <c r="R22" s="950">
        <f t="shared" si="4"/>
        <v>10</v>
      </c>
      <c r="S22" s="944">
        <v>7</v>
      </c>
      <c r="T22" s="269">
        <v>16</v>
      </c>
      <c r="U22" s="950">
        <f t="shared" si="5"/>
        <v>9</v>
      </c>
      <c r="V22" s="25"/>
      <c r="W22" s="57"/>
      <c r="X22" s="12">
        <f t="shared" si="6"/>
        <v>0</v>
      </c>
      <c r="Y22" s="976">
        <f t="shared" si="7"/>
        <v>59</v>
      </c>
    </row>
    <row r="23" spans="1:32" ht="18" customHeight="1">
      <c r="A23" s="4"/>
      <c r="B23" s="4" t="s">
        <v>574</v>
      </c>
      <c r="C23" s="38" t="s">
        <v>575</v>
      </c>
      <c r="D23" s="959">
        <v>11</v>
      </c>
      <c r="E23" s="960">
        <v>19</v>
      </c>
      <c r="F23" s="12">
        <f t="shared" si="0"/>
        <v>8</v>
      </c>
      <c r="G23" s="65"/>
      <c r="H23" s="55"/>
      <c r="I23" s="12">
        <f t="shared" si="1"/>
        <v>0</v>
      </c>
      <c r="J23" s="65"/>
      <c r="K23" s="55"/>
      <c r="L23" s="12">
        <f t="shared" si="2"/>
        <v>0</v>
      </c>
      <c r="M23" s="994">
        <v>11</v>
      </c>
      <c r="N23" s="960">
        <v>19</v>
      </c>
      <c r="O23" s="950">
        <f t="shared" si="3"/>
        <v>8</v>
      </c>
      <c r="P23" s="69"/>
      <c r="Q23" s="55"/>
      <c r="R23" s="950">
        <f>Q23-P23</f>
        <v>0</v>
      </c>
      <c r="S23" s="13"/>
      <c r="T23" s="195"/>
      <c r="U23" s="950">
        <f t="shared" si="5"/>
        <v>0</v>
      </c>
      <c r="V23" s="25"/>
      <c r="W23" s="57"/>
      <c r="X23" s="12">
        <f t="shared" si="6"/>
        <v>0</v>
      </c>
      <c r="Y23" s="976"/>
    </row>
    <row r="24" spans="1:32" ht="18" customHeight="1" thickBot="1">
      <c r="A24" s="4"/>
      <c r="B24" s="4" t="s">
        <v>574</v>
      </c>
      <c r="C24" s="38" t="s">
        <v>577</v>
      </c>
      <c r="D24" s="73"/>
      <c r="E24" s="74"/>
      <c r="F24" s="156">
        <f>E24-D24</f>
        <v>0</v>
      </c>
      <c r="G24" s="957">
        <v>11</v>
      </c>
      <c r="H24" s="958">
        <v>19</v>
      </c>
      <c r="I24" s="156">
        <f t="shared" si="1"/>
        <v>8</v>
      </c>
      <c r="J24" s="957">
        <v>11</v>
      </c>
      <c r="K24" s="958">
        <v>19</v>
      </c>
      <c r="L24" s="156">
        <f t="shared" si="2"/>
        <v>8</v>
      </c>
      <c r="M24" s="73"/>
      <c r="N24" s="74"/>
      <c r="O24" s="950">
        <f t="shared" si="3"/>
        <v>0</v>
      </c>
      <c r="P24" s="76"/>
      <c r="Q24" s="74"/>
      <c r="R24" s="950">
        <f t="shared" si="4"/>
        <v>0</v>
      </c>
      <c r="S24" s="961">
        <v>11</v>
      </c>
      <c r="T24" s="995">
        <v>19</v>
      </c>
      <c r="U24" s="950">
        <f>T24-S24</f>
        <v>8</v>
      </c>
      <c r="V24" s="997">
        <v>11</v>
      </c>
      <c r="W24" s="996">
        <v>19</v>
      </c>
      <c r="X24" s="12">
        <f t="shared" si="6"/>
        <v>8</v>
      </c>
      <c r="Y24" s="976"/>
      <c r="Z24" s="1249" t="s">
        <v>467</v>
      </c>
      <c r="AA24" s="1250"/>
      <c r="AB24" s="1251"/>
      <c r="AC24" s="80">
        <v>3557</v>
      </c>
      <c r="AD24" s="81"/>
      <c r="AE24" s="82">
        <v>3386</v>
      </c>
      <c r="AF24" s="81"/>
    </row>
    <row r="25" spans="1:32" ht="18.95" customHeight="1">
      <c r="A25" s="986"/>
      <c r="B25" s="986"/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Z25" s="1249" t="s">
        <v>470</v>
      </c>
      <c r="AA25" s="1250"/>
      <c r="AB25" s="1251"/>
      <c r="AC25" s="87">
        <v>1700000</v>
      </c>
      <c r="AD25" s="81"/>
      <c r="AE25" s="986">
        <f t="shared" ref="AE25:AE29" si="11">AC25</f>
        <v>1700000</v>
      </c>
      <c r="AF25" s="81"/>
    </row>
    <row r="26" spans="1:32" ht="18.95" customHeight="1">
      <c r="A26" s="80"/>
      <c r="B26" s="80"/>
      <c r="C26" s="80" t="s">
        <v>466</v>
      </c>
      <c r="D26" s="85"/>
      <c r="E26" s="85"/>
      <c r="F26" s="88">
        <f>SUM(F4:F24)</f>
        <v>65</v>
      </c>
      <c r="G26" s="85"/>
      <c r="H26" s="85"/>
      <c r="I26" s="88">
        <f>SUM(I4:I24)</f>
        <v>66</v>
      </c>
      <c r="J26" s="85"/>
      <c r="K26" s="85"/>
      <c r="L26" s="88">
        <f>SUM(L4:L24)</f>
        <v>73</v>
      </c>
      <c r="M26" s="85"/>
      <c r="N26" s="85"/>
      <c r="O26" s="88">
        <f>SUM(O4:O24)</f>
        <v>58</v>
      </c>
      <c r="P26" s="85"/>
      <c r="Q26" s="85"/>
      <c r="R26" s="88">
        <f>SUM(R4:R24)</f>
        <v>78</v>
      </c>
      <c r="S26" s="85"/>
      <c r="T26" s="85"/>
      <c r="U26" s="88">
        <f>SUM(U4:U24)</f>
        <v>84</v>
      </c>
      <c r="V26" s="85"/>
      <c r="W26" s="85"/>
      <c r="X26" s="88">
        <f>SUM(X4:X24)</f>
        <v>63</v>
      </c>
      <c r="Z26" s="81"/>
      <c r="AA26" s="81"/>
      <c r="AB26" s="81"/>
      <c r="AC26" s="81"/>
      <c r="AD26" s="81"/>
      <c r="AE26" s="81"/>
      <c r="AF26" s="81"/>
    </row>
    <row r="27" spans="1:32" ht="18.95" customHeight="1">
      <c r="A27" s="1262"/>
      <c r="B27" s="1263"/>
      <c r="C27" s="89" t="s">
        <v>468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1262" t="s">
        <v>469</v>
      </c>
      <c r="U27" s="1264"/>
      <c r="V27" s="1264"/>
      <c r="W27" s="1263"/>
      <c r="X27" s="90">
        <f>X26+U26+R26+O26+L26+I26+F26</f>
        <v>487</v>
      </c>
      <c r="Z27" s="81"/>
      <c r="AA27" s="81"/>
      <c r="AB27" s="81"/>
      <c r="AC27" s="81"/>
      <c r="AD27" s="81"/>
      <c r="AE27" s="81"/>
      <c r="AF27" s="81"/>
    </row>
    <row r="28" spans="1:32" ht="18.95" customHeight="1">
      <c r="A28" s="91"/>
      <c r="B28" s="92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 t="s">
        <v>128</v>
      </c>
      <c r="S28" s="988"/>
      <c r="T28" s="1265" t="s">
        <v>471</v>
      </c>
      <c r="U28" s="1266"/>
      <c r="V28" s="1266"/>
      <c r="W28" s="1267"/>
      <c r="X28" s="94">
        <f>AC25/AC24</f>
        <v>477.9308405960079</v>
      </c>
      <c r="Z28" s="1249" t="s">
        <v>473</v>
      </c>
      <c r="AA28" s="1250"/>
      <c r="AB28" s="1251"/>
      <c r="AC28" s="986">
        <v>1991172</v>
      </c>
      <c r="AD28" s="81"/>
      <c r="AE28" s="986">
        <f t="shared" si="11"/>
        <v>1991172</v>
      </c>
      <c r="AF28" s="81"/>
    </row>
    <row r="29" spans="1:32" ht="18.95" customHeight="1">
      <c r="A29" s="91"/>
      <c r="B29" s="92"/>
      <c r="C29" s="988"/>
      <c r="D29" s="988"/>
      <c r="E29" s="988"/>
      <c r="F29" s="988"/>
      <c r="G29" s="988"/>
      <c r="H29" s="988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88"/>
      <c r="U29" s="988"/>
      <c r="V29" s="988"/>
      <c r="W29" s="988"/>
      <c r="X29" s="95"/>
      <c r="Z29" s="1249" t="s">
        <v>475</v>
      </c>
      <c r="AA29" s="1250"/>
      <c r="AB29" s="1251"/>
      <c r="AC29" s="986">
        <v>686</v>
      </c>
      <c r="AD29" s="81"/>
      <c r="AE29" s="986">
        <f t="shared" si="11"/>
        <v>686</v>
      </c>
      <c r="AF29" s="81"/>
    </row>
    <row r="30" spans="1:32" ht="18.95" customHeight="1">
      <c r="A30" s="91"/>
      <c r="B30" s="92"/>
      <c r="C30" s="988"/>
      <c r="D30" s="988"/>
      <c r="E30" s="988"/>
      <c r="F30" s="988"/>
      <c r="G30" s="988"/>
      <c r="H30" s="988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1252" t="s">
        <v>472</v>
      </c>
      <c r="U30" s="1253"/>
      <c r="V30" s="1253"/>
      <c r="W30" s="1254"/>
      <c r="X30" s="96">
        <f>(X27/X28)*100</f>
        <v>101.89758823529411</v>
      </c>
      <c r="Z30" s="1249" t="s">
        <v>476</v>
      </c>
      <c r="AA30" s="1250"/>
      <c r="AB30" s="1251"/>
      <c r="AC30" s="97">
        <f>AC28/AC24</f>
        <v>559.7897104301378</v>
      </c>
      <c r="AD30" s="81"/>
      <c r="AE30" s="97">
        <f>AE28/AE24</f>
        <v>588.06024808033078</v>
      </c>
      <c r="AF30" s="81"/>
    </row>
    <row r="31" spans="1:32" ht="18.95" customHeight="1">
      <c r="A31" s="98"/>
      <c r="B31" s="98"/>
      <c r="C31" s="4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02">
        <f>AC29/AC30</f>
        <v>1.2254601812399932</v>
      </c>
      <c r="Z31" s="81"/>
      <c r="AA31" s="81"/>
      <c r="AB31" s="81"/>
      <c r="AC31" s="103">
        <f t="shared" ref="AC31:AE31" si="12">(AC29/AC30)*100</f>
        <v>122.54601812399932</v>
      </c>
      <c r="AD31" s="81"/>
      <c r="AE31" s="104">
        <f t="shared" si="12"/>
        <v>116.65471390718632</v>
      </c>
      <c r="AF31" s="81"/>
    </row>
    <row r="32" spans="1:32" ht="24" customHeight="1">
      <c r="A32" s="987">
        <v>1</v>
      </c>
      <c r="B32" s="987"/>
      <c r="C32" s="106" t="s">
        <v>95</v>
      </c>
      <c r="D32" s="1440" t="s">
        <v>525</v>
      </c>
      <c r="E32" s="1247"/>
      <c r="F32" s="1248"/>
      <c r="G32" s="1443"/>
      <c r="H32" s="1228"/>
      <c r="I32" s="1229"/>
      <c r="J32" s="1440" t="s">
        <v>525</v>
      </c>
      <c r="K32" s="1247"/>
      <c r="L32" s="1248"/>
      <c r="M32" s="1441" t="s">
        <v>30</v>
      </c>
      <c r="N32" s="1285"/>
      <c r="O32" s="1286"/>
      <c r="P32" s="1440" t="s">
        <v>525</v>
      </c>
      <c r="Q32" s="1247"/>
      <c r="R32" s="1248"/>
      <c r="S32" s="1443"/>
      <c r="T32" s="1228"/>
      <c r="U32" s="1229"/>
      <c r="V32" s="1444" t="s">
        <v>69</v>
      </c>
      <c r="W32" s="1240"/>
      <c r="X32" s="1241"/>
    </row>
    <row r="33" spans="1:24" ht="31.5" customHeight="1">
      <c r="A33" s="987">
        <v>2</v>
      </c>
      <c r="B33" s="987"/>
      <c r="C33" s="106" t="s">
        <v>480</v>
      </c>
      <c r="D33" s="1443"/>
      <c r="E33" s="1228"/>
      <c r="F33" s="1229"/>
      <c r="G33" s="1440" t="s">
        <v>525</v>
      </c>
      <c r="H33" s="1247"/>
      <c r="I33" s="1248"/>
      <c r="J33" s="1441" t="s">
        <v>74</v>
      </c>
      <c r="K33" s="1285"/>
      <c r="L33" s="1286"/>
      <c r="M33" s="1440" t="s">
        <v>525</v>
      </c>
      <c r="N33" s="1247"/>
      <c r="O33" s="1248"/>
      <c r="P33" s="1443"/>
      <c r="Q33" s="1228"/>
      <c r="R33" s="1229"/>
      <c r="S33" s="1440" t="s">
        <v>525</v>
      </c>
      <c r="T33" s="1247"/>
      <c r="U33" s="1248"/>
      <c r="V33" s="1440" t="s">
        <v>525</v>
      </c>
      <c r="W33" s="1247"/>
      <c r="X33" s="1248"/>
    </row>
    <row r="34" spans="1:24" ht="24.95" customHeight="1">
      <c r="A34" s="987">
        <v>3</v>
      </c>
      <c r="B34" s="987"/>
      <c r="C34" s="106" t="s">
        <v>22</v>
      </c>
      <c r="D34" s="1443"/>
      <c r="E34" s="1228"/>
      <c r="F34" s="1229"/>
      <c r="G34" s="1443"/>
      <c r="H34" s="1228"/>
      <c r="I34" s="1229"/>
      <c r="J34" s="1443"/>
      <c r="K34" s="1228"/>
      <c r="L34" s="1229"/>
      <c r="M34" s="1443"/>
      <c r="N34" s="1228"/>
      <c r="O34" s="1229"/>
      <c r="P34" s="1443"/>
      <c r="Q34" s="1228"/>
      <c r="R34" s="1229"/>
      <c r="S34" s="1443"/>
      <c r="T34" s="1228"/>
      <c r="U34" s="1229"/>
      <c r="V34" s="1443"/>
      <c r="W34" s="1228"/>
      <c r="X34" s="1229"/>
    </row>
  </sheetData>
  <mergeCells count="47">
    <mergeCell ref="V34:X34"/>
    <mergeCell ref="D34:F34"/>
    <mergeCell ref="G34:I34"/>
    <mergeCell ref="J34:L34"/>
    <mergeCell ref="M34:O34"/>
    <mergeCell ref="P34:R34"/>
    <mergeCell ref="S34:U34"/>
    <mergeCell ref="S32:U32"/>
    <mergeCell ref="V32:X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Z29:AB29"/>
    <mergeCell ref="T30:W30"/>
    <mergeCell ref="Z30:AB30"/>
    <mergeCell ref="D31:S31"/>
    <mergeCell ref="T31:W31"/>
    <mergeCell ref="Z24:AB24"/>
    <mergeCell ref="Z25:AB25"/>
    <mergeCell ref="A27:B27"/>
    <mergeCell ref="T27:W27"/>
    <mergeCell ref="T28:W28"/>
    <mergeCell ref="Z28:AB28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C1:C2"/>
    <mergeCell ref="D1:F1"/>
    <mergeCell ref="G1:I1"/>
    <mergeCell ref="J1:L1"/>
    <mergeCell ref="M1:O1"/>
  </mergeCells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324D-3F46-447E-83EE-244499DDE649}">
  <dimension ref="A1:AI31"/>
  <sheetViews>
    <sheetView zoomScale="85" zoomScaleNormal="85" workbookViewId="0">
      <selection activeCell="V7" sqref="V7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46195</v>
      </c>
      <c r="E1" s="1348"/>
      <c r="F1" s="1349"/>
      <c r="G1" s="1347">
        <v>46196</v>
      </c>
      <c r="H1" s="1348"/>
      <c r="I1" s="1349"/>
      <c r="J1" s="1347">
        <v>46197</v>
      </c>
      <c r="K1" s="1348"/>
      <c r="L1" s="1349"/>
      <c r="M1" s="1347">
        <v>46198</v>
      </c>
      <c r="N1" s="1348"/>
      <c r="O1" s="1349"/>
      <c r="P1" s="1347">
        <v>46199</v>
      </c>
      <c r="Q1" s="1348"/>
      <c r="R1" s="1349"/>
      <c r="S1" s="1347">
        <v>46200</v>
      </c>
      <c r="T1" s="1348"/>
      <c r="U1" s="1349"/>
      <c r="V1" s="1347">
        <v>46201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7.25" customHeight="1">
      <c r="A4" s="4">
        <v>1</v>
      </c>
      <c r="B4" s="8" t="s">
        <v>435</v>
      </c>
      <c r="C4" s="9" t="s">
        <v>458</v>
      </c>
      <c r="D4" s="998">
        <v>15</v>
      </c>
      <c r="E4" s="999">
        <v>23</v>
      </c>
      <c r="F4" s="950">
        <f t="shared" ref="F4:F18" si="0">E4-D4</f>
        <v>8</v>
      </c>
      <c r="G4" s="922"/>
      <c r="H4" s="948"/>
      <c r="I4" s="950">
        <f t="shared" ref="I4:I20" si="1">H4-G4</f>
        <v>0</v>
      </c>
      <c r="J4" s="998">
        <v>15</v>
      </c>
      <c r="K4" s="999">
        <v>22</v>
      </c>
      <c r="L4" s="950">
        <f t="shared" ref="L4:L20" si="2">K4-J4</f>
        <v>7</v>
      </c>
      <c r="M4" s="922"/>
      <c r="N4" s="923"/>
      <c r="O4" s="950">
        <f t="shared" ref="O4:O20" si="3">N4-M4</f>
        <v>0</v>
      </c>
      <c r="P4" s="998">
        <v>15</v>
      </c>
      <c r="Q4" s="999">
        <v>22</v>
      </c>
      <c r="R4" s="950">
        <f t="shared" ref="R4:R18" si="4">Q4-P4</f>
        <v>7</v>
      </c>
      <c r="S4" s="998">
        <v>14</v>
      </c>
      <c r="T4" s="1002">
        <v>22</v>
      </c>
      <c r="U4" s="950">
        <f t="shared" ref="U4:U17" si="5">T4-S4</f>
        <v>8</v>
      </c>
      <c r="V4" s="1002">
        <v>8</v>
      </c>
      <c r="W4" s="1003">
        <v>16</v>
      </c>
      <c r="X4" s="12">
        <f t="shared" ref="X4:X20" si="6">W4-V4</f>
        <v>8</v>
      </c>
      <c r="Y4" s="976">
        <f>F4+I4+L4+O4+R4+U4+X4</f>
        <v>38</v>
      </c>
      <c r="Z4" s="956"/>
    </row>
    <row r="5" spans="1:35" ht="17.25" customHeight="1">
      <c r="A5" s="4">
        <v>2</v>
      </c>
      <c r="B5" s="2" t="s">
        <v>436</v>
      </c>
      <c r="C5" s="991" t="s">
        <v>208</v>
      </c>
      <c r="D5" s="10"/>
      <c r="E5" s="25"/>
      <c r="F5" s="12">
        <f t="shared" si="0"/>
        <v>0</v>
      </c>
      <c r="G5" s="10"/>
      <c r="H5" s="25"/>
      <c r="I5" s="12">
        <f t="shared" si="1"/>
        <v>0</v>
      </c>
      <c r="J5" s="10"/>
      <c r="K5" s="25"/>
      <c r="L5" s="12">
        <f t="shared" si="2"/>
        <v>0</v>
      </c>
      <c r="M5" s="10"/>
      <c r="N5" s="25"/>
      <c r="O5" s="950">
        <f t="shared" si="3"/>
        <v>0</v>
      </c>
      <c r="P5" s="10"/>
      <c r="Q5" s="25"/>
      <c r="R5" s="950">
        <f t="shared" si="4"/>
        <v>0</v>
      </c>
      <c r="S5" s="10"/>
      <c r="T5" s="25"/>
      <c r="U5" s="950">
        <f t="shared" si="5"/>
        <v>0</v>
      </c>
      <c r="V5" s="25"/>
      <c r="W5" s="57"/>
      <c r="X5" s="12">
        <f t="shared" si="6"/>
        <v>0</v>
      </c>
      <c r="Y5" s="976">
        <f>F5+I5+L5+O5+R5+U5+X5</f>
        <v>0</v>
      </c>
    </row>
    <row r="6" spans="1:35" ht="17.25" customHeight="1">
      <c r="A6" s="4">
        <v>3</v>
      </c>
      <c r="B6" s="2" t="s">
        <v>499</v>
      </c>
      <c r="C6" s="34" t="s">
        <v>595</v>
      </c>
      <c r="D6" s="978"/>
      <c r="E6" s="979"/>
      <c r="F6" s="12">
        <f t="shared" si="0"/>
        <v>0</v>
      </c>
      <c r="G6" s="10"/>
      <c r="H6" s="11"/>
      <c r="I6" s="12">
        <f t="shared" si="1"/>
        <v>0</v>
      </c>
      <c r="J6" s="19">
        <v>18</v>
      </c>
      <c r="K6" s="26">
        <v>23</v>
      </c>
      <c r="L6" s="12">
        <f t="shared" si="2"/>
        <v>5</v>
      </c>
      <c r="M6" s="45"/>
      <c r="N6" s="46"/>
      <c r="O6" s="950">
        <f t="shared" ref="O6" si="7">N6-M6</f>
        <v>0</v>
      </c>
      <c r="P6" s="19">
        <v>18</v>
      </c>
      <c r="Q6" s="26">
        <v>23</v>
      </c>
      <c r="R6" s="950">
        <f t="shared" ref="R6" si="8">Q6-P6</f>
        <v>5</v>
      </c>
      <c r="S6" s="19">
        <v>18</v>
      </c>
      <c r="T6" s="20">
        <v>23</v>
      </c>
      <c r="U6" s="950">
        <f t="shared" ref="U6" si="9">T6-S6</f>
        <v>5</v>
      </c>
      <c r="V6" s="25"/>
      <c r="W6" s="57"/>
      <c r="X6" s="12">
        <f t="shared" ref="X6" si="10">W6-V6</f>
        <v>0</v>
      </c>
      <c r="Y6" s="976">
        <f t="shared" ref="Y6:Y20" si="11">F6+I6+L6+O6+R6+U6+X6</f>
        <v>15</v>
      </c>
    </row>
    <row r="7" spans="1:35" ht="17.25" customHeight="1">
      <c r="A7" s="4">
        <v>4</v>
      </c>
      <c r="B7" s="2" t="s">
        <v>592</v>
      </c>
      <c r="C7" s="28" t="s">
        <v>442</v>
      </c>
      <c r="D7" s="19">
        <v>8</v>
      </c>
      <c r="E7" s="26">
        <v>15</v>
      </c>
      <c r="F7" s="12">
        <f t="shared" si="0"/>
        <v>7</v>
      </c>
      <c r="G7" s="19">
        <v>8</v>
      </c>
      <c r="H7" s="26">
        <v>15</v>
      </c>
      <c r="I7" s="12">
        <f t="shared" si="1"/>
        <v>7</v>
      </c>
      <c r="J7" s="19">
        <v>8</v>
      </c>
      <c r="K7" s="26">
        <v>15</v>
      </c>
      <c r="L7" s="12">
        <f t="shared" si="2"/>
        <v>7</v>
      </c>
      <c r="M7" s="19">
        <v>17</v>
      </c>
      <c r="N7" s="26">
        <v>23</v>
      </c>
      <c r="O7" s="950">
        <f t="shared" si="3"/>
        <v>6</v>
      </c>
      <c r="P7" s="1448" t="s">
        <v>607</v>
      </c>
      <c r="Q7" s="1449"/>
      <c r="R7" s="950"/>
      <c r="S7" s="10"/>
      <c r="T7" s="25"/>
      <c r="U7" s="950">
        <f t="shared" si="5"/>
        <v>0</v>
      </c>
      <c r="V7" s="31">
        <v>8</v>
      </c>
      <c r="W7" s="60">
        <v>15</v>
      </c>
      <c r="X7" s="12">
        <f t="shared" si="6"/>
        <v>7</v>
      </c>
      <c r="Y7" s="976">
        <f>F7+I7+L7+O7+R7+U7+X7</f>
        <v>34</v>
      </c>
    </row>
    <row r="8" spans="1:35" ht="17.25" customHeight="1">
      <c r="A8" s="4">
        <v>5</v>
      </c>
      <c r="B8" s="2" t="s">
        <v>444</v>
      </c>
      <c r="C8" s="28" t="s">
        <v>591</v>
      </c>
      <c r="D8" s="21">
        <v>16</v>
      </c>
      <c r="E8" s="22">
        <v>23</v>
      </c>
      <c r="F8" s="12">
        <f t="shared" si="0"/>
        <v>7</v>
      </c>
      <c r="G8" s="1446" t="s">
        <v>607</v>
      </c>
      <c r="H8" s="1447"/>
      <c r="I8" s="12"/>
      <c r="J8" s="21">
        <v>16</v>
      </c>
      <c r="K8" s="22">
        <v>23</v>
      </c>
      <c r="L8" s="12">
        <f t="shared" si="2"/>
        <v>7</v>
      </c>
      <c r="M8" s="10"/>
      <c r="N8" s="11"/>
      <c r="O8" s="950">
        <f t="shared" si="3"/>
        <v>0</v>
      </c>
      <c r="P8" s="1446" t="s">
        <v>608</v>
      </c>
      <c r="Q8" s="1447"/>
      <c r="R8" s="950"/>
      <c r="S8" s="1446" t="s">
        <v>608</v>
      </c>
      <c r="T8" s="1447"/>
      <c r="U8" s="950"/>
      <c r="V8" s="1446" t="s">
        <v>607</v>
      </c>
      <c r="W8" s="1447"/>
      <c r="X8" s="12"/>
      <c r="Y8" s="976">
        <f>F8+I8+L8+O8+R8+U8+X8</f>
        <v>14</v>
      </c>
    </row>
    <row r="9" spans="1:35" ht="17.25" customHeight="1">
      <c r="A9" s="4">
        <v>6</v>
      </c>
      <c r="B9" s="2" t="s">
        <v>444</v>
      </c>
      <c r="C9" s="34" t="s">
        <v>501</v>
      </c>
      <c r="D9" s="10"/>
      <c r="E9" s="11"/>
      <c r="F9" s="12">
        <f t="shared" si="0"/>
        <v>0</v>
      </c>
      <c r="G9" s="21">
        <v>18</v>
      </c>
      <c r="H9" s="22">
        <v>23</v>
      </c>
      <c r="I9" s="12">
        <f t="shared" si="1"/>
        <v>5</v>
      </c>
      <c r="J9" s="45"/>
      <c r="K9" s="46"/>
      <c r="L9" s="12">
        <f t="shared" si="2"/>
        <v>0</v>
      </c>
      <c r="M9" s="989"/>
      <c r="N9" s="990"/>
      <c r="O9" s="950">
        <f t="shared" si="3"/>
        <v>0</v>
      </c>
      <c r="P9" s="35">
        <v>16</v>
      </c>
      <c r="Q9" s="36">
        <v>23</v>
      </c>
      <c r="R9" s="950">
        <f t="shared" si="4"/>
        <v>7</v>
      </c>
      <c r="S9" s="972">
        <v>15</v>
      </c>
      <c r="T9" s="973">
        <v>23</v>
      </c>
      <c r="U9" s="950">
        <f t="shared" si="5"/>
        <v>8</v>
      </c>
      <c r="V9" s="31">
        <v>15</v>
      </c>
      <c r="W9" s="60">
        <v>23</v>
      </c>
      <c r="X9" s="12">
        <f t="shared" si="6"/>
        <v>8</v>
      </c>
      <c r="Y9" s="976">
        <f t="shared" si="11"/>
        <v>28</v>
      </c>
    </row>
    <row r="10" spans="1:35" ht="17.25" customHeight="1">
      <c r="A10" s="4">
        <v>7</v>
      </c>
      <c r="B10" s="2" t="s">
        <v>592</v>
      </c>
      <c r="C10" s="38" t="s">
        <v>296</v>
      </c>
      <c r="D10" s="21">
        <v>8</v>
      </c>
      <c r="E10" s="22">
        <v>16</v>
      </c>
      <c r="F10" s="12">
        <f t="shared" si="0"/>
        <v>8</v>
      </c>
      <c r="G10" s="19">
        <v>15</v>
      </c>
      <c r="H10" s="20">
        <v>23</v>
      </c>
      <c r="I10" s="12">
        <f t="shared" si="1"/>
        <v>8</v>
      </c>
      <c r="J10" s="10"/>
      <c r="K10" s="11"/>
      <c r="L10" s="12">
        <f t="shared" si="2"/>
        <v>0</v>
      </c>
      <c r="M10" s="43"/>
      <c r="N10" s="44"/>
      <c r="O10" s="950">
        <f t="shared" si="3"/>
        <v>0</v>
      </c>
      <c r="P10" s="19">
        <v>8</v>
      </c>
      <c r="Q10" s="20">
        <v>16</v>
      </c>
      <c r="R10" s="950">
        <f t="shared" si="4"/>
        <v>8</v>
      </c>
      <c r="S10" s="19">
        <v>8</v>
      </c>
      <c r="T10" s="20">
        <v>16</v>
      </c>
      <c r="U10" s="950">
        <f t="shared" si="5"/>
        <v>8</v>
      </c>
      <c r="V10" s="26">
        <v>15</v>
      </c>
      <c r="W10" s="62">
        <v>23</v>
      </c>
      <c r="X10" s="12">
        <f t="shared" si="6"/>
        <v>8</v>
      </c>
      <c r="Y10" s="976">
        <f>F10+I10+L10+O10+R10+U10+X10</f>
        <v>40</v>
      </c>
    </row>
    <row r="11" spans="1:35" ht="17.25" customHeight="1">
      <c r="A11" s="4">
        <v>8</v>
      </c>
      <c r="B11" s="2" t="s">
        <v>444</v>
      </c>
      <c r="C11" s="38" t="s">
        <v>186</v>
      </c>
      <c r="D11" s="1446" t="s">
        <v>397</v>
      </c>
      <c r="E11" s="1447"/>
      <c r="F11" s="12">
        <v>0</v>
      </c>
      <c r="G11" s="21">
        <v>8</v>
      </c>
      <c r="H11" s="22">
        <v>18</v>
      </c>
      <c r="I11" s="12">
        <f t="shared" si="1"/>
        <v>10</v>
      </c>
      <c r="J11" s="1446" t="s">
        <v>397</v>
      </c>
      <c r="K11" s="1447"/>
      <c r="L11" s="12"/>
      <c r="M11" s="1446" t="s">
        <v>397</v>
      </c>
      <c r="N11" s="1447"/>
      <c r="O11" s="950"/>
      <c r="P11" s="35">
        <v>8</v>
      </c>
      <c r="Q11" s="36">
        <v>16</v>
      </c>
      <c r="R11" s="950">
        <f t="shared" si="4"/>
        <v>8</v>
      </c>
      <c r="S11" s="10"/>
      <c r="T11" s="11"/>
      <c r="U11" s="950">
        <f t="shared" si="5"/>
        <v>0</v>
      </c>
      <c r="V11" s="10"/>
      <c r="W11" s="11"/>
      <c r="X11" s="12">
        <f t="shared" si="6"/>
        <v>0</v>
      </c>
      <c r="Y11" s="976">
        <f t="shared" si="11"/>
        <v>18</v>
      </c>
      <c r="AA11" s="1249" t="s">
        <v>467</v>
      </c>
      <c r="AB11" s="1250"/>
      <c r="AC11" s="1251"/>
      <c r="AD11" s="80">
        <v>3557</v>
      </c>
      <c r="AE11" s="81"/>
      <c r="AF11" s="82">
        <v>3386</v>
      </c>
      <c r="AI11" t="s">
        <v>601</v>
      </c>
    </row>
    <row r="12" spans="1:35" ht="17.25" customHeight="1">
      <c r="A12" s="4">
        <v>9</v>
      </c>
      <c r="B12" s="2" t="s">
        <v>444</v>
      </c>
      <c r="C12" s="38" t="s">
        <v>545</v>
      </c>
      <c r="D12" s="10"/>
      <c r="E12" s="11"/>
      <c r="F12" s="12">
        <f t="shared" si="0"/>
        <v>0</v>
      </c>
      <c r="G12" s="10"/>
      <c r="H12" s="11"/>
      <c r="I12" s="12">
        <f t="shared" si="1"/>
        <v>0</v>
      </c>
      <c r="J12" s="45"/>
      <c r="K12" s="46"/>
      <c r="L12" s="12">
        <f t="shared" si="2"/>
        <v>0</v>
      </c>
      <c r="M12" s="21">
        <v>17</v>
      </c>
      <c r="N12" s="22">
        <v>23</v>
      </c>
      <c r="O12" s="950">
        <f t="shared" si="3"/>
        <v>6</v>
      </c>
      <c r="P12" s="45"/>
      <c r="Q12" s="46"/>
      <c r="R12" s="950">
        <f t="shared" si="4"/>
        <v>0</v>
      </c>
      <c r="S12" s="10"/>
      <c r="T12" s="25"/>
      <c r="U12" s="950">
        <f t="shared" si="5"/>
        <v>0</v>
      </c>
      <c r="V12" s="25"/>
      <c r="W12" s="57"/>
      <c r="X12" s="12">
        <f t="shared" si="6"/>
        <v>0</v>
      </c>
      <c r="Y12" s="976">
        <f t="shared" si="11"/>
        <v>6</v>
      </c>
      <c r="AA12" s="1249" t="s">
        <v>470</v>
      </c>
      <c r="AB12" s="1250"/>
      <c r="AC12" s="1251"/>
      <c r="AD12" s="87">
        <v>1700000</v>
      </c>
      <c r="AE12" s="81"/>
      <c r="AF12" s="1006">
        <f t="shared" ref="AF12" si="12">AD12</f>
        <v>1700000</v>
      </c>
      <c r="AI12">
        <v>2</v>
      </c>
    </row>
    <row r="13" spans="1:35" ht="17.25" customHeight="1">
      <c r="A13" s="4">
        <v>10</v>
      </c>
      <c r="B13" s="2" t="s">
        <v>444</v>
      </c>
      <c r="C13" s="38" t="s">
        <v>209</v>
      </c>
      <c r="D13" s="1446" t="s">
        <v>397</v>
      </c>
      <c r="E13" s="1447"/>
      <c r="F13" s="12"/>
      <c r="G13" s="1446" t="s">
        <v>397</v>
      </c>
      <c r="H13" s="1447"/>
      <c r="I13" s="12"/>
      <c r="J13" s="35">
        <v>8</v>
      </c>
      <c r="K13" s="36">
        <v>16</v>
      </c>
      <c r="L13" s="12">
        <f t="shared" si="2"/>
        <v>8</v>
      </c>
      <c r="M13" s="21">
        <v>8</v>
      </c>
      <c r="N13" s="22">
        <v>17</v>
      </c>
      <c r="O13" s="950">
        <f t="shared" si="3"/>
        <v>9</v>
      </c>
      <c r="P13" s="1446" t="s">
        <v>397</v>
      </c>
      <c r="Q13" s="1447"/>
      <c r="R13" s="950"/>
      <c r="S13" s="21">
        <v>8</v>
      </c>
      <c r="T13" s="31">
        <v>16</v>
      </c>
      <c r="U13" s="950">
        <f t="shared" si="5"/>
        <v>8</v>
      </c>
      <c r="V13" s="25"/>
      <c r="W13" s="57"/>
      <c r="X13" s="12">
        <f t="shared" si="6"/>
        <v>0</v>
      </c>
      <c r="Y13" s="976">
        <f t="shared" si="11"/>
        <v>25</v>
      </c>
      <c r="Z13" s="956"/>
      <c r="AA13" s="81"/>
      <c r="AB13" s="81"/>
      <c r="AC13" s="81"/>
      <c r="AD13" s="81"/>
      <c r="AE13" s="81"/>
      <c r="AF13" s="81"/>
    </row>
    <row r="14" spans="1:35" ht="17.25" customHeight="1">
      <c r="A14" s="4">
        <v>10</v>
      </c>
      <c r="B14" s="4" t="s">
        <v>447</v>
      </c>
      <c r="C14" s="47" t="s">
        <v>183</v>
      </c>
      <c r="D14" s="10"/>
      <c r="E14" s="25"/>
      <c r="F14" s="12">
        <f t="shared" si="0"/>
        <v>0</v>
      </c>
      <c r="G14" s="10"/>
      <c r="H14" s="25"/>
      <c r="I14" s="12">
        <f t="shared" si="1"/>
        <v>0</v>
      </c>
      <c r="J14" s="10"/>
      <c r="K14" s="25"/>
      <c r="L14" s="12">
        <f>K14-J14</f>
        <v>0</v>
      </c>
      <c r="M14" s="10"/>
      <c r="N14" s="25"/>
      <c r="O14" s="950">
        <f t="shared" si="3"/>
        <v>0</v>
      </c>
      <c r="P14" s="10"/>
      <c r="Q14" s="25"/>
      <c r="R14" s="950">
        <f t="shared" si="4"/>
        <v>0</v>
      </c>
      <c r="S14" s="10"/>
      <c r="T14" s="25"/>
      <c r="U14" s="950">
        <f t="shared" si="5"/>
        <v>0</v>
      </c>
      <c r="V14" s="25"/>
      <c r="W14" s="57"/>
      <c r="X14" s="12">
        <f t="shared" si="6"/>
        <v>0</v>
      </c>
      <c r="Y14" s="976">
        <f t="shared" si="11"/>
        <v>0</v>
      </c>
      <c r="AA14" s="81"/>
      <c r="AB14" s="81"/>
      <c r="AC14" s="81"/>
      <c r="AD14" s="81"/>
      <c r="AE14" s="81"/>
      <c r="AF14" s="81"/>
    </row>
    <row r="15" spans="1:35" ht="17.25" customHeight="1">
      <c r="A15" s="4">
        <v>11</v>
      </c>
      <c r="B15" s="4" t="s">
        <v>447</v>
      </c>
      <c r="C15" s="47" t="s">
        <v>358</v>
      </c>
      <c r="D15" s="165">
        <v>15</v>
      </c>
      <c r="E15" s="166">
        <v>23</v>
      </c>
      <c r="F15" s="12">
        <f t="shared" si="0"/>
        <v>8</v>
      </c>
      <c r="G15" s="165">
        <v>16</v>
      </c>
      <c r="H15" s="166">
        <v>24</v>
      </c>
      <c r="I15" s="12">
        <f t="shared" si="1"/>
        <v>8</v>
      </c>
      <c r="J15" s="10"/>
      <c r="K15" s="25"/>
      <c r="L15" s="12">
        <f t="shared" si="2"/>
        <v>0</v>
      </c>
      <c r="M15" s="10"/>
      <c r="N15" s="25"/>
      <c r="O15" s="950">
        <f t="shared" si="3"/>
        <v>0</v>
      </c>
      <c r="P15" s="165">
        <v>7</v>
      </c>
      <c r="Q15" s="166">
        <v>15</v>
      </c>
      <c r="R15" s="950">
        <f t="shared" si="4"/>
        <v>8</v>
      </c>
      <c r="S15" s="165">
        <v>12</v>
      </c>
      <c r="T15" s="166">
        <v>18</v>
      </c>
      <c r="U15" s="950">
        <f t="shared" si="5"/>
        <v>6</v>
      </c>
      <c r="V15" s="166">
        <v>8</v>
      </c>
      <c r="W15" s="178">
        <v>16</v>
      </c>
      <c r="X15" s="12">
        <f t="shared" si="6"/>
        <v>8</v>
      </c>
      <c r="Y15" s="976">
        <f t="shared" si="11"/>
        <v>38</v>
      </c>
      <c r="Z15" s="956"/>
      <c r="AA15" s="1249" t="s">
        <v>473</v>
      </c>
      <c r="AB15" s="1250"/>
      <c r="AC15" s="1251"/>
      <c r="AD15" s="1006">
        <v>6150540</v>
      </c>
      <c r="AE15" s="81"/>
      <c r="AF15" s="1006">
        <f t="shared" ref="AF15:AF16" si="13">AD15</f>
        <v>6150540</v>
      </c>
    </row>
    <row r="16" spans="1:35" ht="17.25" customHeight="1">
      <c r="A16" s="4">
        <v>12</v>
      </c>
      <c r="B16" s="4" t="s">
        <v>435</v>
      </c>
      <c r="C16" s="47" t="s">
        <v>580</v>
      </c>
      <c r="D16" s="165">
        <v>8</v>
      </c>
      <c r="E16" s="170">
        <v>15</v>
      </c>
      <c r="F16" s="12">
        <f>E16-D16</f>
        <v>7</v>
      </c>
      <c r="G16" s="10"/>
      <c r="H16" s="25"/>
      <c r="I16" s="12">
        <f>H16-G16</f>
        <v>0</v>
      </c>
      <c r="J16" s="159">
        <v>15</v>
      </c>
      <c r="K16" s="178">
        <v>23</v>
      </c>
      <c r="L16" s="12">
        <f>K16-J16</f>
        <v>8</v>
      </c>
      <c r="M16" s="159">
        <v>16</v>
      </c>
      <c r="N16" s="167">
        <v>24</v>
      </c>
      <c r="O16" s="950">
        <f t="shared" ref="O16" si="14">N16-M16</f>
        <v>8</v>
      </c>
      <c r="P16" s="165">
        <v>15</v>
      </c>
      <c r="Q16" s="166">
        <v>23</v>
      </c>
      <c r="R16" s="950">
        <f t="shared" ref="R16" si="15">Q16-P16</f>
        <v>8</v>
      </c>
      <c r="S16" s="10"/>
      <c r="T16" s="25"/>
      <c r="U16" s="950">
        <f t="shared" ref="U16" si="16">T16-S16</f>
        <v>0</v>
      </c>
      <c r="V16" s="166">
        <v>15</v>
      </c>
      <c r="W16" s="178">
        <v>23</v>
      </c>
      <c r="X16" s="12">
        <f t="shared" ref="X16" si="17">W16-V16</f>
        <v>8</v>
      </c>
      <c r="Y16" s="976">
        <f t="shared" si="11"/>
        <v>39</v>
      </c>
      <c r="AA16" s="1249" t="s">
        <v>475</v>
      </c>
      <c r="AB16" s="1250"/>
      <c r="AC16" s="1251"/>
      <c r="AD16" s="1006">
        <v>1837</v>
      </c>
      <c r="AE16" s="81"/>
      <c r="AF16" s="1006">
        <f t="shared" si="13"/>
        <v>1837</v>
      </c>
    </row>
    <row r="17" spans="1:32" ht="17.25" customHeight="1">
      <c r="A17" s="4">
        <v>13</v>
      </c>
      <c r="B17" s="4" t="s">
        <v>447</v>
      </c>
      <c r="C17" s="47" t="s">
        <v>587</v>
      </c>
      <c r="D17" s="10"/>
      <c r="E17" s="55"/>
      <c r="F17" s="12">
        <f t="shared" si="0"/>
        <v>0</v>
      </c>
      <c r="G17" s="168">
        <v>8</v>
      </c>
      <c r="H17" s="166">
        <v>16</v>
      </c>
      <c r="I17" s="12">
        <f t="shared" si="1"/>
        <v>8</v>
      </c>
      <c r="J17" s="968">
        <v>7</v>
      </c>
      <c r="K17" s="1005">
        <v>15</v>
      </c>
      <c r="L17" s="12">
        <f t="shared" si="2"/>
        <v>8</v>
      </c>
      <c r="M17" s="968">
        <v>8</v>
      </c>
      <c r="N17" s="969">
        <v>16</v>
      </c>
      <c r="O17" s="950">
        <f t="shared" si="3"/>
        <v>8</v>
      </c>
      <c r="P17" s="10"/>
      <c r="Q17" s="25"/>
      <c r="R17" s="950">
        <f t="shared" si="4"/>
        <v>0</v>
      </c>
      <c r="S17" s="165">
        <v>8</v>
      </c>
      <c r="T17" s="166">
        <v>16</v>
      </c>
      <c r="U17" s="950">
        <f t="shared" si="5"/>
        <v>8</v>
      </c>
      <c r="V17" s="953"/>
      <c r="W17" s="952"/>
      <c r="X17" s="12">
        <f t="shared" si="6"/>
        <v>0</v>
      </c>
      <c r="Y17" s="976">
        <f t="shared" si="11"/>
        <v>32</v>
      </c>
      <c r="AA17" s="1249" t="s">
        <v>476</v>
      </c>
      <c r="AB17" s="1250"/>
      <c r="AC17" s="1251"/>
      <c r="AD17" s="97">
        <f>AD15/AD11</f>
        <v>1729.1369131290414</v>
      </c>
      <c r="AE17" s="81"/>
      <c r="AF17" s="97">
        <f>AF15/AF11</f>
        <v>1816.4619019492027</v>
      </c>
    </row>
    <row r="18" spans="1:32" ht="17.25" customHeight="1">
      <c r="A18" s="4"/>
      <c r="B18" s="4" t="s">
        <v>124</v>
      </c>
      <c r="C18" s="63" t="s">
        <v>314</v>
      </c>
      <c r="D18" s="65"/>
      <c r="E18" s="55"/>
      <c r="F18" s="12">
        <f t="shared" si="0"/>
        <v>0</v>
      </c>
      <c r="G18" s="65"/>
      <c r="H18" s="55"/>
      <c r="I18" s="12">
        <f t="shared" si="1"/>
        <v>0</v>
      </c>
      <c r="J18" s="1009"/>
      <c r="K18" s="1010"/>
      <c r="L18" s="12">
        <f t="shared" si="2"/>
        <v>0</v>
      </c>
      <c r="M18" s="29">
        <v>7</v>
      </c>
      <c r="N18" s="32">
        <v>17</v>
      </c>
      <c r="O18" s="950">
        <f t="shared" si="3"/>
        <v>10</v>
      </c>
      <c r="P18" s="947">
        <v>14</v>
      </c>
      <c r="Q18" s="135">
        <v>23</v>
      </c>
      <c r="R18" s="950">
        <f t="shared" si="4"/>
        <v>9</v>
      </c>
      <c r="S18" s="1016">
        <v>14</v>
      </c>
      <c r="T18" s="1017">
        <v>24</v>
      </c>
      <c r="U18" s="950">
        <f>T18-S18</f>
        <v>10</v>
      </c>
      <c r="V18" s="137">
        <v>13</v>
      </c>
      <c r="W18" s="218">
        <v>23</v>
      </c>
      <c r="X18" s="12">
        <f t="shared" si="6"/>
        <v>10</v>
      </c>
      <c r="Y18" s="976">
        <f t="shared" si="11"/>
        <v>39</v>
      </c>
      <c r="AA18" s="81"/>
      <c r="AB18" s="81"/>
      <c r="AC18" s="81"/>
      <c r="AD18" s="103">
        <f>(AD16/AD17)*100</f>
        <v>106.23797260077976</v>
      </c>
      <c r="AE18" s="81"/>
      <c r="AF18" s="104">
        <f t="shared" ref="AF18" si="18">(AF16/AF17)*100</f>
        <v>101.13066494974426</v>
      </c>
    </row>
    <row r="19" spans="1:32" ht="17.25" customHeight="1">
      <c r="A19" s="4"/>
      <c r="B19" s="4" t="s">
        <v>574</v>
      </c>
      <c r="C19" s="38" t="s">
        <v>575</v>
      </c>
      <c r="D19" s="1446" t="s">
        <v>397</v>
      </c>
      <c r="E19" s="1447"/>
      <c r="F19" s="12">
        <v>0</v>
      </c>
      <c r="G19" s="1446" t="s">
        <v>397</v>
      </c>
      <c r="H19" s="1447"/>
      <c r="I19" s="12">
        <v>0</v>
      </c>
      <c r="J19" s="65"/>
      <c r="K19" s="55"/>
      <c r="L19" s="12">
        <f t="shared" si="2"/>
        <v>0</v>
      </c>
      <c r="M19" s="69"/>
      <c r="N19" s="55"/>
      <c r="O19" s="950">
        <f t="shared" si="3"/>
        <v>0</v>
      </c>
      <c r="P19" s="1020">
        <v>11</v>
      </c>
      <c r="Q19" s="1021">
        <v>19</v>
      </c>
      <c r="R19" s="950">
        <f>Q19-P19</f>
        <v>8</v>
      </c>
      <c r="S19" s="1022">
        <v>11</v>
      </c>
      <c r="T19" s="1023">
        <v>19</v>
      </c>
      <c r="U19" s="950">
        <f t="shared" ref="U19" si="19">T19-S19</f>
        <v>8</v>
      </c>
      <c r="V19" s="25"/>
      <c r="W19" s="57"/>
      <c r="X19" s="12">
        <f t="shared" si="6"/>
        <v>0</v>
      </c>
      <c r="Y19" s="976">
        <f t="shared" si="11"/>
        <v>16</v>
      </c>
      <c r="AA19" s="81"/>
      <c r="AB19" s="81"/>
      <c r="AC19" s="81"/>
      <c r="AD19" s="103">
        <f>AD16/AD17</f>
        <v>1.0623797260077976</v>
      </c>
      <c r="AE19" s="81"/>
      <c r="AF19" s="104">
        <f>AF16/AF17</f>
        <v>1.0113066494974425</v>
      </c>
    </row>
    <row r="20" spans="1:32" ht="17.25" customHeight="1" thickBot="1">
      <c r="A20" s="4"/>
      <c r="B20" s="4" t="s">
        <v>574</v>
      </c>
      <c r="C20" s="38" t="s">
        <v>577</v>
      </c>
      <c r="D20" s="73"/>
      <c r="E20" s="74"/>
      <c r="F20" s="156">
        <f>E20-D20</f>
        <v>0</v>
      </c>
      <c r="G20" s="73"/>
      <c r="H20" s="74"/>
      <c r="I20" s="156">
        <f t="shared" si="1"/>
        <v>0</v>
      </c>
      <c r="J20" s="1018">
        <v>11</v>
      </c>
      <c r="K20" s="1019">
        <v>19</v>
      </c>
      <c r="L20" s="156">
        <f t="shared" si="2"/>
        <v>8</v>
      </c>
      <c r="M20" s="1018">
        <v>11</v>
      </c>
      <c r="N20" s="1019">
        <v>19</v>
      </c>
      <c r="O20" s="950">
        <f t="shared" si="3"/>
        <v>8</v>
      </c>
      <c r="P20" s="76"/>
      <c r="Q20" s="74"/>
      <c r="R20" s="950">
        <f t="shared" ref="R20" si="20">Q20-P20</f>
        <v>0</v>
      </c>
      <c r="S20" s="76"/>
      <c r="T20" s="1011"/>
      <c r="U20" s="950">
        <f>T20-S20</f>
        <v>0</v>
      </c>
      <c r="V20" s="1024">
        <v>11</v>
      </c>
      <c r="W20" s="1025">
        <v>19</v>
      </c>
      <c r="X20" s="12">
        <f t="shared" si="6"/>
        <v>8</v>
      </c>
      <c r="Y20" s="976">
        <f t="shared" si="11"/>
        <v>24</v>
      </c>
    </row>
    <row r="21" spans="1:32" ht="18.95" customHeight="1">
      <c r="A21" s="1006"/>
      <c r="B21" s="1006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Z21" s="1454"/>
      <c r="AA21" s="1454"/>
      <c r="AB21" s="1454"/>
      <c r="AC21" s="1013"/>
      <c r="AD21" s="1012"/>
      <c r="AE21" s="1012"/>
      <c r="AF21" s="81"/>
    </row>
    <row r="22" spans="1:32" ht="18.95" customHeight="1">
      <c r="A22" s="80"/>
      <c r="B22" s="80"/>
      <c r="C22" s="80" t="s">
        <v>466</v>
      </c>
      <c r="D22" s="85"/>
      <c r="E22" s="85"/>
      <c r="F22" s="88">
        <f>SUM(F4:F20)</f>
        <v>45</v>
      </c>
      <c r="G22" s="85"/>
      <c r="H22" s="85"/>
      <c r="I22" s="88">
        <f>SUM(I4:I20)</f>
        <v>46</v>
      </c>
      <c r="J22" s="85"/>
      <c r="K22" s="85"/>
      <c r="L22" s="88">
        <f>SUM(L4:L20)</f>
        <v>58</v>
      </c>
      <c r="M22" s="85"/>
      <c r="N22" s="85"/>
      <c r="O22" s="88">
        <f>SUM(O4:O20)</f>
        <v>55</v>
      </c>
      <c r="P22" s="85"/>
      <c r="Q22" s="85"/>
      <c r="R22" s="88">
        <f>SUM(R4:R20)</f>
        <v>68</v>
      </c>
      <c r="S22" s="85"/>
      <c r="T22" s="85"/>
      <c r="U22" s="88">
        <f>SUM(U4:U20)</f>
        <v>69</v>
      </c>
      <c r="V22" s="85"/>
      <c r="W22" s="85"/>
      <c r="X22" s="88">
        <f>SUM(X4:X20)</f>
        <v>65</v>
      </c>
      <c r="Z22" s="1012"/>
      <c r="AA22" s="1012"/>
      <c r="AB22" s="1012"/>
      <c r="AC22" s="1012"/>
      <c r="AD22" s="1012"/>
      <c r="AE22" s="1012"/>
      <c r="AF22" s="81"/>
    </row>
    <row r="23" spans="1:32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406</v>
      </c>
      <c r="Z23" s="1012"/>
      <c r="AA23" s="1012"/>
      <c r="AB23" s="1012"/>
      <c r="AC23" s="1012"/>
      <c r="AD23" s="1012"/>
      <c r="AE23" s="1012">
        <v>1027</v>
      </c>
      <c r="AF23" s="81"/>
    </row>
    <row r="24" spans="1:32" ht="18.95" customHeight="1">
      <c r="A24" s="91"/>
      <c r="B24" s="92"/>
      <c r="C24" s="1008"/>
      <c r="D24" s="1008"/>
      <c r="E24" s="1008"/>
      <c r="F24" s="1008"/>
      <c r="G24" s="1008"/>
      <c r="H24" s="1008"/>
      <c r="I24" s="1008"/>
      <c r="J24" s="1008"/>
      <c r="K24" s="1008"/>
      <c r="L24" s="1008"/>
      <c r="M24" s="1008"/>
      <c r="N24" s="1008"/>
      <c r="O24" s="1008"/>
      <c r="P24" s="1008"/>
      <c r="Q24" s="1008"/>
      <c r="R24" s="1008" t="s">
        <v>128</v>
      </c>
      <c r="S24" s="1008"/>
      <c r="T24" s="1265" t="s">
        <v>471</v>
      </c>
      <c r="U24" s="1266"/>
      <c r="V24" s="1266"/>
      <c r="W24" s="1267"/>
      <c r="X24" s="94">
        <f>AD12/AD11</f>
        <v>477.9308405960079</v>
      </c>
      <c r="Z24" s="1454"/>
      <c r="AA24" s="1454"/>
      <c r="AB24" s="1454"/>
      <c r="AC24" s="1012"/>
      <c r="AD24" s="1012"/>
      <c r="AE24" s="1012"/>
      <c r="AF24" s="81"/>
    </row>
    <row r="25" spans="1:32" ht="18.95" customHeight="1">
      <c r="A25" s="91"/>
      <c r="B25" s="92"/>
      <c r="C25" s="1008"/>
      <c r="D25" s="1008"/>
      <c r="E25" s="1008"/>
      <c r="F25" s="1008"/>
      <c r="G25" s="1008"/>
      <c r="H25" s="1008"/>
      <c r="I25" s="1008"/>
      <c r="J25" s="1008"/>
      <c r="K25" s="1008"/>
      <c r="L25" s="1008"/>
      <c r="M25" s="1008"/>
      <c r="N25" s="1008"/>
      <c r="O25" s="1008"/>
      <c r="P25" s="1008"/>
      <c r="Q25" s="1008"/>
      <c r="R25" s="1008"/>
      <c r="S25" s="1008"/>
      <c r="T25" s="1008"/>
      <c r="U25" s="1008"/>
      <c r="V25" s="1008"/>
      <c r="W25" s="1008"/>
      <c r="X25" s="95"/>
      <c r="Z25" s="1454"/>
      <c r="AA25" s="1454"/>
      <c r="AB25" s="1454"/>
      <c r="AC25" s="1012"/>
      <c r="AD25" s="1012"/>
      <c r="AE25" s="1012"/>
      <c r="AF25" s="81"/>
    </row>
    <row r="26" spans="1:32" ht="18.95" customHeight="1">
      <c r="A26" s="91"/>
      <c r="B26" s="92"/>
      <c r="C26" s="1008"/>
      <c r="D26" s="1008"/>
      <c r="E26" s="1008"/>
      <c r="F26" s="1008"/>
      <c r="G26" s="1008"/>
      <c r="H26" s="1008"/>
      <c r="I26" s="1008"/>
      <c r="J26" s="1008"/>
      <c r="K26" s="1008"/>
      <c r="L26" s="1008"/>
      <c r="M26" s="1008"/>
      <c r="N26" s="1008"/>
      <c r="O26" s="1008"/>
      <c r="P26" s="1008"/>
      <c r="Q26" s="1008"/>
      <c r="R26" s="1008"/>
      <c r="S26" s="1008"/>
      <c r="T26" s="1252" t="s">
        <v>472</v>
      </c>
      <c r="U26" s="1253"/>
      <c r="V26" s="1253"/>
      <c r="W26" s="1254"/>
      <c r="X26" s="96">
        <f>(X23/X24)*100</f>
        <v>84.949529411764701</v>
      </c>
      <c r="Z26" s="1454"/>
      <c r="AA26" s="1454"/>
      <c r="AB26" s="1454"/>
      <c r="AC26" s="1014"/>
      <c r="AD26" s="1012"/>
      <c r="AE26" s="1014"/>
      <c r="AF26" s="81"/>
    </row>
    <row r="27" spans="1:32" ht="18.95" customHeight="1">
      <c r="A27" s="98"/>
      <c r="B27" s="98"/>
      <c r="C27" s="4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02">
        <f>AD19</f>
        <v>1.0623797260077976</v>
      </c>
      <c r="Z27" s="1012"/>
      <c r="AA27" s="1012"/>
      <c r="AB27" s="1012"/>
      <c r="AC27" s="1015"/>
      <c r="AD27" s="1012"/>
      <c r="AE27" s="1015"/>
      <c r="AF27" s="81"/>
    </row>
    <row r="28" spans="1:32" ht="21.75" customHeight="1">
      <c r="A28" s="98"/>
      <c r="B28" s="98"/>
      <c r="C28" s="98" t="s">
        <v>600</v>
      </c>
      <c r="D28" s="1450" t="s">
        <v>11</v>
      </c>
      <c r="E28" s="1451"/>
      <c r="F28" s="1452"/>
      <c r="G28" s="1450" t="s">
        <v>69</v>
      </c>
      <c r="H28" s="1451"/>
      <c r="I28" s="1452"/>
      <c r="J28" s="1440" t="s">
        <v>117</v>
      </c>
      <c r="K28" s="1247"/>
      <c r="L28" s="1248"/>
      <c r="M28" s="1443"/>
      <c r="N28" s="1228"/>
      <c r="O28" s="1229"/>
      <c r="P28" s="1440" t="s">
        <v>74</v>
      </c>
      <c r="Q28" s="1247"/>
      <c r="R28" s="1248"/>
      <c r="S28" s="1440" t="s">
        <v>28</v>
      </c>
      <c r="T28" s="1247"/>
      <c r="U28" s="1248"/>
      <c r="V28" s="1453"/>
      <c r="W28" s="1280"/>
      <c r="X28" s="1281"/>
      <c r="Z28" s="81"/>
      <c r="AA28" s="81"/>
      <c r="AB28" s="81"/>
      <c r="AC28" s="1015"/>
      <c r="AD28" s="189"/>
      <c r="AE28" s="1015"/>
      <c r="AF28" s="81"/>
    </row>
    <row r="29" spans="1:32" ht="21.75" customHeight="1">
      <c r="A29" s="1007">
        <v>1</v>
      </c>
      <c r="B29" s="1007"/>
      <c r="C29" s="106" t="s">
        <v>95</v>
      </c>
      <c r="D29" s="1440" t="s">
        <v>69</v>
      </c>
      <c r="E29" s="1247"/>
      <c r="F29" s="1248"/>
      <c r="G29" s="1440" t="s">
        <v>69</v>
      </c>
      <c r="H29" s="1247"/>
      <c r="I29" s="1248"/>
      <c r="J29" s="1443"/>
      <c r="K29" s="1228"/>
      <c r="L29" s="1229"/>
      <c r="M29" s="1440" t="s">
        <v>69</v>
      </c>
      <c r="N29" s="1247"/>
      <c r="O29" s="1248"/>
      <c r="P29" s="1440" t="s">
        <v>69</v>
      </c>
      <c r="Q29" s="1247"/>
      <c r="R29" s="1248"/>
      <c r="S29" s="1440" t="s">
        <v>69</v>
      </c>
      <c r="T29" s="1247"/>
      <c r="U29" s="1248"/>
      <c r="V29" s="1444" t="s">
        <v>69</v>
      </c>
      <c r="W29" s="1240"/>
      <c r="X29" s="1241"/>
      <c r="AC29" s="728"/>
      <c r="AD29" s="728"/>
      <c r="AE29" s="728"/>
    </row>
    <row r="30" spans="1:32" ht="21.75" customHeight="1">
      <c r="A30" s="1007">
        <v>2</v>
      </c>
      <c r="B30" s="1007"/>
      <c r="C30" s="106" t="s">
        <v>480</v>
      </c>
      <c r="D30" s="1450" t="s">
        <v>11</v>
      </c>
      <c r="E30" s="1451"/>
      <c r="F30" s="1452"/>
      <c r="G30" s="1450" t="s">
        <v>69</v>
      </c>
      <c r="H30" s="1451"/>
      <c r="I30" s="1452"/>
      <c r="J30" s="1440" t="s">
        <v>69</v>
      </c>
      <c r="K30" s="1247"/>
      <c r="L30" s="1248"/>
      <c r="M30" s="1443"/>
      <c r="N30" s="1228"/>
      <c r="O30" s="1229"/>
      <c r="P30" s="1443"/>
      <c r="Q30" s="1228"/>
      <c r="R30" s="1229"/>
      <c r="S30" s="1443"/>
      <c r="T30" s="1228"/>
      <c r="U30" s="1229"/>
      <c r="V30" s="1441" t="s">
        <v>74</v>
      </c>
      <c r="W30" s="1285"/>
      <c r="X30" s="1286"/>
    </row>
    <row r="31" spans="1:32" ht="21.75" customHeight="1">
      <c r="A31" s="1007">
        <v>3</v>
      </c>
      <c r="B31" s="1007"/>
      <c r="C31" s="106" t="s">
        <v>22</v>
      </c>
      <c r="D31" s="1440" t="s">
        <v>11</v>
      </c>
      <c r="E31" s="1247"/>
      <c r="F31" s="1248"/>
      <c r="G31" s="1440" t="s">
        <v>11</v>
      </c>
      <c r="H31" s="1247"/>
      <c r="I31" s="1248"/>
      <c r="J31" s="1440" t="s">
        <v>11</v>
      </c>
      <c r="K31" s="1247"/>
      <c r="L31" s="1248"/>
      <c r="M31" s="1440" t="s">
        <v>11</v>
      </c>
      <c r="N31" s="1247"/>
      <c r="O31" s="1248"/>
      <c r="P31" s="1443"/>
      <c r="Q31" s="1228"/>
      <c r="R31" s="1229"/>
      <c r="S31" s="1440" t="s">
        <v>11</v>
      </c>
      <c r="T31" s="1247"/>
      <c r="U31" s="1248"/>
      <c r="V31" s="1443"/>
      <c r="W31" s="1228"/>
      <c r="X31" s="1229"/>
    </row>
  </sheetData>
  <mergeCells count="71">
    <mergeCell ref="AA11:AC11"/>
    <mergeCell ref="AA16:AC16"/>
    <mergeCell ref="AA17:AC17"/>
    <mergeCell ref="AA15:AC15"/>
    <mergeCell ref="AA12:AC12"/>
    <mergeCell ref="Z21:AB21"/>
    <mergeCell ref="T24:W24"/>
    <mergeCell ref="Z24:AB24"/>
    <mergeCell ref="M30:O30"/>
    <mergeCell ref="P30:R30"/>
    <mergeCell ref="S29:U29"/>
    <mergeCell ref="V29:X29"/>
    <mergeCell ref="Z25:AB25"/>
    <mergeCell ref="T26:W26"/>
    <mergeCell ref="Z26:AB26"/>
    <mergeCell ref="D27:S27"/>
    <mergeCell ref="T27:W27"/>
    <mergeCell ref="D30:F30"/>
    <mergeCell ref="G30:I30"/>
    <mergeCell ref="J30:L30"/>
    <mergeCell ref="V31:X31"/>
    <mergeCell ref="D28:F28"/>
    <mergeCell ref="G28:I28"/>
    <mergeCell ref="J28:L28"/>
    <mergeCell ref="M28:O28"/>
    <mergeCell ref="P28:R28"/>
    <mergeCell ref="S28:U28"/>
    <mergeCell ref="V28:X28"/>
    <mergeCell ref="D31:F31"/>
    <mergeCell ref="G31:I31"/>
    <mergeCell ref="J31:L31"/>
    <mergeCell ref="M31:O31"/>
    <mergeCell ref="P31:R31"/>
    <mergeCell ref="S31:U31"/>
    <mergeCell ref="G8:H8"/>
    <mergeCell ref="V8:W8"/>
    <mergeCell ref="D29:F29"/>
    <mergeCell ref="G29:I29"/>
    <mergeCell ref="J29:L29"/>
    <mergeCell ref="M29:O29"/>
    <mergeCell ref="P29:R29"/>
    <mergeCell ref="D19:E19"/>
    <mergeCell ref="G19:H19"/>
    <mergeCell ref="D11:E11"/>
    <mergeCell ref="D13:E13"/>
    <mergeCell ref="G13:H13"/>
    <mergeCell ref="M1:O1"/>
    <mergeCell ref="S30:U30"/>
    <mergeCell ref="V30:X30"/>
    <mergeCell ref="J11:K11"/>
    <mergeCell ref="M11:N11"/>
    <mergeCell ref="P13:Q13"/>
    <mergeCell ref="S8:T8"/>
    <mergeCell ref="P8:Q8"/>
    <mergeCell ref="P7:Q7"/>
    <mergeCell ref="A23:B23"/>
    <mergeCell ref="T23:W23"/>
    <mergeCell ref="C1:C2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D1:F1"/>
    <mergeCell ref="G1:I1"/>
    <mergeCell ref="J1:L1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97EA-A4FF-420D-ACC5-6F2152E492BF}">
  <dimension ref="A1:AI31"/>
  <sheetViews>
    <sheetView zoomScale="85" zoomScaleNormal="85" workbookViewId="0">
      <selection activeCell="Z27" sqref="Z27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46202</v>
      </c>
      <c r="E1" s="1348"/>
      <c r="F1" s="1349"/>
      <c r="G1" s="1347">
        <v>46203</v>
      </c>
      <c r="H1" s="1348"/>
      <c r="I1" s="1349"/>
      <c r="J1" s="1347">
        <v>46204</v>
      </c>
      <c r="K1" s="1348"/>
      <c r="L1" s="1349"/>
      <c r="M1" s="1347">
        <v>46205</v>
      </c>
      <c r="N1" s="1348"/>
      <c r="O1" s="1349"/>
      <c r="P1" s="1347">
        <v>46206</v>
      </c>
      <c r="Q1" s="1348"/>
      <c r="R1" s="1349"/>
      <c r="S1" s="1347">
        <v>46207</v>
      </c>
      <c r="T1" s="1348"/>
      <c r="U1" s="1349"/>
      <c r="V1" s="1347">
        <v>46208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.75" customHeight="1">
      <c r="A4" s="4">
        <v>1</v>
      </c>
      <c r="B4" s="8" t="s">
        <v>435</v>
      </c>
      <c r="C4" s="9" t="s">
        <v>458</v>
      </c>
      <c r="D4" s="998">
        <v>8</v>
      </c>
      <c r="E4" s="999">
        <v>16</v>
      </c>
      <c r="F4" s="950">
        <f t="shared" ref="F4:F19" si="0">E4-D4</f>
        <v>8</v>
      </c>
      <c r="G4" s="922"/>
      <c r="H4" s="948"/>
      <c r="I4" s="950">
        <f t="shared" ref="I4:I20" si="1">H4-G4</f>
        <v>0</v>
      </c>
      <c r="J4" s="998">
        <v>13</v>
      </c>
      <c r="K4" s="999">
        <v>21</v>
      </c>
      <c r="L4" s="950">
        <f t="shared" ref="L4:L20" si="2">K4-J4</f>
        <v>8</v>
      </c>
      <c r="M4" s="998">
        <v>8</v>
      </c>
      <c r="N4" s="1002">
        <v>16</v>
      </c>
      <c r="O4" s="950">
        <f t="shared" ref="O4:O20" si="3">N4-M4</f>
        <v>8</v>
      </c>
      <c r="P4" s="998">
        <v>15</v>
      </c>
      <c r="Q4" s="999">
        <v>21</v>
      </c>
      <c r="R4" s="950">
        <f t="shared" ref="R4:R18" si="4">Q4-P4</f>
        <v>6</v>
      </c>
      <c r="S4" s="998">
        <v>9</v>
      </c>
      <c r="T4" s="1002">
        <v>21</v>
      </c>
      <c r="U4" s="950">
        <f t="shared" ref="U4:U17" si="5">T4-S4</f>
        <v>12</v>
      </c>
      <c r="V4" s="923"/>
      <c r="W4" s="949"/>
      <c r="X4" s="12">
        <f t="shared" ref="X4:X20" si="6">W4-V4</f>
        <v>0</v>
      </c>
      <c r="Y4" s="976">
        <f>F4+I4+L4+O4+R4+U4+X4</f>
        <v>42</v>
      </c>
      <c r="Z4" s="956"/>
    </row>
    <row r="5" spans="1:35" ht="18.75" customHeight="1">
      <c r="A5" s="4">
        <v>2</v>
      </c>
      <c r="B5" s="2" t="s">
        <v>436</v>
      </c>
      <c r="C5" s="24" t="s">
        <v>208</v>
      </c>
      <c r="D5" s="19">
        <v>16</v>
      </c>
      <c r="E5" s="26">
        <v>23</v>
      </c>
      <c r="F5" s="12">
        <f t="shared" si="0"/>
        <v>7</v>
      </c>
      <c r="G5" s="10"/>
      <c r="H5" s="25"/>
      <c r="I5" s="12">
        <f t="shared" si="1"/>
        <v>0</v>
      </c>
      <c r="J5" s="19">
        <v>10</v>
      </c>
      <c r="K5" s="26">
        <v>17</v>
      </c>
      <c r="L5" s="12">
        <f t="shared" si="2"/>
        <v>7</v>
      </c>
      <c r="M5" s="19">
        <v>16</v>
      </c>
      <c r="N5" s="26">
        <v>23</v>
      </c>
      <c r="O5" s="950">
        <f t="shared" si="3"/>
        <v>7</v>
      </c>
      <c r="P5" s="10"/>
      <c r="Q5" s="25"/>
      <c r="R5" s="950">
        <f t="shared" si="4"/>
        <v>0</v>
      </c>
      <c r="S5" s="10"/>
      <c r="T5" s="25"/>
      <c r="U5" s="950">
        <f t="shared" si="5"/>
        <v>0</v>
      </c>
      <c r="V5" s="25"/>
      <c r="W5" s="57"/>
      <c r="X5" s="12">
        <f t="shared" si="6"/>
        <v>0</v>
      </c>
      <c r="Y5" s="976">
        <f t="shared" ref="Y5:Y20" si="7">F5+I5+L5+O5+R5+U5+X5</f>
        <v>21</v>
      </c>
    </row>
    <row r="6" spans="1:35" ht="18.75" customHeight="1">
      <c r="A6" s="4">
        <v>3</v>
      </c>
      <c r="B6" s="2" t="s">
        <v>499</v>
      </c>
      <c r="C6" s="34" t="s">
        <v>595</v>
      </c>
      <c r="D6" s="978"/>
      <c r="E6" s="979"/>
      <c r="F6" s="12">
        <f t="shared" si="0"/>
        <v>0</v>
      </c>
      <c r="G6" s="19">
        <v>8</v>
      </c>
      <c r="H6" s="20">
        <v>16</v>
      </c>
      <c r="I6" s="12">
        <f t="shared" si="1"/>
        <v>8</v>
      </c>
      <c r="J6" s="19">
        <v>18</v>
      </c>
      <c r="K6" s="26">
        <v>23</v>
      </c>
      <c r="L6" s="12">
        <f t="shared" si="2"/>
        <v>5</v>
      </c>
      <c r="M6" s="45"/>
      <c r="N6" s="46"/>
      <c r="O6" s="950">
        <f t="shared" si="3"/>
        <v>0</v>
      </c>
      <c r="P6" s="19">
        <v>18</v>
      </c>
      <c r="Q6" s="26">
        <v>23</v>
      </c>
      <c r="R6" s="950">
        <f t="shared" si="4"/>
        <v>5</v>
      </c>
      <c r="S6" s="19">
        <v>17</v>
      </c>
      <c r="T6" s="20">
        <v>23</v>
      </c>
      <c r="U6" s="950">
        <f t="shared" si="5"/>
        <v>6</v>
      </c>
      <c r="V6" s="25"/>
      <c r="W6" s="57"/>
      <c r="X6" s="12">
        <f t="shared" si="6"/>
        <v>0</v>
      </c>
      <c r="Y6" s="976">
        <f t="shared" si="7"/>
        <v>24</v>
      </c>
    </row>
    <row r="7" spans="1:35" ht="18.75" customHeight="1">
      <c r="A7" s="4">
        <v>4</v>
      </c>
      <c r="B7" s="2" t="s">
        <v>592</v>
      </c>
      <c r="C7" s="28" t="s">
        <v>442</v>
      </c>
      <c r="D7" s="10"/>
      <c r="E7" s="25"/>
      <c r="F7" s="12">
        <f t="shared" si="0"/>
        <v>0</v>
      </c>
      <c r="G7" s="19">
        <v>16</v>
      </c>
      <c r="H7" s="26">
        <v>23</v>
      </c>
      <c r="I7" s="12">
        <f t="shared" si="1"/>
        <v>7</v>
      </c>
      <c r="J7" s="10"/>
      <c r="K7" s="25"/>
      <c r="L7" s="12">
        <f t="shared" si="2"/>
        <v>0</v>
      </c>
      <c r="M7" s="21">
        <v>8</v>
      </c>
      <c r="N7" s="31">
        <v>15</v>
      </c>
      <c r="O7" s="950">
        <f t="shared" si="3"/>
        <v>7</v>
      </c>
      <c r="P7" s="29">
        <v>8</v>
      </c>
      <c r="Q7" s="32">
        <v>15</v>
      </c>
      <c r="R7" s="950">
        <f t="shared" si="4"/>
        <v>7</v>
      </c>
      <c r="S7" s="19">
        <v>8</v>
      </c>
      <c r="T7" s="26">
        <v>16</v>
      </c>
      <c r="U7" s="950">
        <f t="shared" si="5"/>
        <v>8</v>
      </c>
      <c r="V7" s="25"/>
      <c r="W7" s="57"/>
      <c r="X7" s="12">
        <f t="shared" si="6"/>
        <v>0</v>
      </c>
      <c r="Y7" s="976">
        <f t="shared" si="7"/>
        <v>29</v>
      </c>
    </row>
    <row r="8" spans="1:35" ht="18.75" customHeight="1">
      <c r="A8" s="4">
        <v>5</v>
      </c>
      <c r="B8" s="2" t="s">
        <v>444</v>
      </c>
      <c r="C8" s="28" t="s">
        <v>591</v>
      </c>
      <c r="D8" s="10"/>
      <c r="E8" s="11"/>
      <c r="F8" s="12">
        <f t="shared" si="0"/>
        <v>0</v>
      </c>
      <c r="G8" s="10"/>
      <c r="H8" s="11"/>
      <c r="I8" s="12">
        <f t="shared" si="1"/>
        <v>0</v>
      </c>
      <c r="J8" s="1040">
        <v>16</v>
      </c>
      <c r="K8" s="1041">
        <v>23</v>
      </c>
      <c r="L8" s="12">
        <f t="shared" si="2"/>
        <v>7</v>
      </c>
      <c r="M8" s="21">
        <v>15</v>
      </c>
      <c r="N8" s="22">
        <v>23</v>
      </c>
      <c r="O8" s="950">
        <f t="shared" si="3"/>
        <v>8</v>
      </c>
      <c r="P8" s="1446" t="s">
        <v>608</v>
      </c>
      <c r="Q8" s="1447"/>
      <c r="R8" s="950">
        <v>0</v>
      </c>
      <c r="S8" s="21">
        <v>17</v>
      </c>
      <c r="T8" s="22">
        <v>23</v>
      </c>
      <c r="U8" s="950">
        <f t="shared" si="5"/>
        <v>6</v>
      </c>
      <c r="V8" s="21">
        <v>16</v>
      </c>
      <c r="W8" s="22">
        <v>23</v>
      </c>
      <c r="X8" s="12">
        <f t="shared" si="6"/>
        <v>7</v>
      </c>
      <c r="Y8" s="976">
        <f t="shared" si="7"/>
        <v>28</v>
      </c>
    </row>
    <row r="9" spans="1:35" ht="18.75" customHeight="1">
      <c r="A9" s="4">
        <v>6</v>
      </c>
      <c r="B9" s="2" t="s">
        <v>444</v>
      </c>
      <c r="C9" s="34" t="s">
        <v>501</v>
      </c>
      <c r="D9" s="10"/>
      <c r="E9" s="11"/>
      <c r="F9" s="12">
        <f t="shared" si="0"/>
        <v>0</v>
      </c>
      <c r="G9" s="10"/>
      <c r="H9" s="11"/>
      <c r="I9" s="12">
        <f t="shared" si="1"/>
        <v>0</v>
      </c>
      <c r="J9" s="1446" t="s">
        <v>608</v>
      </c>
      <c r="K9" s="1447"/>
      <c r="L9" s="12"/>
      <c r="M9" s="1446" t="s">
        <v>608</v>
      </c>
      <c r="N9" s="1447"/>
      <c r="O9" s="950"/>
      <c r="P9" s="1446" t="s">
        <v>608</v>
      </c>
      <c r="Q9" s="1447"/>
      <c r="R9" s="950"/>
      <c r="S9" s="1446" t="s">
        <v>608</v>
      </c>
      <c r="T9" s="1447"/>
      <c r="U9" s="950"/>
      <c r="V9" s="1446" t="s">
        <v>608</v>
      </c>
      <c r="W9" s="1447"/>
      <c r="X9" s="12"/>
      <c r="Y9" s="976">
        <f t="shared" si="7"/>
        <v>0</v>
      </c>
    </row>
    <row r="10" spans="1:35" ht="18.75" customHeight="1">
      <c r="A10" s="4">
        <v>7</v>
      </c>
      <c r="B10" s="2" t="s">
        <v>592</v>
      </c>
      <c r="C10" s="38" t="s">
        <v>296</v>
      </c>
      <c r="D10" s="10"/>
      <c r="E10" s="11"/>
      <c r="F10" s="12">
        <f t="shared" si="0"/>
        <v>0</v>
      </c>
      <c r="G10" s="10"/>
      <c r="H10" s="11"/>
      <c r="I10" s="12">
        <f t="shared" si="1"/>
        <v>0</v>
      </c>
      <c r="J10" s="21">
        <v>13</v>
      </c>
      <c r="K10" s="22">
        <v>21</v>
      </c>
      <c r="L10" s="12">
        <f t="shared" si="2"/>
        <v>8</v>
      </c>
      <c r="M10" s="1455" t="s">
        <v>607</v>
      </c>
      <c r="N10" s="1456"/>
      <c r="O10" s="950"/>
      <c r="P10" s="21">
        <v>15</v>
      </c>
      <c r="Q10" s="22">
        <v>23</v>
      </c>
      <c r="R10" s="950">
        <f t="shared" si="4"/>
        <v>8</v>
      </c>
      <c r="S10" s="1455"/>
      <c r="T10" s="1456"/>
      <c r="U10" s="950">
        <v>0</v>
      </c>
      <c r="V10" s="26">
        <v>8</v>
      </c>
      <c r="W10" s="62">
        <v>18</v>
      </c>
      <c r="X10" s="12">
        <f t="shared" si="6"/>
        <v>10</v>
      </c>
      <c r="Y10" s="976">
        <f t="shared" si="7"/>
        <v>26</v>
      </c>
    </row>
    <row r="11" spans="1:35" ht="18.75" customHeight="1">
      <c r="A11" s="4">
        <v>8</v>
      </c>
      <c r="B11" s="2" t="s">
        <v>444</v>
      </c>
      <c r="C11" s="38" t="s">
        <v>186</v>
      </c>
      <c r="D11" s="21">
        <v>8</v>
      </c>
      <c r="E11" s="22">
        <v>16</v>
      </c>
      <c r="F11" s="12">
        <f t="shared" si="0"/>
        <v>8</v>
      </c>
      <c r="G11" s="21">
        <v>8</v>
      </c>
      <c r="H11" s="22">
        <v>18</v>
      </c>
      <c r="I11" s="12">
        <f t="shared" si="1"/>
        <v>10</v>
      </c>
      <c r="J11" s="19">
        <v>8</v>
      </c>
      <c r="K11" s="22">
        <v>16</v>
      </c>
      <c r="L11" s="12">
        <f t="shared" si="2"/>
        <v>8</v>
      </c>
      <c r="M11" s="10"/>
      <c r="N11" s="11"/>
      <c r="O11" s="950">
        <f t="shared" si="3"/>
        <v>0</v>
      </c>
      <c r="P11" s="35">
        <v>8</v>
      </c>
      <c r="Q11" s="36">
        <v>16</v>
      </c>
      <c r="R11" s="950">
        <f t="shared" si="4"/>
        <v>8</v>
      </c>
      <c r="S11" s="21">
        <v>9</v>
      </c>
      <c r="T11" s="22">
        <v>18</v>
      </c>
      <c r="U11" s="950">
        <f t="shared" si="5"/>
        <v>9</v>
      </c>
      <c r="V11" s="10"/>
      <c r="W11" s="11"/>
      <c r="X11" s="12">
        <f t="shared" si="6"/>
        <v>0</v>
      </c>
      <c r="Y11" s="976">
        <f t="shared" si="7"/>
        <v>43</v>
      </c>
      <c r="AA11" s="1249" t="s">
        <v>467</v>
      </c>
      <c r="AB11" s="1250"/>
      <c r="AC11" s="1251"/>
      <c r="AD11" s="80">
        <v>3610</v>
      </c>
      <c r="AE11" s="81"/>
      <c r="AF11" s="82">
        <v>3437</v>
      </c>
      <c r="AI11" t="s">
        <v>601</v>
      </c>
    </row>
    <row r="12" spans="1:35" ht="18.75" customHeight="1">
      <c r="A12" s="4">
        <v>9</v>
      </c>
      <c r="B12" s="2" t="s">
        <v>444</v>
      </c>
      <c r="C12" s="38" t="s">
        <v>545</v>
      </c>
      <c r="D12" s="21">
        <v>18</v>
      </c>
      <c r="E12" s="31">
        <v>23</v>
      </c>
      <c r="F12" s="12">
        <f t="shared" ref="F12" si="8">E12-D12</f>
        <v>5</v>
      </c>
      <c r="G12" s="21">
        <v>18</v>
      </c>
      <c r="H12" s="31">
        <v>23</v>
      </c>
      <c r="I12" s="12">
        <f t="shared" ref="I12" si="9">H12-G12</f>
        <v>5</v>
      </c>
      <c r="J12" s="10"/>
      <c r="K12" s="25"/>
      <c r="L12" s="12">
        <f>K12-J12</f>
        <v>0</v>
      </c>
      <c r="M12" s="10"/>
      <c r="N12" s="25"/>
      <c r="O12" s="950">
        <f t="shared" ref="O12" si="10">N12-M12</f>
        <v>0</v>
      </c>
      <c r="P12" s="10"/>
      <c r="Q12" s="25"/>
      <c r="R12" s="950">
        <f t="shared" ref="R12" si="11">Q12-P12</f>
        <v>0</v>
      </c>
      <c r="S12" s="21">
        <v>16</v>
      </c>
      <c r="T12" s="31">
        <v>21</v>
      </c>
      <c r="U12" s="950">
        <f t="shared" ref="U12" si="12">T12-S12</f>
        <v>5</v>
      </c>
      <c r="V12" s="25"/>
      <c r="W12" s="57"/>
      <c r="X12" s="12">
        <f t="shared" ref="X12" si="13">W12-V12</f>
        <v>0</v>
      </c>
      <c r="Y12" s="976">
        <f t="shared" si="7"/>
        <v>15</v>
      </c>
      <c r="AA12" s="1249" t="s">
        <v>470</v>
      </c>
      <c r="AB12" s="1250"/>
      <c r="AC12" s="1251"/>
      <c r="AD12" s="87">
        <v>1528000</v>
      </c>
      <c r="AE12" s="81"/>
      <c r="AF12" s="1026">
        <f t="shared" ref="AF12" si="14">AD12</f>
        <v>1528000</v>
      </c>
      <c r="AI12">
        <v>2</v>
      </c>
    </row>
    <row r="13" spans="1:35" ht="18.75" customHeight="1">
      <c r="A13" s="4">
        <v>10</v>
      </c>
      <c r="B13" s="2" t="s">
        <v>444</v>
      </c>
      <c r="C13" s="38" t="s">
        <v>209</v>
      </c>
      <c r="D13" s="1446" t="s">
        <v>397</v>
      </c>
      <c r="E13" s="1447"/>
      <c r="F13" s="12"/>
      <c r="G13" s="1446" t="s">
        <v>397</v>
      </c>
      <c r="H13" s="1447"/>
      <c r="I13" s="12"/>
      <c r="J13" s="1446" t="s">
        <v>397</v>
      </c>
      <c r="K13" s="1447"/>
      <c r="L13" s="12"/>
      <c r="M13" s="1446" t="s">
        <v>397</v>
      </c>
      <c r="N13" s="1447"/>
      <c r="O13" s="950"/>
      <c r="P13" s="1446" t="s">
        <v>397</v>
      </c>
      <c r="Q13" s="1447"/>
      <c r="R13" s="950"/>
      <c r="S13" s="10"/>
      <c r="T13" s="25"/>
      <c r="U13" s="950">
        <f t="shared" si="5"/>
        <v>0</v>
      </c>
      <c r="V13" s="31">
        <v>8</v>
      </c>
      <c r="W13" s="60">
        <v>16</v>
      </c>
      <c r="X13" s="12">
        <f t="shared" si="6"/>
        <v>8</v>
      </c>
      <c r="Y13" s="976">
        <f t="shared" si="7"/>
        <v>8</v>
      </c>
      <c r="Z13" s="956"/>
      <c r="AA13" s="81"/>
      <c r="AB13" s="81"/>
      <c r="AC13" s="81"/>
      <c r="AD13" s="81"/>
      <c r="AE13" s="81"/>
      <c r="AF13" s="81"/>
    </row>
    <row r="14" spans="1:35" ht="18.75" customHeight="1">
      <c r="A14" s="4">
        <v>11</v>
      </c>
      <c r="B14" s="4" t="s">
        <v>609</v>
      </c>
      <c r="C14" s="47" t="s">
        <v>188</v>
      </c>
      <c r="D14" s="10"/>
      <c r="E14" s="25"/>
      <c r="F14" s="12">
        <f t="shared" si="0"/>
        <v>0</v>
      </c>
      <c r="G14" s="10"/>
      <c r="H14" s="25"/>
      <c r="I14" s="12">
        <f t="shared" si="1"/>
        <v>0</v>
      </c>
      <c r="J14" s="10"/>
      <c r="K14" s="25"/>
      <c r="L14" s="12">
        <f>K14-J14</f>
        <v>0</v>
      </c>
      <c r="M14" s="10"/>
      <c r="N14" s="25"/>
      <c r="O14" s="950">
        <f t="shared" si="3"/>
        <v>0</v>
      </c>
      <c r="P14" s="10"/>
      <c r="Q14" s="25"/>
      <c r="R14" s="950">
        <f t="shared" si="4"/>
        <v>0</v>
      </c>
      <c r="S14" s="10"/>
      <c r="T14" s="25"/>
      <c r="U14" s="950">
        <f t="shared" si="5"/>
        <v>0</v>
      </c>
      <c r="V14" s="26">
        <v>13</v>
      </c>
      <c r="W14" s="62">
        <v>23</v>
      </c>
      <c r="X14" s="12">
        <f t="shared" si="6"/>
        <v>10</v>
      </c>
      <c r="Y14" s="976">
        <f t="shared" si="7"/>
        <v>10</v>
      </c>
      <c r="AA14" s="81"/>
      <c r="AB14" s="81"/>
      <c r="AC14" s="81"/>
      <c r="AD14" s="81"/>
      <c r="AE14" s="81"/>
      <c r="AF14" s="81"/>
    </row>
    <row r="15" spans="1:35" ht="18.75" customHeight="1">
      <c r="A15" s="4">
        <v>12</v>
      </c>
      <c r="B15" s="4" t="s">
        <v>447</v>
      </c>
      <c r="C15" s="47" t="s">
        <v>358</v>
      </c>
      <c r="D15" s="165">
        <v>15</v>
      </c>
      <c r="E15" s="166">
        <v>23</v>
      </c>
      <c r="F15" s="12">
        <f t="shared" si="0"/>
        <v>8</v>
      </c>
      <c r="G15" s="165">
        <v>16</v>
      </c>
      <c r="H15" s="166">
        <v>24</v>
      </c>
      <c r="I15" s="12">
        <f t="shared" si="1"/>
        <v>8</v>
      </c>
      <c r="J15" s="10"/>
      <c r="K15" s="25"/>
      <c r="L15" s="12">
        <f t="shared" si="2"/>
        <v>0</v>
      </c>
      <c r="M15" s="10"/>
      <c r="N15" s="25"/>
      <c r="O15" s="950">
        <f t="shared" si="3"/>
        <v>0</v>
      </c>
      <c r="P15" s="165">
        <v>7</v>
      </c>
      <c r="Q15" s="166">
        <v>16</v>
      </c>
      <c r="R15" s="950">
        <f t="shared" si="4"/>
        <v>9</v>
      </c>
      <c r="S15" s="165">
        <v>15</v>
      </c>
      <c r="T15" s="166">
        <v>25</v>
      </c>
      <c r="U15" s="950">
        <f t="shared" si="5"/>
        <v>10</v>
      </c>
      <c r="V15" s="166">
        <v>14</v>
      </c>
      <c r="W15" s="178">
        <v>22</v>
      </c>
      <c r="X15" s="12">
        <f t="shared" si="6"/>
        <v>8</v>
      </c>
      <c r="Y15" s="976">
        <f t="shared" si="7"/>
        <v>43</v>
      </c>
      <c r="Z15" s="956"/>
      <c r="AA15" s="1249" t="s">
        <v>473</v>
      </c>
      <c r="AB15" s="1250"/>
      <c r="AC15" s="1251"/>
      <c r="AD15" s="1026">
        <v>714188</v>
      </c>
      <c r="AE15" s="81"/>
      <c r="AF15" s="1026">
        <f t="shared" ref="AF15:AF16" si="15">AD15</f>
        <v>714188</v>
      </c>
    </row>
    <row r="16" spans="1:35" ht="18.75" customHeight="1">
      <c r="A16" s="4">
        <v>13</v>
      </c>
      <c r="B16" s="4" t="s">
        <v>435</v>
      </c>
      <c r="C16" s="47" t="s">
        <v>580</v>
      </c>
      <c r="D16" s="10"/>
      <c r="E16" s="55"/>
      <c r="F16" s="12">
        <f>E16-D16</f>
        <v>0</v>
      </c>
      <c r="G16" s="165">
        <v>8</v>
      </c>
      <c r="H16" s="166">
        <v>16</v>
      </c>
      <c r="I16" s="12">
        <f>H16-G16</f>
        <v>8</v>
      </c>
      <c r="J16" s="159">
        <v>15</v>
      </c>
      <c r="K16" s="178">
        <v>23</v>
      </c>
      <c r="L16" s="12">
        <f>K16-J16</f>
        <v>8</v>
      </c>
      <c r="M16" s="159">
        <v>16</v>
      </c>
      <c r="N16" s="167">
        <v>24</v>
      </c>
      <c r="O16" s="950">
        <f t="shared" si="3"/>
        <v>8</v>
      </c>
      <c r="P16" s="165">
        <v>15</v>
      </c>
      <c r="Q16" s="166">
        <v>23</v>
      </c>
      <c r="R16" s="950">
        <f t="shared" si="4"/>
        <v>8</v>
      </c>
      <c r="S16" s="165">
        <v>7</v>
      </c>
      <c r="T16" s="166">
        <v>16</v>
      </c>
      <c r="U16" s="950">
        <f t="shared" si="5"/>
        <v>9</v>
      </c>
      <c r="V16" s="25"/>
      <c r="W16" s="57"/>
      <c r="X16" s="12">
        <f t="shared" si="6"/>
        <v>0</v>
      </c>
      <c r="Y16" s="976">
        <f t="shared" si="7"/>
        <v>41</v>
      </c>
      <c r="AA16" s="1249" t="s">
        <v>475</v>
      </c>
      <c r="AB16" s="1250"/>
      <c r="AC16" s="1251"/>
      <c r="AD16" s="1026">
        <v>188</v>
      </c>
      <c r="AE16" s="81"/>
      <c r="AF16" s="1026">
        <f t="shared" si="15"/>
        <v>188</v>
      </c>
    </row>
    <row r="17" spans="1:34" ht="18.75" customHeight="1">
      <c r="A17" s="4">
        <v>14</v>
      </c>
      <c r="B17" s="4" t="s">
        <v>447</v>
      </c>
      <c r="C17" s="47" t="s">
        <v>587</v>
      </c>
      <c r="D17" s="165">
        <v>7</v>
      </c>
      <c r="E17" s="170">
        <v>15</v>
      </c>
      <c r="F17" s="12">
        <f t="shared" si="0"/>
        <v>8</v>
      </c>
      <c r="G17" s="45"/>
      <c r="H17" s="25"/>
      <c r="I17" s="12">
        <f t="shared" si="1"/>
        <v>0</v>
      </c>
      <c r="J17" s="968">
        <v>7</v>
      </c>
      <c r="K17" s="1005">
        <v>15</v>
      </c>
      <c r="L17" s="12">
        <f t="shared" si="2"/>
        <v>8</v>
      </c>
      <c r="M17" s="968">
        <v>8</v>
      </c>
      <c r="N17" s="969">
        <v>16</v>
      </c>
      <c r="O17" s="950">
        <f t="shared" si="3"/>
        <v>8</v>
      </c>
      <c r="P17" s="10"/>
      <c r="Q17" s="25"/>
      <c r="R17" s="950">
        <f t="shared" si="4"/>
        <v>0</v>
      </c>
      <c r="S17" s="10"/>
      <c r="T17" s="25"/>
      <c r="U17" s="950">
        <f t="shared" si="5"/>
        <v>0</v>
      </c>
      <c r="V17" s="969">
        <v>8</v>
      </c>
      <c r="W17" s="1005">
        <v>15</v>
      </c>
      <c r="X17" s="12">
        <f t="shared" si="6"/>
        <v>7</v>
      </c>
      <c r="Y17" s="976">
        <f t="shared" si="7"/>
        <v>31</v>
      </c>
      <c r="AA17" s="1249" t="s">
        <v>476</v>
      </c>
      <c r="AB17" s="1250"/>
      <c r="AC17" s="1251"/>
      <c r="AD17" s="97">
        <f>AD15/AD11</f>
        <v>197.83601108033241</v>
      </c>
      <c r="AE17" s="81"/>
      <c r="AF17" s="97">
        <f>AF15/AF11</f>
        <v>207.79400640093104</v>
      </c>
    </row>
    <row r="18" spans="1:34" ht="18.75" customHeight="1">
      <c r="A18" s="4">
        <v>15</v>
      </c>
      <c r="B18" s="4" t="s">
        <v>124</v>
      </c>
      <c r="C18" s="63" t="s">
        <v>314</v>
      </c>
      <c r="D18" s="944">
        <v>13</v>
      </c>
      <c r="E18" s="135">
        <v>23</v>
      </c>
      <c r="F18" s="1038">
        <f t="shared" si="0"/>
        <v>10</v>
      </c>
      <c r="G18" s="137">
        <v>13</v>
      </c>
      <c r="H18" s="135">
        <v>23</v>
      </c>
      <c r="I18" s="12">
        <f t="shared" si="1"/>
        <v>10</v>
      </c>
      <c r="J18" s="1009"/>
      <c r="K18" s="1010"/>
      <c r="L18" s="12">
        <f t="shared" si="2"/>
        <v>0</v>
      </c>
      <c r="M18" s="1039">
        <v>7</v>
      </c>
      <c r="N18" s="1001">
        <v>16</v>
      </c>
      <c r="O18" s="950">
        <f t="shared" si="3"/>
        <v>9</v>
      </c>
      <c r="P18" s="947">
        <v>7</v>
      </c>
      <c r="Q18" s="64">
        <v>16</v>
      </c>
      <c r="R18" s="950">
        <f t="shared" si="4"/>
        <v>9</v>
      </c>
      <c r="S18" s="944">
        <v>7</v>
      </c>
      <c r="T18" s="269">
        <v>20</v>
      </c>
      <c r="U18" s="950">
        <f>T18-S18</f>
        <v>13</v>
      </c>
      <c r="V18" s="25"/>
      <c r="W18" s="57"/>
      <c r="X18" s="12">
        <f t="shared" si="6"/>
        <v>0</v>
      </c>
      <c r="Y18" s="976">
        <f t="shared" si="7"/>
        <v>51</v>
      </c>
      <c r="AA18" s="81"/>
      <c r="AB18" s="81"/>
      <c r="AC18" s="81"/>
      <c r="AD18" s="103">
        <f t="shared" ref="AD18" si="16">(AD16/AD17)*100</f>
        <v>95.028199857740532</v>
      </c>
      <c r="AE18" s="81"/>
      <c r="AF18" s="104">
        <f t="shared" ref="AF18" si="17">(AF16/AF17)*100</f>
        <v>90.474216872868212</v>
      </c>
    </row>
    <row r="19" spans="1:34" ht="18.75" customHeight="1">
      <c r="A19" s="4">
        <v>16</v>
      </c>
      <c r="B19" s="4" t="s">
        <v>574</v>
      </c>
      <c r="C19" s="38" t="s">
        <v>575</v>
      </c>
      <c r="D19" s="65"/>
      <c r="E19" s="55"/>
      <c r="F19" s="12">
        <f t="shared" si="0"/>
        <v>0</v>
      </c>
      <c r="G19" s="959">
        <v>11</v>
      </c>
      <c r="H19" s="960">
        <v>19</v>
      </c>
      <c r="I19" s="12">
        <f t="shared" si="1"/>
        <v>8</v>
      </c>
      <c r="J19" s="959">
        <v>11</v>
      </c>
      <c r="K19" s="960">
        <v>19</v>
      </c>
      <c r="L19" s="12">
        <f t="shared" si="2"/>
        <v>8</v>
      </c>
      <c r="M19" s="69"/>
      <c r="N19" s="55"/>
      <c r="O19" s="950">
        <f t="shared" si="3"/>
        <v>0</v>
      </c>
      <c r="P19" s="69"/>
      <c r="Q19" s="55"/>
      <c r="R19" s="950">
        <f>Q19-P19</f>
        <v>0</v>
      </c>
      <c r="S19" s="13"/>
      <c r="T19" s="195"/>
      <c r="U19" s="950">
        <f t="shared" ref="U19" si="18">T19-S19</f>
        <v>0</v>
      </c>
      <c r="V19" s="962">
        <v>11</v>
      </c>
      <c r="W19" s="963">
        <v>19</v>
      </c>
      <c r="X19" s="12">
        <f t="shared" si="6"/>
        <v>8</v>
      </c>
      <c r="Y19" s="976">
        <f t="shared" si="7"/>
        <v>24</v>
      </c>
      <c r="AA19" s="81"/>
      <c r="AB19" s="81"/>
      <c r="AC19" s="81"/>
      <c r="AD19" s="103">
        <f>AD16/AD17</f>
        <v>0.95028199857740536</v>
      </c>
      <c r="AE19" s="81"/>
      <c r="AF19" s="104">
        <f>AF16/AF17</f>
        <v>0.90474216872868207</v>
      </c>
    </row>
    <row r="20" spans="1:34" ht="18.75" customHeight="1" thickBot="1">
      <c r="A20" s="4">
        <v>17</v>
      </c>
      <c r="B20" s="4" t="s">
        <v>574</v>
      </c>
      <c r="C20" s="38" t="s">
        <v>577</v>
      </c>
      <c r="D20" s="957">
        <v>11</v>
      </c>
      <c r="E20" s="958">
        <v>19</v>
      </c>
      <c r="F20" s="156">
        <f>E20-D20</f>
        <v>8</v>
      </c>
      <c r="G20" s="73"/>
      <c r="H20" s="74"/>
      <c r="I20" s="156">
        <f t="shared" si="1"/>
        <v>0</v>
      </c>
      <c r="J20" s="73"/>
      <c r="K20" s="74"/>
      <c r="L20" s="156">
        <f t="shared" si="2"/>
        <v>0</v>
      </c>
      <c r="M20" s="73"/>
      <c r="N20" s="74"/>
      <c r="O20" s="950">
        <f t="shared" si="3"/>
        <v>0</v>
      </c>
      <c r="P20" s="76"/>
      <c r="Q20" s="74"/>
      <c r="R20" s="950">
        <f t="shared" ref="R20" si="19">Q20-P20</f>
        <v>0</v>
      </c>
      <c r="S20" s="76"/>
      <c r="T20" s="1011"/>
      <c r="U20" s="950">
        <f>T20-S20</f>
        <v>0</v>
      </c>
      <c r="V20" s="235"/>
      <c r="W20" s="77"/>
      <c r="X20" s="12">
        <f t="shared" si="6"/>
        <v>0</v>
      </c>
      <c r="Y20" s="976">
        <f t="shared" si="7"/>
        <v>8</v>
      </c>
    </row>
    <row r="21" spans="1:34" ht="18.95" customHeight="1">
      <c r="A21" s="1026"/>
      <c r="B21" s="1026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Z21" s="1454"/>
      <c r="AA21" s="1454"/>
      <c r="AB21" s="1454"/>
      <c r="AC21" s="1013"/>
      <c r="AD21" s="1029"/>
      <c r="AE21" s="1029"/>
      <c r="AF21" s="81"/>
    </row>
    <row r="22" spans="1:34" ht="18.95" customHeight="1">
      <c r="A22" s="80"/>
      <c r="B22" s="80"/>
      <c r="C22" s="80" t="s">
        <v>466</v>
      </c>
      <c r="D22" s="85"/>
      <c r="E22" s="85"/>
      <c r="F22" s="88">
        <f>SUM(F4:F20)</f>
        <v>62</v>
      </c>
      <c r="G22" s="85"/>
      <c r="H22" s="85"/>
      <c r="I22" s="88">
        <f>SUM(I4:I20)</f>
        <v>64</v>
      </c>
      <c r="J22" s="85"/>
      <c r="K22" s="85"/>
      <c r="L22" s="88">
        <f>SUM(L4:L20)</f>
        <v>67</v>
      </c>
      <c r="M22" s="85"/>
      <c r="N22" s="85"/>
      <c r="O22" s="88">
        <f>SUM(O4:O20)</f>
        <v>55</v>
      </c>
      <c r="P22" s="85"/>
      <c r="Q22" s="85"/>
      <c r="R22" s="88">
        <f>SUM(R4:R20)</f>
        <v>60</v>
      </c>
      <c r="S22" s="85"/>
      <c r="T22" s="85"/>
      <c r="U22" s="88">
        <f>SUM(U4:U20)</f>
        <v>78</v>
      </c>
      <c r="V22" s="85"/>
      <c r="W22" s="85"/>
      <c r="X22" s="88">
        <f>SUM(X4:X20)</f>
        <v>58</v>
      </c>
      <c r="Z22" s="1029"/>
      <c r="AA22" s="1029"/>
      <c r="AB22" s="1029"/>
      <c r="AC22" s="1029"/>
      <c r="AD22" s="1029"/>
      <c r="AE22" s="1029"/>
      <c r="AF22" s="81"/>
    </row>
    <row r="23" spans="1:34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444</v>
      </c>
      <c r="Z23" s="1029"/>
      <c r="AA23" s="1029"/>
      <c r="AB23" s="1029"/>
      <c r="AC23" s="1029"/>
      <c r="AD23" s="1029"/>
      <c r="AE23" s="1029">
        <v>1027</v>
      </c>
      <c r="AF23" s="81"/>
    </row>
    <row r="24" spans="1:34" ht="18.95" customHeight="1">
      <c r="A24" s="91"/>
      <c r="B24" s="92"/>
      <c r="C24" s="1027"/>
      <c r="D24" s="1027"/>
      <c r="E24" s="1027"/>
      <c r="F24" s="1027"/>
      <c r="G24" s="1027"/>
      <c r="H24" s="1027"/>
      <c r="I24" s="1027"/>
      <c r="J24" s="1027"/>
      <c r="K24" s="1027"/>
      <c r="L24" s="1027"/>
      <c r="M24" s="1027"/>
      <c r="N24" s="1027"/>
      <c r="O24" s="1027"/>
      <c r="P24" s="1027"/>
      <c r="Q24" s="1027"/>
      <c r="R24" s="1027" t="s">
        <v>128</v>
      </c>
      <c r="S24" s="1027"/>
      <c r="T24" s="1265" t="s">
        <v>471</v>
      </c>
      <c r="U24" s="1266"/>
      <c r="V24" s="1266"/>
      <c r="W24" s="1267"/>
      <c r="X24" s="94">
        <f>AD12/AD11</f>
        <v>423.2686980609418</v>
      </c>
      <c r="Z24" s="1454"/>
      <c r="AA24" s="1454"/>
      <c r="AB24" s="1454"/>
      <c r="AC24" s="1029"/>
      <c r="AD24" s="1029"/>
      <c r="AE24" s="1029"/>
      <c r="AF24" s="81"/>
    </row>
    <row r="25" spans="1:34" ht="18.95" customHeight="1">
      <c r="A25" s="91"/>
      <c r="B25" s="92"/>
      <c r="C25" s="1027"/>
      <c r="D25" s="1027"/>
      <c r="E25" s="1027"/>
      <c r="F25" s="1027"/>
      <c r="G25" s="1027"/>
      <c r="H25" s="1027"/>
      <c r="I25" s="1027"/>
      <c r="J25" s="1027"/>
      <c r="K25" s="1027"/>
      <c r="L25" s="1027"/>
      <c r="M25" s="1027"/>
      <c r="N25" s="1027"/>
      <c r="O25" s="1027"/>
      <c r="P25" s="1027"/>
      <c r="Q25" s="1027"/>
      <c r="R25" s="1027"/>
      <c r="S25" s="1027"/>
      <c r="T25" s="1027"/>
      <c r="U25" s="1027"/>
      <c r="V25" s="1027"/>
      <c r="W25" s="1027"/>
      <c r="X25" s="95"/>
      <c r="Z25" s="1454"/>
      <c r="AA25" s="1454"/>
      <c r="AB25" s="1454"/>
      <c r="AC25" s="1029"/>
      <c r="AD25" s="1029"/>
      <c r="AE25" s="1029"/>
      <c r="AF25" s="81"/>
    </row>
    <row r="26" spans="1:34" ht="18.95" customHeight="1">
      <c r="A26" s="91"/>
      <c r="B26" s="92"/>
      <c r="C26" s="1027"/>
      <c r="D26" s="1027"/>
      <c r="E26" s="1027"/>
      <c r="F26" s="1027"/>
      <c r="G26" s="1027"/>
      <c r="H26" s="1027"/>
      <c r="I26" s="1027"/>
      <c r="J26" s="1027"/>
      <c r="K26" s="1027"/>
      <c r="L26" s="1027"/>
      <c r="M26" s="1027"/>
      <c r="N26" s="1027"/>
      <c r="O26" s="1027"/>
      <c r="P26" s="1027"/>
      <c r="Q26" s="1027"/>
      <c r="R26" s="1027"/>
      <c r="S26" s="1027"/>
      <c r="T26" s="1252" t="s">
        <v>472</v>
      </c>
      <c r="U26" s="1253"/>
      <c r="V26" s="1253"/>
      <c r="W26" s="1254"/>
      <c r="X26" s="96">
        <f>(X23/X24)*100</f>
        <v>104.89790575916231</v>
      </c>
      <c r="Z26" s="1454"/>
      <c r="AA26" s="1454"/>
      <c r="AB26" s="1454"/>
      <c r="AC26" s="1014"/>
      <c r="AD26" s="1029"/>
      <c r="AE26" s="1014"/>
      <c r="AF26" s="81"/>
      <c r="AH26" t="s">
        <v>602</v>
      </c>
    </row>
    <row r="27" spans="1:34" ht="18.95" customHeight="1">
      <c r="A27" s="98"/>
      <c r="B27" s="98"/>
      <c r="C27" s="4" t="s">
        <v>124</v>
      </c>
      <c r="D27" s="1256"/>
      <c r="E27" s="1257"/>
      <c r="F27" s="1257"/>
      <c r="G27" s="1257"/>
      <c r="H27" s="1257"/>
      <c r="I27" s="1257"/>
      <c r="J27" s="1257"/>
      <c r="K27" s="1257"/>
      <c r="L27" s="1257"/>
      <c r="M27" s="1257"/>
      <c r="N27" s="1257"/>
      <c r="O27" s="1257"/>
      <c r="P27" s="1257"/>
      <c r="Q27" s="1257"/>
      <c r="R27" s="1257"/>
      <c r="S27" s="1258"/>
      <c r="T27" s="1259" t="s">
        <v>474</v>
      </c>
      <c r="U27" s="1260"/>
      <c r="V27" s="1260"/>
      <c r="W27" s="1261"/>
      <c r="X27" s="102">
        <f>AD18</f>
        <v>95.028199857740532</v>
      </c>
      <c r="Z27" s="1029"/>
      <c r="AA27" s="1029"/>
      <c r="AB27" s="1029"/>
      <c r="AC27" s="1015"/>
      <c r="AD27" s="1029"/>
      <c r="AE27" s="1015"/>
      <c r="AF27" s="81"/>
      <c r="AH27" t="s">
        <v>603</v>
      </c>
    </row>
    <row r="28" spans="1:34" ht="21.75" customHeight="1">
      <c r="A28" s="98"/>
      <c r="B28" s="98"/>
      <c r="C28" s="98" t="s">
        <v>600</v>
      </c>
      <c r="D28" s="1440" t="s">
        <v>46</v>
      </c>
      <c r="E28" s="1247"/>
      <c r="F28" s="1248"/>
      <c r="G28" s="1443"/>
      <c r="H28" s="1228"/>
      <c r="I28" s="1229"/>
      <c r="J28" s="1440" t="s">
        <v>46</v>
      </c>
      <c r="K28" s="1247"/>
      <c r="L28" s="1248"/>
      <c r="M28" s="1443"/>
      <c r="N28" s="1228"/>
      <c r="O28" s="1229"/>
      <c r="P28" s="1440" t="s">
        <v>74</v>
      </c>
      <c r="Q28" s="1247"/>
      <c r="R28" s="1248"/>
      <c r="S28" s="1440" t="s">
        <v>28</v>
      </c>
      <c r="T28" s="1247"/>
      <c r="U28" s="1248"/>
      <c r="V28" s="1444" t="s">
        <v>28</v>
      </c>
      <c r="W28" s="1240"/>
      <c r="X28" s="1241"/>
      <c r="Z28" s="81"/>
      <c r="AA28" s="81"/>
      <c r="AB28" s="81"/>
      <c r="AC28" s="1015"/>
      <c r="AD28" s="189"/>
      <c r="AE28" s="1015"/>
      <c r="AF28" s="81"/>
      <c r="AH28" t="s">
        <v>604</v>
      </c>
    </row>
    <row r="29" spans="1:34" ht="21.75" customHeight="1">
      <c r="A29" s="1028">
        <v>1</v>
      </c>
      <c r="B29" s="1028"/>
      <c r="C29" s="106" t="s">
        <v>95</v>
      </c>
      <c r="D29" s="1443"/>
      <c r="E29" s="1228"/>
      <c r="F29" s="1229"/>
      <c r="G29" s="1440" t="s">
        <v>69</v>
      </c>
      <c r="H29" s="1247"/>
      <c r="I29" s="1248"/>
      <c r="J29" s="1440" t="s">
        <v>69</v>
      </c>
      <c r="K29" s="1247"/>
      <c r="L29" s="1248"/>
      <c r="M29" s="1441" t="s">
        <v>74</v>
      </c>
      <c r="N29" s="1285"/>
      <c r="O29" s="1286"/>
      <c r="P29" s="1443"/>
      <c r="Q29" s="1228"/>
      <c r="R29" s="1229"/>
      <c r="S29" s="1440" t="s">
        <v>11</v>
      </c>
      <c r="T29" s="1247"/>
      <c r="U29" s="1248"/>
      <c r="V29" s="1444" t="s">
        <v>11</v>
      </c>
      <c r="W29" s="1240"/>
      <c r="X29" s="1241"/>
      <c r="AC29" s="728"/>
      <c r="AD29" s="728"/>
      <c r="AE29" s="728"/>
      <c r="AH29" t="s">
        <v>605</v>
      </c>
    </row>
    <row r="30" spans="1:34" ht="21.75" customHeight="1">
      <c r="A30" s="1028">
        <v>2</v>
      </c>
      <c r="B30" s="1028"/>
      <c r="C30" s="106" t="s">
        <v>480</v>
      </c>
      <c r="D30" s="1441" t="s">
        <v>74</v>
      </c>
      <c r="E30" s="1285"/>
      <c r="F30" s="1286"/>
      <c r="G30" s="1441" t="s">
        <v>74</v>
      </c>
      <c r="H30" s="1285"/>
      <c r="I30" s="1286"/>
      <c r="J30" s="1443"/>
      <c r="K30" s="1228"/>
      <c r="L30" s="1229"/>
      <c r="M30" s="1443"/>
      <c r="N30" s="1228"/>
      <c r="O30" s="1229"/>
      <c r="P30" s="1443"/>
      <c r="Q30" s="1228"/>
      <c r="R30" s="1229"/>
      <c r="S30" s="1443"/>
      <c r="T30" s="1228"/>
      <c r="U30" s="1229"/>
      <c r="V30" s="1443"/>
      <c r="W30" s="1228"/>
      <c r="X30" s="1229"/>
      <c r="AH30" t="s">
        <v>606</v>
      </c>
    </row>
    <row r="31" spans="1:34" ht="21.75" customHeight="1">
      <c r="A31" s="1028">
        <v>3</v>
      </c>
      <c r="B31" s="1028"/>
      <c r="C31" s="106" t="s">
        <v>22</v>
      </c>
      <c r="D31" s="1440" t="s">
        <v>69</v>
      </c>
      <c r="E31" s="1247"/>
      <c r="F31" s="1248"/>
      <c r="G31" s="1443"/>
      <c r="H31" s="1228"/>
      <c r="I31" s="1229"/>
      <c r="J31" s="1440" t="s">
        <v>11</v>
      </c>
      <c r="K31" s="1247"/>
      <c r="L31" s="1248"/>
      <c r="M31" s="1440" t="s">
        <v>11</v>
      </c>
      <c r="N31" s="1247"/>
      <c r="O31" s="1248"/>
      <c r="P31" s="1440" t="s">
        <v>11</v>
      </c>
      <c r="Q31" s="1247"/>
      <c r="R31" s="1248"/>
      <c r="S31" s="1443"/>
      <c r="T31" s="1228"/>
      <c r="U31" s="1229"/>
      <c r="V31" s="1440" t="s">
        <v>69</v>
      </c>
      <c r="W31" s="1247"/>
      <c r="X31" s="1248"/>
    </row>
  </sheetData>
  <mergeCells count="71">
    <mergeCell ref="M9:N9"/>
    <mergeCell ref="S10:T10"/>
    <mergeCell ref="C1:C2"/>
    <mergeCell ref="D1:F1"/>
    <mergeCell ref="G1:I1"/>
    <mergeCell ref="J1:L1"/>
    <mergeCell ref="M1:O1"/>
    <mergeCell ref="S1:U1"/>
    <mergeCell ref="M10:N10"/>
    <mergeCell ref="J9:K9"/>
    <mergeCell ref="P9:Q9"/>
    <mergeCell ref="S9:T9"/>
    <mergeCell ref="D2:F2"/>
    <mergeCell ref="G2:I2"/>
    <mergeCell ref="J2:L2"/>
    <mergeCell ref="M2:O2"/>
    <mergeCell ref="P2:R2"/>
    <mergeCell ref="S2:U2"/>
    <mergeCell ref="V2:X2"/>
    <mergeCell ref="P1:R1"/>
    <mergeCell ref="T26:W26"/>
    <mergeCell ref="P8:Q8"/>
    <mergeCell ref="V9:W9"/>
    <mergeCell ref="V1:X1"/>
    <mergeCell ref="Z26:AB26"/>
    <mergeCell ref="AA11:AC11"/>
    <mergeCell ref="AA12:AC12"/>
    <mergeCell ref="AA15:AC15"/>
    <mergeCell ref="AA16:AC16"/>
    <mergeCell ref="AA17:AC17"/>
    <mergeCell ref="Z21:AB21"/>
    <mergeCell ref="A23:B23"/>
    <mergeCell ref="T23:W23"/>
    <mergeCell ref="T24:W24"/>
    <mergeCell ref="Z24:AB24"/>
    <mergeCell ref="Z25:AB25"/>
    <mergeCell ref="D27:S27"/>
    <mergeCell ref="T27:W27"/>
    <mergeCell ref="D28:F28"/>
    <mergeCell ref="G28:I28"/>
    <mergeCell ref="J28:L28"/>
    <mergeCell ref="M28:O28"/>
    <mergeCell ref="P28:R28"/>
    <mergeCell ref="S28:U28"/>
    <mergeCell ref="V28:X28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S29:U29"/>
    <mergeCell ref="V31:X31"/>
    <mergeCell ref="D31:F31"/>
    <mergeCell ref="G31:I31"/>
    <mergeCell ref="J31:L31"/>
    <mergeCell ref="M31:O31"/>
    <mergeCell ref="P31:R31"/>
    <mergeCell ref="S31:U31"/>
    <mergeCell ref="D13:E13"/>
    <mergeCell ref="G13:H13"/>
    <mergeCell ref="J13:K13"/>
    <mergeCell ref="M13:N13"/>
    <mergeCell ref="P13:Q13"/>
  </mergeCells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B16B-3AEE-40DC-8F9E-7A4769F86753}">
  <dimension ref="A1:AJ36"/>
  <sheetViews>
    <sheetView zoomScale="80" zoomScaleNormal="80" workbookViewId="0">
      <selection activeCell="V29" sqref="V29:X29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46209</v>
      </c>
      <c r="E1" s="1348"/>
      <c r="F1" s="1349"/>
      <c r="G1" s="1347">
        <v>46210</v>
      </c>
      <c r="H1" s="1348"/>
      <c r="I1" s="1349"/>
      <c r="J1" s="1347">
        <v>46211</v>
      </c>
      <c r="K1" s="1348"/>
      <c r="L1" s="1349"/>
      <c r="M1" s="1347">
        <v>46212</v>
      </c>
      <c r="N1" s="1348"/>
      <c r="O1" s="1349"/>
      <c r="P1" s="1347">
        <v>46213</v>
      </c>
      <c r="Q1" s="1348"/>
      <c r="R1" s="1349"/>
      <c r="S1" s="1347">
        <v>46214</v>
      </c>
      <c r="T1" s="1348"/>
      <c r="U1" s="1349"/>
      <c r="V1" s="1347">
        <v>46215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" customHeight="1">
      <c r="A4" s="4">
        <v>1</v>
      </c>
      <c r="B4" s="8" t="s">
        <v>435</v>
      </c>
      <c r="C4" s="9" t="s">
        <v>458</v>
      </c>
      <c r="D4" s="998">
        <v>8</v>
      </c>
      <c r="E4" s="999">
        <v>15</v>
      </c>
      <c r="F4" s="950">
        <f t="shared" ref="F4:F21" si="0">E4-D4</f>
        <v>7</v>
      </c>
      <c r="G4" s="998">
        <v>8</v>
      </c>
      <c r="H4" s="999">
        <v>15</v>
      </c>
      <c r="I4" s="950">
        <f t="shared" ref="I4:I22" si="1">H4-G4</f>
        <v>7</v>
      </c>
      <c r="J4" s="270"/>
      <c r="K4" s="271"/>
      <c r="L4" s="950">
        <f t="shared" ref="L4:L23" si="2">K4-J4</f>
        <v>0</v>
      </c>
      <c r="M4" s="998">
        <v>8</v>
      </c>
      <c r="N4" s="1048">
        <v>16</v>
      </c>
      <c r="O4" s="950">
        <f t="shared" ref="O4:O22" si="3">N4-M4</f>
        <v>8</v>
      </c>
      <c r="P4" s="922"/>
      <c r="Q4" s="948"/>
      <c r="R4" s="950">
        <f t="shared" ref="R4:R22" si="4">Q4-P4</f>
        <v>0</v>
      </c>
      <c r="S4" s="922"/>
      <c r="T4" s="923"/>
      <c r="U4" s="950">
        <f t="shared" ref="U4:U22" si="5">T4-S4</f>
        <v>0</v>
      </c>
      <c r="V4" s="1002">
        <v>8</v>
      </c>
      <c r="W4" s="1003">
        <v>16</v>
      </c>
      <c r="X4" s="12">
        <f t="shared" ref="X4:X22" si="6">W4-V4</f>
        <v>8</v>
      </c>
      <c r="Y4" s="976">
        <f>F4+I4+L4+O4+R4+U4+X4</f>
        <v>30</v>
      </c>
      <c r="Z4" s="956"/>
    </row>
    <row r="5" spans="1:35" ht="18" customHeight="1">
      <c r="A5" s="4">
        <v>2</v>
      </c>
      <c r="B5" s="2" t="s">
        <v>436</v>
      </c>
      <c r="C5" s="24" t="s">
        <v>208</v>
      </c>
      <c r="D5" s="10"/>
      <c r="E5" s="25"/>
      <c r="F5" s="950">
        <f t="shared" si="0"/>
        <v>0</v>
      </c>
      <c r="G5" s="19">
        <v>15</v>
      </c>
      <c r="H5" s="26">
        <v>21</v>
      </c>
      <c r="I5" s="950">
        <f t="shared" si="1"/>
        <v>6</v>
      </c>
      <c r="J5" s="19">
        <v>9</v>
      </c>
      <c r="K5" s="26">
        <v>15</v>
      </c>
      <c r="L5" s="950">
        <f t="shared" si="2"/>
        <v>6</v>
      </c>
      <c r="M5" s="19">
        <v>9</v>
      </c>
      <c r="N5" s="26">
        <v>15</v>
      </c>
      <c r="O5" s="950">
        <f t="shared" si="3"/>
        <v>6</v>
      </c>
      <c r="P5" s="10"/>
      <c r="Q5" s="25"/>
      <c r="R5" s="950">
        <f t="shared" si="4"/>
        <v>0</v>
      </c>
      <c r="S5" s="19">
        <v>8</v>
      </c>
      <c r="T5" s="26">
        <v>16</v>
      </c>
      <c r="U5" s="950">
        <f t="shared" si="5"/>
        <v>8</v>
      </c>
      <c r="V5" s="25"/>
      <c r="W5" s="57"/>
      <c r="X5" s="12">
        <f t="shared" si="6"/>
        <v>0</v>
      </c>
      <c r="Y5" s="976">
        <f t="shared" ref="Y5:Y22" si="7">F5+I5+L5+O5+R5+U5+X5</f>
        <v>26</v>
      </c>
    </row>
    <row r="6" spans="1:35" ht="18" customHeight="1">
      <c r="A6" s="4"/>
      <c r="B6" s="1050" t="s">
        <v>592</v>
      </c>
      <c r="C6" s="1049" t="s">
        <v>188</v>
      </c>
      <c r="D6" s="10"/>
      <c r="E6" s="11"/>
      <c r="F6" s="950">
        <f t="shared" si="0"/>
        <v>0</v>
      </c>
      <c r="G6" s="10"/>
      <c r="H6" s="11"/>
      <c r="I6" s="950">
        <f t="shared" si="1"/>
        <v>0</v>
      </c>
      <c r="J6" s="10"/>
      <c r="K6" s="25"/>
      <c r="L6" s="950">
        <f t="shared" si="2"/>
        <v>0</v>
      </c>
      <c r="M6" s="45"/>
      <c r="N6" s="46"/>
      <c r="O6" s="950">
        <f t="shared" si="3"/>
        <v>0</v>
      </c>
      <c r="P6" s="19">
        <v>16</v>
      </c>
      <c r="Q6" s="26">
        <v>23</v>
      </c>
      <c r="R6" s="950">
        <f t="shared" si="4"/>
        <v>7</v>
      </c>
      <c r="S6" s="19">
        <v>16</v>
      </c>
      <c r="T6" s="20">
        <v>23</v>
      </c>
      <c r="U6" s="950">
        <f t="shared" si="5"/>
        <v>7</v>
      </c>
      <c r="V6" s="1446" t="s">
        <v>607</v>
      </c>
      <c r="W6" s="1447"/>
      <c r="X6" s="12">
        <v>0</v>
      </c>
      <c r="Y6" s="976">
        <f t="shared" si="7"/>
        <v>14</v>
      </c>
    </row>
    <row r="7" spans="1:35" ht="18" customHeight="1">
      <c r="A7" s="4">
        <v>3</v>
      </c>
      <c r="B7" s="2" t="s">
        <v>499</v>
      </c>
      <c r="C7" s="34" t="s">
        <v>595</v>
      </c>
      <c r="D7" s="978"/>
      <c r="E7" s="979"/>
      <c r="F7" s="12">
        <f t="shared" si="0"/>
        <v>0</v>
      </c>
      <c r="G7" s="10"/>
      <c r="H7" s="11"/>
      <c r="I7" s="950">
        <f t="shared" si="1"/>
        <v>0</v>
      </c>
      <c r="J7" s="19">
        <v>15</v>
      </c>
      <c r="K7" s="26">
        <v>21</v>
      </c>
      <c r="L7" s="950">
        <f t="shared" si="2"/>
        <v>6</v>
      </c>
      <c r="M7" s="41">
        <v>15</v>
      </c>
      <c r="N7" s="42">
        <v>21</v>
      </c>
      <c r="O7" s="950">
        <f t="shared" si="3"/>
        <v>6</v>
      </c>
      <c r="P7" s="19">
        <v>15</v>
      </c>
      <c r="Q7" s="26">
        <v>21</v>
      </c>
      <c r="R7" s="950">
        <f t="shared" si="4"/>
        <v>6</v>
      </c>
      <c r="S7" s="19">
        <v>15</v>
      </c>
      <c r="T7" s="20">
        <v>21</v>
      </c>
      <c r="U7" s="950">
        <f t="shared" si="5"/>
        <v>6</v>
      </c>
      <c r="V7" s="1446" t="s">
        <v>607</v>
      </c>
      <c r="W7" s="1447"/>
      <c r="X7" s="12">
        <v>0</v>
      </c>
      <c r="Y7" s="976">
        <f t="shared" si="7"/>
        <v>24</v>
      </c>
    </row>
    <row r="8" spans="1:35" ht="18" customHeight="1">
      <c r="A8" s="4">
        <v>4</v>
      </c>
      <c r="B8" s="2" t="s">
        <v>592</v>
      </c>
      <c r="C8" s="28" t="s">
        <v>442</v>
      </c>
      <c r="D8" s="10"/>
      <c r="E8" s="25"/>
      <c r="F8" s="12">
        <f t="shared" si="0"/>
        <v>0</v>
      </c>
      <c r="G8" s="1446" t="s">
        <v>607</v>
      </c>
      <c r="H8" s="1447"/>
      <c r="I8" s="950">
        <v>0</v>
      </c>
      <c r="J8" s="1446" t="s">
        <v>611</v>
      </c>
      <c r="K8" s="1447"/>
      <c r="L8" s="950">
        <v>0</v>
      </c>
      <c r="M8" s="1446" t="s">
        <v>611</v>
      </c>
      <c r="N8" s="1447"/>
      <c r="O8" s="950">
        <v>0</v>
      </c>
      <c r="P8" s="1446" t="s">
        <v>611</v>
      </c>
      <c r="Q8" s="1447"/>
      <c r="R8" s="950"/>
      <c r="S8" s="1446" t="s">
        <v>607</v>
      </c>
      <c r="T8" s="1447"/>
      <c r="U8" s="950">
        <v>0</v>
      </c>
      <c r="V8" s="26">
        <v>15</v>
      </c>
      <c r="W8" s="62">
        <v>23</v>
      </c>
      <c r="X8" s="12">
        <f t="shared" si="6"/>
        <v>8</v>
      </c>
      <c r="Y8" s="976">
        <f t="shared" si="7"/>
        <v>8</v>
      </c>
    </row>
    <row r="9" spans="1:35" ht="18" customHeight="1">
      <c r="A9" s="4">
        <v>5</v>
      </c>
      <c r="B9" s="2" t="s">
        <v>444</v>
      </c>
      <c r="C9" s="28" t="s">
        <v>591</v>
      </c>
      <c r="D9" s="10"/>
      <c r="E9" s="11"/>
      <c r="F9" s="12">
        <f t="shared" si="0"/>
        <v>0</v>
      </c>
      <c r="G9" s="10"/>
      <c r="H9" s="11"/>
      <c r="I9" s="950">
        <f t="shared" si="1"/>
        <v>0</v>
      </c>
      <c r="J9" s="21">
        <v>16</v>
      </c>
      <c r="K9" s="22">
        <v>23</v>
      </c>
      <c r="L9" s="950">
        <f t="shared" si="2"/>
        <v>7</v>
      </c>
      <c r="M9" s="21">
        <v>16</v>
      </c>
      <c r="N9" s="22">
        <v>23</v>
      </c>
      <c r="O9" s="950">
        <f t="shared" si="3"/>
        <v>7</v>
      </c>
      <c r="P9" s="21">
        <v>16</v>
      </c>
      <c r="Q9" s="22">
        <v>23</v>
      </c>
      <c r="R9" s="950">
        <f t="shared" si="4"/>
        <v>7</v>
      </c>
      <c r="S9" s="21">
        <v>16</v>
      </c>
      <c r="T9" s="22">
        <v>23</v>
      </c>
      <c r="U9" s="950">
        <f t="shared" si="5"/>
        <v>7</v>
      </c>
      <c r="V9" s="21">
        <v>16</v>
      </c>
      <c r="W9" s="22">
        <v>23</v>
      </c>
      <c r="X9" s="12">
        <f t="shared" si="6"/>
        <v>7</v>
      </c>
      <c r="Y9" s="976">
        <f t="shared" si="7"/>
        <v>35</v>
      </c>
    </row>
    <row r="10" spans="1:35" ht="18" customHeight="1">
      <c r="A10" s="4">
        <v>6</v>
      </c>
      <c r="B10" s="2" t="s">
        <v>444</v>
      </c>
      <c r="C10" s="34" t="s">
        <v>501</v>
      </c>
      <c r="D10" s="21">
        <v>16</v>
      </c>
      <c r="E10" s="22">
        <v>23</v>
      </c>
      <c r="F10" s="12">
        <f t="shared" si="0"/>
        <v>7</v>
      </c>
      <c r="G10" s="10"/>
      <c r="H10" s="11"/>
      <c r="I10" s="950">
        <f t="shared" si="1"/>
        <v>0</v>
      </c>
      <c r="J10" s="45"/>
      <c r="K10" s="46"/>
      <c r="L10" s="950">
        <f t="shared" si="2"/>
        <v>0</v>
      </c>
      <c r="M10" s="1469" t="s">
        <v>607</v>
      </c>
      <c r="N10" s="1470"/>
      <c r="O10" s="950">
        <v>0</v>
      </c>
      <c r="P10" s="35">
        <v>15</v>
      </c>
      <c r="Q10" s="36">
        <v>21</v>
      </c>
      <c r="R10" s="950">
        <f t="shared" si="4"/>
        <v>6</v>
      </c>
      <c r="S10" s="972">
        <v>15</v>
      </c>
      <c r="T10" s="973">
        <v>21</v>
      </c>
      <c r="U10" s="950">
        <f t="shared" si="5"/>
        <v>6</v>
      </c>
      <c r="V10" s="31">
        <v>15</v>
      </c>
      <c r="W10" s="60">
        <v>21</v>
      </c>
      <c r="X10" s="12">
        <f t="shared" si="6"/>
        <v>6</v>
      </c>
      <c r="Y10" s="976">
        <f t="shared" si="7"/>
        <v>25</v>
      </c>
    </row>
    <row r="11" spans="1:35" ht="18" customHeight="1">
      <c r="A11" s="4">
        <v>7</v>
      </c>
      <c r="B11" s="2" t="s">
        <v>592</v>
      </c>
      <c r="C11" s="38" t="s">
        <v>296</v>
      </c>
      <c r="D11" s="19">
        <v>15</v>
      </c>
      <c r="E11" s="20">
        <v>23</v>
      </c>
      <c r="F11" s="12">
        <f t="shared" si="0"/>
        <v>8</v>
      </c>
      <c r="G11" s="19">
        <v>15</v>
      </c>
      <c r="H11" s="20">
        <v>23</v>
      </c>
      <c r="I11" s="950">
        <f t="shared" si="1"/>
        <v>8</v>
      </c>
      <c r="J11" s="19">
        <v>16</v>
      </c>
      <c r="K11" s="20">
        <v>23</v>
      </c>
      <c r="L11" s="950">
        <f t="shared" si="2"/>
        <v>7</v>
      </c>
      <c r="M11" s="124">
        <v>15</v>
      </c>
      <c r="N11" s="125">
        <v>23</v>
      </c>
      <c r="O11" s="950">
        <f t="shared" si="3"/>
        <v>8</v>
      </c>
      <c r="P11" s="1042"/>
      <c r="Q11" s="1043"/>
      <c r="R11" s="950">
        <f t="shared" si="4"/>
        <v>0</v>
      </c>
      <c r="S11" s="10"/>
      <c r="T11" s="11"/>
      <c r="U11" s="1052">
        <f t="shared" si="5"/>
        <v>0</v>
      </c>
      <c r="V11" s="25"/>
      <c r="W11" s="57"/>
      <c r="X11" s="421">
        <f t="shared" si="6"/>
        <v>0</v>
      </c>
      <c r="Y11" s="976">
        <f t="shared" si="7"/>
        <v>31</v>
      </c>
    </row>
    <row r="12" spans="1:35" ht="18" customHeight="1">
      <c r="A12" s="4">
        <v>8</v>
      </c>
      <c r="B12" s="2" t="s">
        <v>444</v>
      </c>
      <c r="C12" s="38" t="s">
        <v>186</v>
      </c>
      <c r="D12" s="10"/>
      <c r="E12" s="11"/>
      <c r="F12" s="12">
        <f t="shared" si="0"/>
        <v>0</v>
      </c>
      <c r="G12" s="21">
        <v>8</v>
      </c>
      <c r="H12" s="22">
        <v>16</v>
      </c>
      <c r="I12" s="950">
        <f t="shared" si="1"/>
        <v>8</v>
      </c>
      <c r="J12" s="19">
        <v>8</v>
      </c>
      <c r="K12" s="22">
        <v>16</v>
      </c>
      <c r="L12" s="950">
        <f t="shared" si="2"/>
        <v>8</v>
      </c>
      <c r="M12" s="10"/>
      <c r="N12" s="11"/>
      <c r="O12" s="950">
        <f t="shared" si="3"/>
        <v>0</v>
      </c>
      <c r="P12" s="35">
        <v>8</v>
      </c>
      <c r="Q12" s="36">
        <v>18</v>
      </c>
      <c r="R12" s="950">
        <f t="shared" si="4"/>
        <v>10</v>
      </c>
      <c r="S12" s="21">
        <v>10</v>
      </c>
      <c r="T12" s="22">
        <v>18</v>
      </c>
      <c r="U12" s="950">
        <f t="shared" si="5"/>
        <v>8</v>
      </c>
      <c r="V12" s="10"/>
      <c r="W12" s="11"/>
      <c r="X12" s="12">
        <f t="shared" si="6"/>
        <v>0</v>
      </c>
      <c r="Y12" s="976">
        <f t="shared" si="7"/>
        <v>34</v>
      </c>
      <c r="AA12" s="1249" t="s">
        <v>467</v>
      </c>
      <c r="AB12" s="1250"/>
      <c r="AC12" s="1251"/>
      <c r="AD12" s="80">
        <v>3610</v>
      </c>
      <c r="AE12" s="81"/>
      <c r="AF12" s="82">
        <v>3437</v>
      </c>
      <c r="AI12" t="s">
        <v>601</v>
      </c>
    </row>
    <row r="13" spans="1:35" ht="18.75" customHeight="1">
      <c r="A13" s="4">
        <v>9</v>
      </c>
      <c r="B13" s="2" t="s">
        <v>444</v>
      </c>
      <c r="C13" s="38" t="s">
        <v>545</v>
      </c>
      <c r="D13" s="21">
        <v>8</v>
      </c>
      <c r="E13" s="22">
        <v>16</v>
      </c>
      <c r="F13" s="12">
        <f t="shared" si="0"/>
        <v>8</v>
      </c>
      <c r="G13" s="21">
        <v>16</v>
      </c>
      <c r="H13" s="22">
        <v>23</v>
      </c>
      <c r="I13" s="950">
        <f t="shared" si="1"/>
        <v>7</v>
      </c>
      <c r="J13" s="35">
        <v>15</v>
      </c>
      <c r="K13" s="36">
        <v>21</v>
      </c>
      <c r="L13" s="950">
        <f t="shared" si="2"/>
        <v>6</v>
      </c>
      <c r="M13" s="21">
        <v>17</v>
      </c>
      <c r="N13" s="22">
        <v>21</v>
      </c>
      <c r="O13" s="950">
        <f t="shared" si="3"/>
        <v>4</v>
      </c>
      <c r="P13" s="45"/>
      <c r="Q13" s="46"/>
      <c r="R13" s="950">
        <f t="shared" si="4"/>
        <v>0</v>
      </c>
      <c r="S13" s="10"/>
      <c r="T13" s="25"/>
      <c r="U13" s="950">
        <f t="shared" si="5"/>
        <v>0</v>
      </c>
      <c r="V13" s="25"/>
      <c r="W13" s="57"/>
      <c r="X13" s="12">
        <f t="shared" si="6"/>
        <v>0</v>
      </c>
      <c r="Y13" s="976">
        <f t="shared" si="7"/>
        <v>25</v>
      </c>
      <c r="AA13" s="1249" t="s">
        <v>470</v>
      </c>
      <c r="AB13" s="1250"/>
      <c r="AC13" s="1251"/>
      <c r="AD13" s="87">
        <v>1600000</v>
      </c>
      <c r="AE13" s="81"/>
      <c r="AF13" s="1026">
        <f t="shared" ref="AF13" si="8">AD13</f>
        <v>1600000</v>
      </c>
      <c r="AI13">
        <v>2</v>
      </c>
    </row>
    <row r="14" spans="1:35" ht="18" customHeight="1">
      <c r="A14" s="4">
        <v>10</v>
      </c>
      <c r="B14" s="2" t="s">
        <v>444</v>
      </c>
      <c r="C14" s="38" t="s">
        <v>209</v>
      </c>
      <c r="D14" s="10"/>
      <c r="E14" s="11"/>
      <c r="F14" s="12">
        <f t="shared" si="0"/>
        <v>0</v>
      </c>
      <c r="G14" s="10"/>
      <c r="H14" s="11"/>
      <c r="I14" s="950">
        <f t="shared" si="1"/>
        <v>0</v>
      </c>
      <c r="J14" s="45"/>
      <c r="K14" s="46"/>
      <c r="L14" s="950">
        <f t="shared" si="2"/>
        <v>0</v>
      </c>
      <c r="M14" s="10"/>
      <c r="N14" s="11"/>
      <c r="O14" s="950">
        <f t="shared" si="3"/>
        <v>0</v>
      </c>
      <c r="P14" s="45"/>
      <c r="Q14" s="46"/>
      <c r="R14" s="950">
        <f t="shared" si="4"/>
        <v>0</v>
      </c>
      <c r="S14" s="21">
        <v>8</v>
      </c>
      <c r="T14" s="31">
        <v>15</v>
      </c>
      <c r="U14" s="950">
        <f t="shared" si="5"/>
        <v>7</v>
      </c>
      <c r="V14" s="31">
        <v>8</v>
      </c>
      <c r="W14" s="60">
        <v>15</v>
      </c>
      <c r="X14" s="12">
        <f t="shared" si="6"/>
        <v>7</v>
      </c>
      <c r="Y14" s="976">
        <f t="shared" si="7"/>
        <v>14</v>
      </c>
      <c r="Z14" s="956"/>
      <c r="AA14" s="81"/>
      <c r="AB14" s="81"/>
      <c r="AC14" s="81"/>
      <c r="AD14" s="81"/>
      <c r="AE14" s="81"/>
      <c r="AF14" s="81"/>
    </row>
    <row r="15" spans="1:35" ht="18" customHeight="1">
      <c r="A15" s="4"/>
      <c r="B15" s="2" t="s">
        <v>447</v>
      </c>
      <c r="C15" s="38" t="s">
        <v>183</v>
      </c>
      <c r="D15" s="10"/>
      <c r="E15" s="11"/>
      <c r="F15" s="12"/>
      <c r="G15" s="165">
        <v>8</v>
      </c>
      <c r="H15" s="158">
        <v>16</v>
      </c>
      <c r="I15" s="950">
        <f t="shared" si="1"/>
        <v>8</v>
      </c>
      <c r="J15" s="45"/>
      <c r="K15" s="46"/>
      <c r="L15" s="950"/>
      <c r="M15" s="165">
        <v>23</v>
      </c>
      <c r="N15" s="158">
        <v>24</v>
      </c>
      <c r="O15" s="950">
        <f t="shared" si="3"/>
        <v>1</v>
      </c>
      <c r="P15" s="45"/>
      <c r="Q15" s="46"/>
      <c r="R15" s="950"/>
      <c r="S15" s="10"/>
      <c r="T15" s="25"/>
      <c r="U15" s="950"/>
      <c r="V15" s="25"/>
      <c r="W15" s="57"/>
      <c r="X15" s="12"/>
      <c r="Y15" s="976"/>
      <c r="Z15" s="956"/>
      <c r="AA15" s="81"/>
      <c r="AB15" s="81"/>
      <c r="AC15" s="81"/>
      <c r="AD15" s="81"/>
      <c r="AE15" s="81"/>
      <c r="AF15" s="81"/>
    </row>
    <row r="16" spans="1:35" hidden="1">
      <c r="A16" s="4">
        <v>10</v>
      </c>
      <c r="B16" s="4" t="s">
        <v>447</v>
      </c>
      <c r="C16" s="47" t="s">
        <v>183</v>
      </c>
      <c r="D16" s="10"/>
      <c r="E16" s="25"/>
      <c r="F16" s="12">
        <f t="shared" si="0"/>
        <v>0</v>
      </c>
      <c r="G16" s="10"/>
      <c r="H16" s="25"/>
      <c r="I16" s="950">
        <f t="shared" si="1"/>
        <v>0</v>
      </c>
      <c r="J16" s="10"/>
      <c r="K16" s="25"/>
      <c r="L16" s="950">
        <f t="shared" si="2"/>
        <v>0</v>
      </c>
      <c r="M16" s="10"/>
      <c r="N16" s="25"/>
      <c r="O16" s="950">
        <f t="shared" si="3"/>
        <v>0</v>
      </c>
      <c r="P16" s="10"/>
      <c r="Q16" s="25"/>
      <c r="R16" s="950">
        <f t="shared" si="4"/>
        <v>0</v>
      </c>
      <c r="S16" s="10"/>
      <c r="T16" s="25"/>
      <c r="U16" s="950">
        <f t="shared" si="5"/>
        <v>0</v>
      </c>
      <c r="V16" s="25"/>
      <c r="W16" s="57"/>
      <c r="X16" s="12">
        <f t="shared" si="6"/>
        <v>0</v>
      </c>
      <c r="Y16" s="976">
        <f t="shared" si="7"/>
        <v>0</v>
      </c>
      <c r="AA16" s="81"/>
      <c r="AB16" s="81"/>
      <c r="AC16" s="81"/>
      <c r="AD16" s="81"/>
      <c r="AE16" s="81"/>
      <c r="AF16" s="81"/>
    </row>
    <row r="17" spans="1:34" ht="18" customHeight="1">
      <c r="A17" s="4">
        <v>11</v>
      </c>
      <c r="B17" s="4" t="s">
        <v>447</v>
      </c>
      <c r="C17" s="47" t="s">
        <v>358</v>
      </c>
      <c r="D17" s="165">
        <v>14</v>
      </c>
      <c r="E17" s="166">
        <v>22</v>
      </c>
      <c r="F17" s="12">
        <f t="shared" si="0"/>
        <v>8</v>
      </c>
      <c r="G17" s="165">
        <v>16</v>
      </c>
      <c r="H17" s="166">
        <v>24</v>
      </c>
      <c r="I17" s="950">
        <f t="shared" si="1"/>
        <v>8</v>
      </c>
      <c r="J17" s="10"/>
      <c r="K17" s="25"/>
      <c r="L17" s="950">
        <f t="shared" si="2"/>
        <v>0</v>
      </c>
      <c r="M17" s="10"/>
      <c r="N17" s="25"/>
      <c r="O17" s="950">
        <f t="shared" si="3"/>
        <v>0</v>
      </c>
      <c r="P17" s="165">
        <v>7</v>
      </c>
      <c r="Q17" s="166">
        <v>16</v>
      </c>
      <c r="R17" s="950">
        <f t="shared" si="4"/>
        <v>9</v>
      </c>
      <c r="S17" s="165">
        <v>8</v>
      </c>
      <c r="T17" s="166">
        <v>16</v>
      </c>
      <c r="U17" s="950">
        <f t="shared" si="5"/>
        <v>8</v>
      </c>
      <c r="V17" s="166">
        <v>14</v>
      </c>
      <c r="W17" s="178">
        <v>22</v>
      </c>
      <c r="X17" s="12">
        <f t="shared" si="6"/>
        <v>8</v>
      </c>
      <c r="Y17" s="976">
        <f t="shared" si="7"/>
        <v>41</v>
      </c>
      <c r="Z17" s="956"/>
      <c r="AA17" s="1249" t="s">
        <v>473</v>
      </c>
      <c r="AB17" s="1250"/>
      <c r="AC17" s="1251"/>
      <c r="AD17" s="1026">
        <v>1641043</v>
      </c>
      <c r="AE17" s="81"/>
      <c r="AF17" s="1026">
        <f t="shared" ref="AF17:AF18" si="9">AD17</f>
        <v>1641043</v>
      </c>
    </row>
    <row r="18" spans="1:34" ht="18" customHeight="1">
      <c r="A18" s="4">
        <v>12</v>
      </c>
      <c r="B18" s="4" t="s">
        <v>435</v>
      </c>
      <c r="C18" s="47" t="s">
        <v>580</v>
      </c>
      <c r="D18" s="165">
        <v>7</v>
      </c>
      <c r="E18" s="170">
        <v>15</v>
      </c>
      <c r="F18" s="12">
        <f>E18-D18</f>
        <v>8</v>
      </c>
      <c r="G18" s="10"/>
      <c r="H18" s="25"/>
      <c r="I18" s="950">
        <f t="shared" si="1"/>
        <v>0</v>
      </c>
      <c r="J18" s="159">
        <v>15</v>
      </c>
      <c r="K18" s="178">
        <v>23</v>
      </c>
      <c r="L18" s="950">
        <f t="shared" si="2"/>
        <v>8</v>
      </c>
      <c r="M18" s="13"/>
      <c r="N18" s="54"/>
      <c r="O18" s="950">
        <f t="shared" si="3"/>
        <v>0</v>
      </c>
      <c r="P18" s="165">
        <v>15</v>
      </c>
      <c r="Q18" s="166">
        <v>22</v>
      </c>
      <c r="R18" s="950">
        <f t="shared" si="4"/>
        <v>7</v>
      </c>
      <c r="S18" s="165">
        <v>16</v>
      </c>
      <c r="T18" s="166">
        <v>24</v>
      </c>
      <c r="U18" s="950">
        <f t="shared" si="5"/>
        <v>8</v>
      </c>
      <c r="V18" s="25"/>
      <c r="W18" s="57"/>
      <c r="X18" s="12">
        <f t="shared" si="6"/>
        <v>0</v>
      </c>
      <c r="Y18" s="976">
        <f t="shared" si="7"/>
        <v>31</v>
      </c>
      <c r="AA18" s="1249" t="s">
        <v>475</v>
      </c>
      <c r="AB18" s="1250"/>
      <c r="AC18" s="1251"/>
      <c r="AD18" s="1026">
        <v>451</v>
      </c>
      <c r="AE18" s="81"/>
      <c r="AF18" s="1026">
        <f t="shared" si="9"/>
        <v>451</v>
      </c>
    </row>
    <row r="19" spans="1:34" ht="18" customHeight="1">
      <c r="A19" s="4">
        <v>13</v>
      </c>
      <c r="B19" s="4" t="s">
        <v>447</v>
      </c>
      <c r="C19" s="47" t="s">
        <v>587</v>
      </c>
      <c r="D19" s="10"/>
      <c r="E19" s="55"/>
      <c r="F19" s="12">
        <f t="shared" si="0"/>
        <v>0</v>
      </c>
      <c r="G19" s="10"/>
      <c r="H19" s="25"/>
      <c r="I19" s="950">
        <f t="shared" si="1"/>
        <v>0</v>
      </c>
      <c r="J19" s="951"/>
      <c r="K19" s="952"/>
      <c r="L19" s="950">
        <f t="shared" si="2"/>
        <v>0</v>
      </c>
      <c r="M19" s="968">
        <v>16</v>
      </c>
      <c r="N19" s="969">
        <v>24</v>
      </c>
      <c r="O19" s="950">
        <f t="shared" si="3"/>
        <v>8</v>
      </c>
      <c r="P19" s="165">
        <v>17</v>
      </c>
      <c r="Q19" s="166">
        <v>23</v>
      </c>
      <c r="R19" s="950">
        <f t="shared" si="4"/>
        <v>6</v>
      </c>
      <c r="S19" s="10"/>
      <c r="T19" s="25"/>
      <c r="U19" s="950">
        <f t="shared" si="5"/>
        <v>0</v>
      </c>
      <c r="V19" s="969">
        <v>8</v>
      </c>
      <c r="W19" s="1005">
        <v>15</v>
      </c>
      <c r="X19" s="12">
        <f t="shared" si="6"/>
        <v>7</v>
      </c>
      <c r="Y19" s="976">
        <f t="shared" si="7"/>
        <v>21</v>
      </c>
      <c r="AA19" s="1249" t="s">
        <v>476</v>
      </c>
      <c r="AB19" s="1250"/>
      <c r="AC19" s="1251"/>
      <c r="AD19" s="97">
        <f>AD17/AD12</f>
        <v>454.58254847645429</v>
      </c>
      <c r="AE19" s="81"/>
      <c r="AF19" s="97">
        <f>AF17/AF12</f>
        <v>477.46377654931626</v>
      </c>
    </row>
    <row r="20" spans="1:34" ht="18" customHeight="1">
      <c r="A20" s="4"/>
      <c r="B20" s="4" t="s">
        <v>124</v>
      </c>
      <c r="C20" s="63" t="s">
        <v>314</v>
      </c>
      <c r="D20" s="944">
        <v>7</v>
      </c>
      <c r="E20" s="135">
        <v>17</v>
      </c>
      <c r="F20" s="12">
        <f t="shared" si="0"/>
        <v>10</v>
      </c>
      <c r="G20" s="944">
        <v>7</v>
      </c>
      <c r="H20" s="135">
        <v>17</v>
      </c>
      <c r="I20" s="950">
        <f t="shared" si="1"/>
        <v>10</v>
      </c>
      <c r="J20" s="1046">
        <v>7</v>
      </c>
      <c r="K20" s="1047">
        <v>17</v>
      </c>
      <c r="L20" s="950">
        <f t="shared" si="2"/>
        <v>10</v>
      </c>
      <c r="M20" s="1044">
        <v>8</v>
      </c>
      <c r="N20" s="1045">
        <v>18</v>
      </c>
      <c r="O20" s="950">
        <f t="shared" si="3"/>
        <v>10</v>
      </c>
      <c r="P20" s="1051">
        <v>8</v>
      </c>
      <c r="Q20" s="61">
        <v>16</v>
      </c>
      <c r="R20" s="950">
        <f t="shared" si="4"/>
        <v>8</v>
      </c>
      <c r="S20" s="65"/>
      <c r="T20" s="264"/>
      <c r="U20" s="1052">
        <f t="shared" si="5"/>
        <v>0</v>
      </c>
      <c r="V20" s="25"/>
      <c r="W20" s="57"/>
      <c r="X20" s="421">
        <f t="shared" si="6"/>
        <v>0</v>
      </c>
      <c r="Y20" s="976">
        <f t="shared" si="7"/>
        <v>48</v>
      </c>
      <c r="AA20" s="81"/>
      <c r="AB20" s="81"/>
      <c r="AC20" s="81"/>
      <c r="AD20" s="103">
        <f t="shared" ref="AD20" si="10">(AD18/AD19)*100</f>
        <v>99.211903649081705</v>
      </c>
      <c r="AE20" s="81"/>
      <c r="AF20" s="104">
        <f t="shared" ref="AF20" si="11">(AF18/AF19)*100</f>
        <v>94.45742738002599</v>
      </c>
    </row>
    <row r="21" spans="1:34" ht="18" customHeight="1">
      <c r="A21" s="4"/>
      <c r="B21" s="4" t="s">
        <v>574</v>
      </c>
      <c r="C21" s="38" t="s">
        <v>575</v>
      </c>
      <c r="D21" s="65"/>
      <c r="E21" s="55"/>
      <c r="F21" s="12">
        <f t="shared" si="0"/>
        <v>0</v>
      </c>
      <c r="G21" s="65"/>
      <c r="H21" s="55"/>
      <c r="I21" s="950">
        <f t="shared" si="1"/>
        <v>0</v>
      </c>
      <c r="J21" s="959">
        <v>11</v>
      </c>
      <c r="K21" s="960">
        <v>19</v>
      </c>
      <c r="L21" s="950">
        <f t="shared" si="2"/>
        <v>8</v>
      </c>
      <c r="M21" s="994">
        <v>11</v>
      </c>
      <c r="N21" s="960">
        <v>19</v>
      </c>
      <c r="O21" s="950">
        <f t="shared" si="3"/>
        <v>8</v>
      </c>
      <c r="P21" s="69"/>
      <c r="Q21" s="55"/>
      <c r="R21" s="950">
        <f t="shared" si="4"/>
        <v>0</v>
      </c>
      <c r="S21" s="13"/>
      <c r="T21" s="195"/>
      <c r="U21" s="950">
        <f t="shared" si="5"/>
        <v>0</v>
      </c>
      <c r="V21" s="962">
        <v>11</v>
      </c>
      <c r="W21" s="963">
        <v>19</v>
      </c>
      <c r="X21" s="12">
        <f t="shared" si="6"/>
        <v>8</v>
      </c>
      <c r="Y21" s="976">
        <f>F21+I21+L21+O21+R21+U21+X21</f>
        <v>24</v>
      </c>
      <c r="AA21" s="81"/>
      <c r="AB21" s="81"/>
      <c r="AC21" s="81"/>
      <c r="AD21" s="103">
        <f>AD18/AD19</f>
        <v>0.99211903649081712</v>
      </c>
      <c r="AE21" s="81"/>
      <c r="AF21" s="104">
        <f>AF18/AF19</f>
        <v>0.94457427380025993</v>
      </c>
    </row>
    <row r="22" spans="1:34" ht="18" customHeight="1" thickBot="1">
      <c r="A22" s="4"/>
      <c r="B22" s="4" t="s">
        <v>574</v>
      </c>
      <c r="C22" s="38" t="s">
        <v>577</v>
      </c>
      <c r="D22" s="73"/>
      <c r="E22" s="74"/>
      <c r="F22" s="156">
        <f>E22-D22</f>
        <v>0</v>
      </c>
      <c r="G22" s="73"/>
      <c r="H22" s="74"/>
      <c r="I22" s="950">
        <f t="shared" si="1"/>
        <v>0</v>
      </c>
      <c r="J22" s="73"/>
      <c r="K22" s="74"/>
      <c r="L22" s="950">
        <f t="shared" si="2"/>
        <v>0</v>
      </c>
      <c r="M22" s="73"/>
      <c r="N22" s="74"/>
      <c r="O22" s="950">
        <f t="shared" si="3"/>
        <v>0</v>
      </c>
      <c r="P22" s="76"/>
      <c r="Q22" s="74"/>
      <c r="R22" s="950">
        <f t="shared" si="4"/>
        <v>0</v>
      </c>
      <c r="S22" s="961">
        <v>13</v>
      </c>
      <c r="T22" s="995">
        <v>19</v>
      </c>
      <c r="U22" s="950">
        <f t="shared" si="5"/>
        <v>6</v>
      </c>
      <c r="V22" s="235"/>
      <c r="W22" s="77"/>
      <c r="X22" s="12">
        <f t="shared" si="6"/>
        <v>0</v>
      </c>
      <c r="Y22" s="976">
        <f t="shared" si="7"/>
        <v>6</v>
      </c>
    </row>
    <row r="23" spans="1:34" ht="18.95" customHeight="1">
      <c r="A23" s="1026"/>
      <c r="B23" s="1026"/>
      <c r="C23" s="85"/>
      <c r="D23" s="86"/>
      <c r="E23" s="86"/>
      <c r="F23" s="86"/>
      <c r="G23" s="86"/>
      <c r="H23" s="86"/>
      <c r="I23" s="86"/>
      <c r="J23" s="86"/>
      <c r="K23" s="86"/>
      <c r="L23" s="950">
        <f t="shared" si="2"/>
        <v>0</v>
      </c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Z23" s="1454"/>
      <c r="AA23" s="1454"/>
      <c r="AB23" s="1454"/>
      <c r="AC23" s="1013"/>
      <c r="AD23" s="1029"/>
      <c r="AE23" s="1029"/>
      <c r="AF23" s="81"/>
    </row>
    <row r="24" spans="1:34" ht="18.95" customHeight="1">
      <c r="A24" s="80"/>
      <c r="B24" s="80"/>
      <c r="C24" s="80" t="s">
        <v>466</v>
      </c>
      <c r="D24" s="85"/>
      <c r="E24" s="85"/>
      <c r="F24" s="88">
        <f>SUM(F4:F22)</f>
        <v>56</v>
      </c>
      <c r="G24" s="85"/>
      <c r="H24" s="85"/>
      <c r="I24" s="88">
        <f>SUM(I4:I22)</f>
        <v>62</v>
      </c>
      <c r="J24" s="85"/>
      <c r="K24" s="85"/>
      <c r="L24" s="88">
        <f>SUM(L4:L22)</f>
        <v>66</v>
      </c>
      <c r="M24" s="85"/>
      <c r="N24" s="85"/>
      <c r="O24" s="88">
        <f>SUM(O4:O22)</f>
        <v>66</v>
      </c>
      <c r="P24" s="85"/>
      <c r="Q24" s="85"/>
      <c r="R24" s="88">
        <f>SUM(R4:R22)</f>
        <v>66</v>
      </c>
      <c r="S24" s="85"/>
      <c r="T24" s="85"/>
      <c r="U24" s="88">
        <f>SUM(U4:U22)</f>
        <v>71</v>
      </c>
      <c r="V24" s="85"/>
      <c r="W24" s="85"/>
      <c r="X24" s="88">
        <f>SUM(X4:X22)</f>
        <v>59</v>
      </c>
      <c r="Z24" s="1029"/>
      <c r="AA24" s="1029"/>
      <c r="AB24" s="1029"/>
      <c r="AC24" s="1029"/>
      <c r="AD24" s="1029"/>
      <c r="AE24" s="1029"/>
      <c r="AF24" s="81"/>
    </row>
    <row r="25" spans="1:34" ht="18.95" customHeight="1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446</v>
      </c>
      <c r="Z25" s="1029"/>
      <c r="AA25" s="1029"/>
      <c r="AB25" s="1029"/>
      <c r="AC25" s="1029"/>
      <c r="AD25" s="1029"/>
      <c r="AE25" s="1029">
        <v>1027</v>
      </c>
      <c r="AF25" s="81"/>
    </row>
    <row r="26" spans="1:34" ht="18.95" customHeight="1">
      <c r="A26" s="91"/>
      <c r="B26" s="92"/>
      <c r="C26" s="1027"/>
      <c r="D26" s="1027"/>
      <c r="E26" s="1027"/>
      <c r="F26" s="1027"/>
      <c r="G26" s="1027"/>
      <c r="H26" s="1027"/>
      <c r="I26" s="1027"/>
      <c r="J26" s="1027"/>
      <c r="K26" s="1027"/>
      <c r="L26" s="1027"/>
      <c r="M26" s="1027"/>
      <c r="N26" s="1027"/>
      <c r="O26" s="1027"/>
      <c r="P26" s="1027"/>
      <c r="Q26" s="1027"/>
      <c r="R26" s="1027" t="s">
        <v>128</v>
      </c>
      <c r="S26" s="1027"/>
      <c r="T26" s="1265" t="s">
        <v>471</v>
      </c>
      <c r="U26" s="1266"/>
      <c r="V26" s="1266"/>
      <c r="W26" s="1267"/>
      <c r="X26" s="94">
        <f>AD13/AD12</f>
        <v>443.21329639889194</v>
      </c>
      <c r="Z26" s="1454"/>
      <c r="AA26" s="1454"/>
      <c r="AB26" s="1454"/>
      <c r="AC26" s="1029"/>
      <c r="AD26" s="1029"/>
      <c r="AE26" s="1029"/>
      <c r="AF26" s="81"/>
    </row>
    <row r="27" spans="1:34" ht="18.95" customHeight="1">
      <c r="A27" s="91"/>
      <c r="B27" s="92"/>
      <c r="C27" s="1053" t="s">
        <v>612</v>
      </c>
      <c r="D27" s="1457">
        <v>198000</v>
      </c>
      <c r="E27" s="1458"/>
      <c r="F27" s="1459"/>
      <c r="G27" s="1457">
        <v>231000</v>
      </c>
      <c r="H27" s="1458"/>
      <c r="I27" s="1459"/>
      <c r="J27" s="1457">
        <v>217000</v>
      </c>
      <c r="K27" s="1458"/>
      <c r="L27" s="1459"/>
      <c r="M27" s="1471">
        <v>213000</v>
      </c>
      <c r="N27" s="1458"/>
      <c r="O27" s="1459"/>
      <c r="P27" s="1457">
        <v>286000</v>
      </c>
      <c r="Q27" s="1458"/>
      <c r="R27" s="1459"/>
      <c r="S27" s="1457">
        <v>255000</v>
      </c>
      <c r="T27" s="1458"/>
      <c r="U27" s="1459"/>
      <c r="V27" s="1457">
        <v>233000</v>
      </c>
      <c r="W27" s="1458"/>
      <c r="X27" s="1459"/>
      <c r="Z27" s="1054"/>
      <c r="AA27" s="1054"/>
      <c r="AB27" s="1054"/>
      <c r="AC27" s="1054"/>
      <c r="AD27" s="1054"/>
      <c r="AE27" s="1054"/>
      <c r="AF27" s="81"/>
    </row>
    <row r="28" spans="1:34" ht="18.95" customHeight="1">
      <c r="A28" s="91"/>
      <c r="B28" s="92"/>
      <c r="C28" s="1053" t="s">
        <v>613</v>
      </c>
      <c r="D28" s="1460">
        <f>D27/AD12</f>
        <v>54.847645429362878</v>
      </c>
      <c r="E28" s="1461"/>
      <c r="F28" s="1462"/>
      <c r="G28" s="1466">
        <f>G27/AD12</f>
        <v>63.988919667590025</v>
      </c>
      <c r="H28" s="1467"/>
      <c r="I28" s="1468"/>
      <c r="J28" s="1466">
        <f>J27/AD12</f>
        <v>60.11080332409972</v>
      </c>
      <c r="K28" s="1467"/>
      <c r="L28" s="1468"/>
      <c r="M28" s="1466">
        <f>M27/AD12</f>
        <v>59.00277008310249</v>
      </c>
      <c r="N28" s="1467"/>
      <c r="O28" s="1468"/>
      <c r="P28" s="1466">
        <f>P27/AD12</f>
        <v>79.224376731301945</v>
      </c>
      <c r="Q28" s="1467"/>
      <c r="R28" s="1468"/>
      <c r="S28" s="1466">
        <f>S27/AD12</f>
        <v>70.637119113573405</v>
      </c>
      <c r="T28" s="1467"/>
      <c r="U28" s="1468"/>
      <c r="V28" s="1466">
        <f>V27/AD12</f>
        <v>64.54293628808864</v>
      </c>
      <c r="W28" s="1467"/>
      <c r="X28" s="1468"/>
      <c r="Z28" s="1054"/>
      <c r="AA28" s="1054"/>
      <c r="AB28" s="1054"/>
      <c r="AC28" s="1054"/>
      <c r="AD28" s="1054"/>
      <c r="AE28" s="1054"/>
      <c r="AF28" s="81"/>
    </row>
    <row r="29" spans="1:34" ht="18.95" customHeight="1">
      <c r="A29" s="91"/>
      <c r="B29" s="92"/>
      <c r="C29" s="1053" t="s">
        <v>614</v>
      </c>
      <c r="D29" s="1463">
        <f>F24/D28</f>
        <v>1.0210101010101011</v>
      </c>
      <c r="E29" s="1464"/>
      <c r="F29" s="1465"/>
      <c r="G29" s="1463">
        <f>I24/G28</f>
        <v>0.96891774891774896</v>
      </c>
      <c r="H29" s="1464"/>
      <c r="I29" s="1465"/>
      <c r="J29" s="1463">
        <f>L24/J28</f>
        <v>1.0979723502304148</v>
      </c>
      <c r="K29" s="1464"/>
      <c r="L29" s="1465"/>
      <c r="M29" s="1463">
        <f>O24/M28</f>
        <v>1.1185915492957748</v>
      </c>
      <c r="N29" s="1464"/>
      <c r="O29" s="1465"/>
      <c r="P29" s="1463">
        <f>R24/P28</f>
        <v>0.83307692307692305</v>
      </c>
      <c r="Q29" s="1464"/>
      <c r="R29" s="1465"/>
      <c r="S29" s="1463">
        <f>U24/S28</f>
        <v>1.0051372549019608</v>
      </c>
      <c r="T29" s="1464"/>
      <c r="U29" s="1465"/>
      <c r="V29" s="1463">
        <f>X24/V28</f>
        <v>0.91412017167381976</v>
      </c>
      <c r="W29" s="1464"/>
      <c r="X29" s="1465"/>
      <c r="Z29" s="1054"/>
      <c r="AA29" s="1054"/>
      <c r="AB29" s="1054"/>
      <c r="AC29" s="1054"/>
      <c r="AD29" s="1054"/>
      <c r="AE29" s="1054"/>
      <c r="AF29" s="81"/>
    </row>
    <row r="30" spans="1:34" ht="18.95" customHeight="1">
      <c r="A30" s="91"/>
      <c r="B30" s="92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027"/>
      <c r="U30" s="1027"/>
      <c r="V30" s="1027"/>
      <c r="W30" s="1027"/>
      <c r="X30" s="95"/>
      <c r="Z30" s="1454"/>
      <c r="AA30" s="1454"/>
      <c r="AB30" s="1454"/>
      <c r="AC30" s="1029"/>
      <c r="AD30" s="1029"/>
      <c r="AE30" s="1029"/>
      <c r="AF30" s="81"/>
    </row>
    <row r="31" spans="1:34" ht="18.95" customHeight="1">
      <c r="A31" s="91"/>
      <c r="B31" s="92"/>
      <c r="C31" s="1027"/>
      <c r="D31" s="1027"/>
      <c r="E31" s="1027"/>
      <c r="F31" s="1027"/>
      <c r="G31" s="1027"/>
      <c r="H31" s="1027"/>
      <c r="I31" s="1027"/>
      <c r="J31" s="1027"/>
      <c r="K31" s="1027"/>
      <c r="L31" s="1027"/>
      <c r="M31" s="1027"/>
      <c r="N31" s="1027"/>
      <c r="O31" s="1027"/>
      <c r="P31" s="1027"/>
      <c r="Q31" s="1027"/>
      <c r="R31" s="1027"/>
      <c r="S31" s="1027"/>
      <c r="T31" s="1252" t="s">
        <v>472</v>
      </c>
      <c r="U31" s="1253"/>
      <c r="V31" s="1253"/>
      <c r="W31" s="1254"/>
      <c r="X31" s="96">
        <f>(X25/X26)*100</f>
        <v>100.62875</v>
      </c>
      <c r="Z31" s="1454"/>
      <c r="AA31" s="1454"/>
      <c r="AB31" s="1454"/>
      <c r="AC31" s="1014"/>
      <c r="AD31" s="1029"/>
      <c r="AE31" s="1014"/>
      <c r="AF31" s="81"/>
      <c r="AH31" t="s">
        <v>602</v>
      </c>
    </row>
    <row r="32" spans="1:34" ht="18.95" customHeight="1">
      <c r="A32" s="98"/>
      <c r="B32" s="98"/>
      <c r="C32" s="4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02">
        <f>AD20</f>
        <v>99.211903649081705</v>
      </c>
      <c r="Z32" s="1029"/>
      <c r="AA32" s="1029"/>
      <c r="AB32" s="1029"/>
      <c r="AC32" s="1015"/>
      <c r="AD32" s="1029"/>
      <c r="AE32" s="1015"/>
      <c r="AF32" s="81"/>
      <c r="AH32" t="s">
        <v>603</v>
      </c>
    </row>
    <row r="33" spans="1:36" ht="21.75" customHeight="1">
      <c r="A33" s="98"/>
      <c r="B33" s="98"/>
      <c r="C33" s="98" t="s">
        <v>600</v>
      </c>
      <c r="D33" s="1443"/>
      <c r="E33" s="1228"/>
      <c r="F33" s="1229"/>
      <c r="G33" s="1443"/>
      <c r="H33" s="1228"/>
      <c r="I33" s="1229"/>
      <c r="J33" s="1443"/>
      <c r="K33" s="1228"/>
      <c r="L33" s="1229"/>
      <c r="M33" s="1443"/>
      <c r="N33" s="1228"/>
      <c r="O33" s="1229"/>
      <c r="P33" s="1443"/>
      <c r="Q33" s="1228"/>
      <c r="R33" s="1229"/>
      <c r="S33" s="1443"/>
      <c r="T33" s="1228"/>
      <c r="U33" s="1229"/>
      <c r="V33" s="1453"/>
      <c r="W33" s="1280"/>
      <c r="X33" s="1281"/>
      <c r="Z33" s="81"/>
      <c r="AA33" s="81"/>
      <c r="AB33" s="81"/>
      <c r="AC33" s="1015"/>
      <c r="AD33" s="189"/>
      <c r="AE33" s="1015"/>
      <c r="AF33" s="81"/>
      <c r="AH33" t="s">
        <v>604</v>
      </c>
    </row>
    <row r="34" spans="1:36" ht="28.5" customHeight="1">
      <c r="A34" s="1028">
        <v>1</v>
      </c>
      <c r="B34" s="1028"/>
      <c r="C34" s="106" t="s">
        <v>95</v>
      </c>
      <c r="D34" s="1246" t="s">
        <v>46</v>
      </c>
      <c r="E34" s="1247"/>
      <c r="F34" s="1248"/>
      <c r="G34" s="1443"/>
      <c r="H34" s="1228"/>
      <c r="I34" s="1229"/>
      <c r="J34" s="1246" t="s">
        <v>69</v>
      </c>
      <c r="K34" s="1247"/>
      <c r="L34" s="1248"/>
      <c r="M34" s="1246" t="s">
        <v>610</v>
      </c>
      <c r="N34" s="1247"/>
      <c r="O34" s="1248"/>
      <c r="P34" s="1246" t="s">
        <v>69</v>
      </c>
      <c r="Q34" s="1247"/>
      <c r="R34" s="1248"/>
      <c r="S34" s="1443"/>
      <c r="T34" s="1228"/>
      <c r="U34" s="1229"/>
      <c r="V34" s="1239" t="s">
        <v>69</v>
      </c>
      <c r="W34" s="1240"/>
      <c r="X34" s="1241"/>
      <c r="AC34" s="728"/>
      <c r="AD34" s="728"/>
      <c r="AE34" s="728"/>
      <c r="AH34" s="1033" t="s">
        <v>605</v>
      </c>
      <c r="AI34" s="1033"/>
      <c r="AJ34" s="1033"/>
    </row>
    <row r="35" spans="1:36" ht="21.75" customHeight="1">
      <c r="A35" s="1028">
        <v>2</v>
      </c>
      <c r="B35" s="1028"/>
      <c r="C35" s="106" t="s">
        <v>480</v>
      </c>
      <c r="D35" s="1443"/>
      <c r="E35" s="1228"/>
      <c r="F35" s="1229"/>
      <c r="G35" s="1443"/>
      <c r="H35" s="1228"/>
      <c r="I35" s="1229"/>
      <c r="J35" s="1246" t="s">
        <v>11</v>
      </c>
      <c r="K35" s="1247"/>
      <c r="L35" s="1248"/>
      <c r="M35" s="1246" t="s">
        <v>11</v>
      </c>
      <c r="N35" s="1247"/>
      <c r="O35" s="1248"/>
      <c r="P35" s="1443"/>
      <c r="Q35" s="1228"/>
      <c r="R35" s="1229"/>
      <c r="S35" s="1246" t="s">
        <v>69</v>
      </c>
      <c r="T35" s="1247"/>
      <c r="U35" s="1248"/>
      <c r="V35" s="1246" t="s">
        <v>11</v>
      </c>
      <c r="W35" s="1247"/>
      <c r="X35" s="1248"/>
      <c r="AH35" t="s">
        <v>606</v>
      </c>
    </row>
    <row r="36" spans="1:36" ht="21.75" customHeight="1">
      <c r="A36" s="1028">
        <v>3</v>
      </c>
      <c r="B36" s="1028"/>
      <c r="C36" s="106" t="s">
        <v>22</v>
      </c>
      <c r="D36" s="1246" t="s">
        <v>11</v>
      </c>
      <c r="E36" s="1247"/>
      <c r="F36" s="1248"/>
      <c r="G36" s="1246" t="s">
        <v>11</v>
      </c>
      <c r="H36" s="1247"/>
      <c r="I36" s="1248"/>
      <c r="J36" s="1443"/>
      <c r="K36" s="1228"/>
      <c r="L36" s="1229"/>
      <c r="M36" s="1443"/>
      <c r="N36" s="1228"/>
      <c r="O36" s="1229"/>
      <c r="P36" s="1246" t="s">
        <v>11</v>
      </c>
      <c r="Q36" s="1247"/>
      <c r="R36" s="1248"/>
      <c r="S36" s="1246" t="s">
        <v>11</v>
      </c>
      <c r="T36" s="1247"/>
      <c r="U36" s="1248"/>
      <c r="V36" s="1443"/>
      <c r="W36" s="1228"/>
      <c r="X36" s="1229"/>
    </row>
  </sheetData>
  <mergeCells count="87">
    <mergeCell ref="G8:H8"/>
    <mergeCell ref="S1:U1"/>
    <mergeCell ref="P8:Q8"/>
    <mergeCell ref="M10:N10"/>
    <mergeCell ref="J29:L29"/>
    <mergeCell ref="J27:L27"/>
    <mergeCell ref="M27:O27"/>
    <mergeCell ref="P27:R27"/>
    <mergeCell ref="C1:C2"/>
    <mergeCell ref="D1:F1"/>
    <mergeCell ref="G1:I1"/>
    <mergeCell ref="J1:L1"/>
    <mergeCell ref="M1:O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V6:W6"/>
    <mergeCell ref="V7:W7"/>
    <mergeCell ref="S8:T8"/>
    <mergeCell ref="J8:K8"/>
    <mergeCell ref="M8:N8"/>
    <mergeCell ref="T31:W31"/>
    <mergeCell ref="Z31:AB31"/>
    <mergeCell ref="AA12:AC12"/>
    <mergeCell ref="AA13:AC13"/>
    <mergeCell ref="AA17:AC17"/>
    <mergeCell ref="AA18:AC18"/>
    <mergeCell ref="AA19:AC19"/>
    <mergeCell ref="Z23:AB23"/>
    <mergeCell ref="V28:X28"/>
    <mergeCell ref="S28:U28"/>
    <mergeCell ref="V29:X29"/>
    <mergeCell ref="S29:U29"/>
    <mergeCell ref="V27:X27"/>
    <mergeCell ref="S27:U27"/>
    <mergeCell ref="A25:B25"/>
    <mergeCell ref="T25:W25"/>
    <mergeCell ref="T26:W26"/>
    <mergeCell ref="Z26:AB26"/>
    <mergeCell ref="Z30:AB30"/>
    <mergeCell ref="D27:F27"/>
    <mergeCell ref="D28:F28"/>
    <mergeCell ref="D29:F29"/>
    <mergeCell ref="G27:I27"/>
    <mergeCell ref="G28:I28"/>
    <mergeCell ref="G29:I29"/>
    <mergeCell ref="P28:R28"/>
    <mergeCell ref="M28:O28"/>
    <mergeCell ref="J28:L28"/>
    <mergeCell ref="P29:R29"/>
    <mergeCell ref="M29:O29"/>
    <mergeCell ref="S34:U34"/>
    <mergeCell ref="D32:S32"/>
    <mergeCell ref="T32:W32"/>
    <mergeCell ref="D33:F33"/>
    <mergeCell ref="G33:I33"/>
    <mergeCell ref="J33:L33"/>
    <mergeCell ref="M33:O33"/>
    <mergeCell ref="P33:R33"/>
    <mergeCell ref="S33:U33"/>
    <mergeCell ref="V33:X33"/>
    <mergeCell ref="D34:F34"/>
    <mergeCell ref="G34:I34"/>
    <mergeCell ref="J34:L34"/>
    <mergeCell ref="M34:O34"/>
    <mergeCell ref="P34:R34"/>
    <mergeCell ref="V34:X34"/>
    <mergeCell ref="V36:X36"/>
    <mergeCell ref="D36:F36"/>
    <mergeCell ref="G36:I36"/>
    <mergeCell ref="J36:L36"/>
    <mergeCell ref="M36:O36"/>
    <mergeCell ref="P36:R36"/>
    <mergeCell ref="S36:U36"/>
    <mergeCell ref="S35:U35"/>
    <mergeCell ref="V35:X35"/>
    <mergeCell ref="D35:F35"/>
    <mergeCell ref="G35:I35"/>
    <mergeCell ref="J35:L35"/>
    <mergeCell ref="M35:O35"/>
    <mergeCell ref="P35:R35"/>
  </mergeCells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14CC-5F2C-4BF0-8176-EC516E29C523}">
  <dimension ref="A1:AI36"/>
  <sheetViews>
    <sheetView zoomScale="80" zoomScaleNormal="80" workbookViewId="0">
      <selection activeCell="P6" sqref="P6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46216</v>
      </c>
      <c r="E1" s="1348"/>
      <c r="F1" s="1349"/>
      <c r="G1" s="1347">
        <v>46217</v>
      </c>
      <c r="H1" s="1348"/>
      <c r="I1" s="1349"/>
      <c r="J1" s="1347">
        <v>46218</v>
      </c>
      <c r="K1" s="1348"/>
      <c r="L1" s="1349"/>
      <c r="M1" s="1347">
        <v>46219</v>
      </c>
      <c r="N1" s="1348"/>
      <c r="O1" s="1349"/>
      <c r="P1" s="1347">
        <v>46220</v>
      </c>
      <c r="Q1" s="1348"/>
      <c r="R1" s="1349"/>
      <c r="S1" s="1347">
        <v>46221</v>
      </c>
      <c r="T1" s="1348"/>
      <c r="U1" s="1349"/>
      <c r="V1" s="1347">
        <v>46222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" customHeight="1">
      <c r="A4" s="4">
        <v>1</v>
      </c>
      <c r="B4" s="8" t="s">
        <v>435</v>
      </c>
      <c r="C4" s="9" t="s">
        <v>458</v>
      </c>
      <c r="D4" s="998">
        <v>8</v>
      </c>
      <c r="E4" s="999">
        <v>16</v>
      </c>
      <c r="F4" s="950">
        <f t="shared" ref="F4:F20" si="0">E4-D4</f>
        <v>8</v>
      </c>
      <c r="G4" s="998">
        <v>8</v>
      </c>
      <c r="H4" s="999">
        <v>16</v>
      </c>
      <c r="I4" s="950">
        <f t="shared" ref="I4:I21" si="1">H4-G4</f>
        <v>8</v>
      </c>
      <c r="J4" s="922"/>
      <c r="K4" s="948"/>
      <c r="L4" s="950">
        <f t="shared" ref="L4:L21" si="2">K4-J4</f>
        <v>0</v>
      </c>
      <c r="M4" s="922"/>
      <c r="N4" s="923"/>
      <c r="O4" s="950">
        <f t="shared" ref="O4:O21" si="3">N4-M4</f>
        <v>0</v>
      </c>
      <c r="P4" s="998">
        <v>8</v>
      </c>
      <c r="Q4" s="999">
        <v>16</v>
      </c>
      <c r="R4" s="950">
        <f t="shared" ref="R4:R21" si="4">Q4-P4</f>
        <v>8</v>
      </c>
      <c r="S4" s="278">
        <v>8</v>
      </c>
      <c r="T4" s="279">
        <v>16</v>
      </c>
      <c r="U4" s="950">
        <f t="shared" ref="U4:U21" si="5">T4-S4</f>
        <v>8</v>
      </c>
      <c r="V4" s="1002">
        <v>8</v>
      </c>
      <c r="W4" s="1003">
        <v>15</v>
      </c>
      <c r="X4" s="12">
        <f t="shared" ref="X4:X21" si="6">W4-V4</f>
        <v>7</v>
      </c>
      <c r="Y4" s="976">
        <f>F4+I4+L4+O4+R4+U4+X4</f>
        <v>39</v>
      </c>
      <c r="Z4" s="956"/>
    </row>
    <row r="5" spans="1:35" ht="18" customHeight="1">
      <c r="A5" s="4">
        <v>2</v>
      </c>
      <c r="B5" s="2" t="s">
        <v>436</v>
      </c>
      <c r="C5" s="24" t="s">
        <v>208</v>
      </c>
      <c r="D5" s="10"/>
      <c r="E5" s="25"/>
      <c r="F5" s="950">
        <f t="shared" si="0"/>
        <v>0</v>
      </c>
      <c r="G5" s="10"/>
      <c r="H5" s="25"/>
      <c r="I5" s="950">
        <f t="shared" si="1"/>
        <v>0</v>
      </c>
      <c r="J5" s="19">
        <v>8</v>
      </c>
      <c r="K5" s="26">
        <v>16</v>
      </c>
      <c r="L5" s="950">
        <f t="shared" si="2"/>
        <v>8</v>
      </c>
      <c r="M5" s="19">
        <v>9</v>
      </c>
      <c r="N5" s="26">
        <v>15</v>
      </c>
      <c r="O5" s="950">
        <f t="shared" si="3"/>
        <v>6</v>
      </c>
      <c r="P5" s="10"/>
      <c r="Q5" s="25"/>
      <c r="R5" s="950">
        <f t="shared" si="4"/>
        <v>0</v>
      </c>
      <c r="S5" s="19">
        <v>14</v>
      </c>
      <c r="T5" s="26">
        <v>22</v>
      </c>
      <c r="U5" s="950">
        <f t="shared" si="5"/>
        <v>8</v>
      </c>
      <c r="V5" s="26">
        <v>16</v>
      </c>
      <c r="W5" s="62">
        <v>23</v>
      </c>
      <c r="X5" s="12">
        <f t="shared" si="6"/>
        <v>7</v>
      </c>
      <c r="Y5" s="976">
        <f t="shared" ref="Y5:Y21" si="7">F5+I5+L5+O5+R5+U5+X5</f>
        <v>29</v>
      </c>
    </row>
    <row r="6" spans="1:35" ht="18" customHeight="1">
      <c r="A6" s="4">
        <v>3</v>
      </c>
      <c r="B6" s="2" t="s">
        <v>436</v>
      </c>
      <c r="C6" s="24" t="s">
        <v>188</v>
      </c>
      <c r="D6" s="10"/>
      <c r="E6" s="11"/>
      <c r="F6" s="950">
        <f t="shared" si="0"/>
        <v>0</v>
      </c>
      <c r="G6" s="10"/>
      <c r="H6" s="11"/>
      <c r="I6" s="950">
        <f t="shared" si="1"/>
        <v>0</v>
      </c>
      <c r="J6" s="10"/>
      <c r="K6" s="25"/>
      <c r="L6" s="950">
        <f t="shared" si="2"/>
        <v>0</v>
      </c>
      <c r="M6" s="45"/>
      <c r="N6" s="46"/>
      <c r="O6" s="950">
        <f t="shared" si="3"/>
        <v>0</v>
      </c>
      <c r="P6" s="19">
        <v>14</v>
      </c>
      <c r="Q6" s="26">
        <v>22</v>
      </c>
      <c r="R6" s="950">
        <f t="shared" si="4"/>
        <v>8</v>
      </c>
      <c r="S6" s="21">
        <v>18</v>
      </c>
      <c r="T6" s="22">
        <v>21</v>
      </c>
      <c r="U6" s="950">
        <f t="shared" si="5"/>
        <v>3</v>
      </c>
      <c r="V6" s="26">
        <v>15</v>
      </c>
      <c r="W6" s="62">
        <v>21</v>
      </c>
      <c r="X6" s="12">
        <f t="shared" si="6"/>
        <v>6</v>
      </c>
      <c r="Y6" s="976">
        <f t="shared" si="7"/>
        <v>17</v>
      </c>
    </row>
    <row r="7" spans="1:35" ht="18" customHeight="1">
      <c r="A7" s="4">
        <v>4</v>
      </c>
      <c r="B7" s="2" t="s">
        <v>499</v>
      </c>
      <c r="C7" s="34" t="s">
        <v>595</v>
      </c>
      <c r="D7" s="1061">
        <v>16</v>
      </c>
      <c r="E7" s="1062">
        <v>23</v>
      </c>
      <c r="F7" s="950">
        <f t="shared" si="0"/>
        <v>7</v>
      </c>
      <c r="G7" s="1069"/>
      <c r="H7" s="1070"/>
      <c r="I7" s="950">
        <f t="shared" si="1"/>
        <v>0</v>
      </c>
      <c r="J7" s="1061">
        <v>16</v>
      </c>
      <c r="K7" s="1063">
        <v>21</v>
      </c>
      <c r="L7" s="950">
        <f t="shared" si="2"/>
        <v>5</v>
      </c>
      <c r="M7" s="1064">
        <v>15</v>
      </c>
      <c r="N7" s="1065">
        <v>21</v>
      </c>
      <c r="O7" s="1060">
        <f t="shared" si="3"/>
        <v>6</v>
      </c>
      <c r="P7" s="1069"/>
      <c r="Q7" s="1071"/>
      <c r="R7" s="950">
        <f t="shared" si="4"/>
        <v>0</v>
      </c>
      <c r="S7" s="1061">
        <v>16</v>
      </c>
      <c r="T7" s="1062">
        <v>23</v>
      </c>
      <c r="U7" s="950">
        <f t="shared" si="5"/>
        <v>7</v>
      </c>
      <c r="V7" s="25"/>
      <c r="W7" s="57"/>
      <c r="X7" s="12">
        <f t="shared" si="6"/>
        <v>0</v>
      </c>
      <c r="Y7" s="976">
        <f t="shared" si="7"/>
        <v>25</v>
      </c>
    </row>
    <row r="8" spans="1:35" ht="18" customHeight="1">
      <c r="A8" s="4">
        <v>5</v>
      </c>
      <c r="B8" s="2" t="s">
        <v>592</v>
      </c>
      <c r="C8" s="28" t="s">
        <v>442</v>
      </c>
      <c r="D8" s="21">
        <v>8</v>
      </c>
      <c r="E8" s="31">
        <v>13</v>
      </c>
      <c r="F8" s="950">
        <f t="shared" si="0"/>
        <v>5</v>
      </c>
      <c r="G8" s="278">
        <v>16</v>
      </c>
      <c r="H8" s="279">
        <v>23</v>
      </c>
      <c r="I8" s="950">
        <f t="shared" si="1"/>
        <v>7</v>
      </c>
      <c r="J8" s="19">
        <v>17</v>
      </c>
      <c r="K8" s="26">
        <v>23</v>
      </c>
      <c r="L8" s="950">
        <f t="shared" si="2"/>
        <v>6</v>
      </c>
      <c r="M8" s="19">
        <v>17</v>
      </c>
      <c r="N8" s="26">
        <v>23</v>
      </c>
      <c r="O8" s="950">
        <f t="shared" si="3"/>
        <v>6</v>
      </c>
      <c r="P8" s="29">
        <v>16</v>
      </c>
      <c r="Q8" s="32">
        <v>23</v>
      </c>
      <c r="R8" s="950">
        <f t="shared" si="4"/>
        <v>7</v>
      </c>
      <c r="S8" s="10"/>
      <c r="T8" s="25"/>
      <c r="U8" s="950">
        <f t="shared" si="5"/>
        <v>0</v>
      </c>
      <c r="V8" s="25"/>
      <c r="W8" s="57"/>
      <c r="X8" s="12">
        <f t="shared" si="6"/>
        <v>0</v>
      </c>
      <c r="Y8" s="976">
        <f t="shared" si="7"/>
        <v>31</v>
      </c>
    </row>
    <row r="9" spans="1:35" ht="18" hidden="1" customHeight="1">
      <c r="A9" s="4">
        <v>6</v>
      </c>
      <c r="B9" s="2" t="s">
        <v>444</v>
      </c>
      <c r="C9" s="992" t="s">
        <v>591</v>
      </c>
      <c r="D9" s="10"/>
      <c r="E9" s="11"/>
      <c r="F9" s="950">
        <f t="shared" si="0"/>
        <v>0</v>
      </c>
      <c r="G9" s="10"/>
      <c r="H9" s="11"/>
      <c r="I9" s="950">
        <f t="shared" si="1"/>
        <v>0</v>
      </c>
      <c r="J9" s="10"/>
      <c r="K9" s="11"/>
      <c r="L9" s="950">
        <f t="shared" si="2"/>
        <v>0</v>
      </c>
      <c r="M9" s="10"/>
      <c r="N9" s="11"/>
      <c r="O9" s="950">
        <f t="shared" si="3"/>
        <v>0</v>
      </c>
      <c r="P9" s="10"/>
      <c r="Q9" s="11"/>
      <c r="R9" s="950">
        <f t="shared" si="4"/>
        <v>0</v>
      </c>
      <c r="S9" s="10"/>
      <c r="T9" s="11"/>
      <c r="U9" s="950">
        <f t="shared" si="5"/>
        <v>0</v>
      </c>
      <c r="V9" s="10"/>
      <c r="W9" s="11"/>
      <c r="X9" s="12">
        <f t="shared" si="6"/>
        <v>0</v>
      </c>
      <c r="Y9" s="976">
        <f t="shared" si="7"/>
        <v>0</v>
      </c>
    </row>
    <row r="10" spans="1:35" ht="18" customHeight="1">
      <c r="A10" s="4">
        <v>7</v>
      </c>
      <c r="B10" s="2" t="s">
        <v>444</v>
      </c>
      <c r="C10" s="34" t="s">
        <v>501</v>
      </c>
      <c r="D10" s="10"/>
      <c r="E10" s="11"/>
      <c r="F10" s="950">
        <f t="shared" si="0"/>
        <v>0</v>
      </c>
      <c r="G10" s="21">
        <v>18</v>
      </c>
      <c r="H10" s="22">
        <v>23</v>
      </c>
      <c r="I10" s="950">
        <f t="shared" si="1"/>
        <v>5</v>
      </c>
      <c r="J10" s="35">
        <v>16</v>
      </c>
      <c r="K10" s="36">
        <v>23</v>
      </c>
      <c r="L10" s="950">
        <f t="shared" si="2"/>
        <v>7</v>
      </c>
      <c r="M10" s="970">
        <v>16</v>
      </c>
      <c r="N10" s="971">
        <v>23</v>
      </c>
      <c r="O10" s="950">
        <f t="shared" si="3"/>
        <v>7</v>
      </c>
      <c r="P10" s="35">
        <v>16</v>
      </c>
      <c r="Q10" s="36">
        <v>23</v>
      </c>
      <c r="R10" s="950">
        <f t="shared" si="4"/>
        <v>7</v>
      </c>
      <c r="S10" s="978"/>
      <c r="T10" s="1030"/>
      <c r="U10" s="950">
        <f t="shared" si="5"/>
        <v>0</v>
      </c>
      <c r="V10" s="25"/>
      <c r="W10" s="57"/>
      <c r="X10" s="12">
        <f t="shared" si="6"/>
        <v>0</v>
      </c>
      <c r="Y10" s="976">
        <f t="shared" si="7"/>
        <v>26</v>
      </c>
    </row>
    <row r="11" spans="1:35" ht="18" hidden="1" customHeight="1">
      <c r="A11" s="4">
        <v>8</v>
      </c>
      <c r="B11" s="2" t="s">
        <v>592</v>
      </c>
      <c r="C11" s="1066" t="s">
        <v>296</v>
      </c>
      <c r="D11" s="10"/>
      <c r="E11" s="11"/>
      <c r="F11" s="950">
        <f t="shared" si="0"/>
        <v>0</v>
      </c>
      <c r="G11" s="10"/>
      <c r="H11" s="11"/>
      <c r="I11" s="950">
        <f t="shared" si="1"/>
        <v>0</v>
      </c>
      <c r="J11" s="10"/>
      <c r="K11" s="11"/>
      <c r="L11" s="950">
        <f t="shared" si="2"/>
        <v>0</v>
      </c>
      <c r="M11" s="43"/>
      <c r="N11" s="44"/>
      <c r="O11" s="950">
        <f t="shared" si="3"/>
        <v>0</v>
      </c>
      <c r="P11" s="10"/>
      <c r="Q11" s="11"/>
      <c r="R11" s="950">
        <f t="shared" si="4"/>
        <v>0</v>
      </c>
      <c r="S11" s="10"/>
      <c r="T11" s="11"/>
      <c r="U11" s="950">
        <f t="shared" si="5"/>
        <v>0</v>
      </c>
      <c r="V11" s="25"/>
      <c r="W11" s="57"/>
      <c r="X11" s="12">
        <f t="shared" si="6"/>
        <v>0</v>
      </c>
      <c r="Y11" s="976">
        <f t="shared" si="7"/>
        <v>0</v>
      </c>
    </row>
    <row r="12" spans="1:35" ht="18" customHeight="1">
      <c r="A12" s="4">
        <v>9</v>
      </c>
      <c r="B12" s="2" t="s">
        <v>444</v>
      </c>
      <c r="C12" s="38" t="s">
        <v>186</v>
      </c>
      <c r="D12" s="10"/>
      <c r="E12" s="11"/>
      <c r="F12" s="950">
        <f t="shared" si="0"/>
        <v>0</v>
      </c>
      <c r="G12" s="21">
        <v>8</v>
      </c>
      <c r="H12" s="22">
        <v>16</v>
      </c>
      <c r="I12" s="950">
        <f t="shared" si="1"/>
        <v>8</v>
      </c>
      <c r="J12" s="21">
        <v>8</v>
      </c>
      <c r="K12" s="22">
        <v>16</v>
      </c>
      <c r="L12" s="950">
        <f t="shared" si="2"/>
        <v>8</v>
      </c>
      <c r="M12" s="10"/>
      <c r="N12" s="11"/>
      <c r="O12" s="950">
        <f t="shared" si="3"/>
        <v>0</v>
      </c>
      <c r="P12" s="35">
        <v>8</v>
      </c>
      <c r="Q12" s="36">
        <v>16</v>
      </c>
      <c r="R12" s="950">
        <f t="shared" si="4"/>
        <v>8</v>
      </c>
      <c r="S12" s="21">
        <v>8</v>
      </c>
      <c r="T12" s="22">
        <v>16</v>
      </c>
      <c r="U12" s="950">
        <f t="shared" si="5"/>
        <v>8</v>
      </c>
      <c r="V12" s="10"/>
      <c r="W12" s="11"/>
      <c r="X12" s="12">
        <f t="shared" si="6"/>
        <v>0</v>
      </c>
      <c r="Y12" s="976">
        <f t="shared" si="7"/>
        <v>32</v>
      </c>
      <c r="AA12" s="1249" t="s">
        <v>467</v>
      </c>
      <c r="AB12" s="1250"/>
      <c r="AC12" s="1251"/>
      <c r="AD12" s="80">
        <v>3610</v>
      </c>
      <c r="AE12" s="81"/>
      <c r="AF12" s="82">
        <v>3386</v>
      </c>
      <c r="AI12" t="s">
        <v>601</v>
      </c>
    </row>
    <row r="13" spans="1:35" ht="18.75" customHeight="1">
      <c r="A13" s="4">
        <v>10</v>
      </c>
      <c r="B13" s="2" t="s">
        <v>444</v>
      </c>
      <c r="C13" s="38" t="s">
        <v>545</v>
      </c>
      <c r="D13" s="21">
        <v>13</v>
      </c>
      <c r="E13" s="22">
        <v>23</v>
      </c>
      <c r="F13" s="950">
        <f t="shared" si="0"/>
        <v>10</v>
      </c>
      <c r="G13" s="21">
        <v>16</v>
      </c>
      <c r="H13" s="22">
        <v>21</v>
      </c>
      <c r="I13" s="950">
        <f t="shared" si="1"/>
        <v>5</v>
      </c>
      <c r="J13" s="45"/>
      <c r="K13" s="46"/>
      <c r="L13" s="950">
        <f t="shared" si="2"/>
        <v>0</v>
      </c>
      <c r="M13" s="21">
        <v>8</v>
      </c>
      <c r="N13" s="22">
        <v>16</v>
      </c>
      <c r="O13" s="950">
        <f t="shared" si="3"/>
        <v>8</v>
      </c>
      <c r="P13" s="35">
        <v>18</v>
      </c>
      <c r="Q13" s="36">
        <v>21</v>
      </c>
      <c r="R13" s="950">
        <f t="shared" si="4"/>
        <v>3</v>
      </c>
      <c r="S13" s="10"/>
      <c r="T13" s="25"/>
      <c r="U13" s="950">
        <f t="shared" si="5"/>
        <v>0</v>
      </c>
      <c r="V13" s="31">
        <v>15</v>
      </c>
      <c r="W13" s="60">
        <v>23</v>
      </c>
      <c r="X13" s="12">
        <f t="shared" si="6"/>
        <v>8</v>
      </c>
      <c r="Y13" s="976">
        <f t="shared" si="7"/>
        <v>34</v>
      </c>
      <c r="AA13" s="1249" t="s">
        <v>470</v>
      </c>
      <c r="AB13" s="1250"/>
      <c r="AC13" s="1251"/>
      <c r="AD13" s="87">
        <v>1600000</v>
      </c>
      <c r="AE13" s="81"/>
      <c r="AF13" s="1055">
        <f t="shared" ref="AF13" si="8">AD13</f>
        <v>1600000</v>
      </c>
      <c r="AI13">
        <v>2</v>
      </c>
    </row>
    <row r="14" spans="1:35" ht="18" customHeight="1">
      <c r="A14" s="4">
        <v>11</v>
      </c>
      <c r="B14" s="2" t="s">
        <v>444</v>
      </c>
      <c r="C14" s="38" t="s">
        <v>209</v>
      </c>
      <c r="D14" s="10"/>
      <c r="E14" s="11"/>
      <c r="F14" s="950">
        <f t="shared" si="0"/>
        <v>0</v>
      </c>
      <c r="G14" s="10"/>
      <c r="H14" s="11"/>
      <c r="I14" s="950">
        <f t="shared" si="1"/>
        <v>0</v>
      </c>
      <c r="J14" s="35">
        <v>15</v>
      </c>
      <c r="K14" s="36">
        <v>21</v>
      </c>
      <c r="L14" s="950">
        <f t="shared" si="2"/>
        <v>6</v>
      </c>
      <c r="M14" s="10"/>
      <c r="N14" s="11"/>
      <c r="O14" s="950">
        <f t="shared" si="3"/>
        <v>0</v>
      </c>
      <c r="P14" s="35">
        <v>13</v>
      </c>
      <c r="Q14" s="36">
        <v>21</v>
      </c>
      <c r="R14" s="950">
        <f t="shared" si="4"/>
        <v>8</v>
      </c>
      <c r="S14" s="21">
        <v>15</v>
      </c>
      <c r="T14" s="31">
        <v>21</v>
      </c>
      <c r="U14" s="950">
        <f t="shared" si="5"/>
        <v>6</v>
      </c>
      <c r="V14" s="31">
        <v>8</v>
      </c>
      <c r="W14" s="60">
        <v>15</v>
      </c>
      <c r="X14" s="12">
        <f t="shared" si="6"/>
        <v>7</v>
      </c>
      <c r="Y14" s="976">
        <f t="shared" si="7"/>
        <v>27</v>
      </c>
      <c r="Z14" s="956"/>
      <c r="AA14" s="81"/>
      <c r="AB14" s="81"/>
      <c r="AC14" s="81"/>
      <c r="AD14" s="81"/>
      <c r="AE14" s="81"/>
      <c r="AF14" s="81"/>
    </row>
    <row r="15" spans="1:35" ht="20.25" customHeight="1">
      <c r="A15" s="4">
        <v>12</v>
      </c>
      <c r="B15" s="4" t="s">
        <v>447</v>
      </c>
      <c r="C15" s="47" t="s">
        <v>183</v>
      </c>
      <c r="D15" s="165">
        <v>15</v>
      </c>
      <c r="E15" s="166">
        <v>23</v>
      </c>
      <c r="F15" s="950">
        <f t="shared" si="0"/>
        <v>8</v>
      </c>
      <c r="G15" s="10"/>
      <c r="H15" s="25"/>
      <c r="I15" s="950">
        <f t="shared" si="1"/>
        <v>0</v>
      </c>
      <c r="J15" s="10"/>
      <c r="K15" s="25"/>
      <c r="L15" s="950">
        <f t="shared" si="2"/>
        <v>0</v>
      </c>
      <c r="M15" s="165">
        <v>16</v>
      </c>
      <c r="N15" s="166">
        <v>24</v>
      </c>
      <c r="O15" s="950">
        <f t="shared" si="3"/>
        <v>8</v>
      </c>
      <c r="P15" s="165">
        <v>15</v>
      </c>
      <c r="Q15" s="166">
        <v>23</v>
      </c>
      <c r="R15" s="950">
        <f t="shared" si="4"/>
        <v>8</v>
      </c>
      <c r="S15" s="10"/>
      <c r="T15" s="25"/>
      <c r="U15" s="950">
        <f t="shared" si="5"/>
        <v>0</v>
      </c>
      <c r="V15" s="166">
        <v>16</v>
      </c>
      <c r="W15" s="178">
        <v>23</v>
      </c>
      <c r="X15" s="12">
        <f t="shared" si="6"/>
        <v>7</v>
      </c>
      <c r="Y15" s="976">
        <f t="shared" si="7"/>
        <v>31</v>
      </c>
      <c r="AA15" s="81"/>
      <c r="AB15" s="81"/>
      <c r="AC15" s="81"/>
      <c r="AD15" s="81"/>
      <c r="AE15" s="81"/>
      <c r="AF15" s="81"/>
    </row>
    <row r="16" spans="1:35" ht="18" customHeight="1">
      <c r="A16" s="4">
        <v>13</v>
      </c>
      <c r="B16" s="4" t="s">
        <v>447</v>
      </c>
      <c r="C16" s="47" t="s">
        <v>358</v>
      </c>
      <c r="D16" s="10"/>
      <c r="E16" s="25"/>
      <c r="F16" s="950">
        <f t="shared" si="0"/>
        <v>0</v>
      </c>
      <c r="G16" s="165">
        <v>16</v>
      </c>
      <c r="H16" s="166">
        <v>24</v>
      </c>
      <c r="I16" s="950">
        <f t="shared" si="1"/>
        <v>8</v>
      </c>
      <c r="J16" s="165">
        <v>14</v>
      </c>
      <c r="K16" s="166">
        <v>22</v>
      </c>
      <c r="L16" s="950">
        <f t="shared" si="2"/>
        <v>8</v>
      </c>
      <c r="M16" s="10"/>
      <c r="N16" s="25"/>
      <c r="O16" s="950">
        <f t="shared" si="3"/>
        <v>0</v>
      </c>
      <c r="P16" s="10"/>
      <c r="Q16" s="25"/>
      <c r="R16" s="950">
        <f t="shared" si="4"/>
        <v>0</v>
      </c>
      <c r="S16" s="165">
        <v>8</v>
      </c>
      <c r="T16" s="166">
        <v>16</v>
      </c>
      <c r="U16" s="950">
        <f t="shared" si="5"/>
        <v>8</v>
      </c>
      <c r="V16" s="166">
        <v>8</v>
      </c>
      <c r="W16" s="178">
        <v>16</v>
      </c>
      <c r="X16" s="12">
        <f t="shared" si="6"/>
        <v>8</v>
      </c>
      <c r="Y16" s="976">
        <f t="shared" si="7"/>
        <v>32</v>
      </c>
      <c r="Z16" s="956"/>
      <c r="AA16" s="1249" t="s">
        <v>473</v>
      </c>
      <c r="AB16" s="1250"/>
      <c r="AC16" s="1251"/>
      <c r="AD16" s="1055">
        <v>3089616</v>
      </c>
      <c r="AE16" s="81"/>
      <c r="AF16" s="1055">
        <f t="shared" ref="AF16:AF17" si="9">AD16</f>
        <v>3089616</v>
      </c>
    </row>
    <row r="17" spans="1:34" ht="18" customHeight="1">
      <c r="A17" s="4">
        <v>14</v>
      </c>
      <c r="B17" s="4" t="s">
        <v>435</v>
      </c>
      <c r="C17" s="47" t="s">
        <v>580</v>
      </c>
      <c r="D17" s="10"/>
      <c r="E17" s="55"/>
      <c r="F17" s="950">
        <f t="shared" si="0"/>
        <v>0</v>
      </c>
      <c r="G17" s="10"/>
      <c r="H17" s="25"/>
      <c r="I17" s="950">
        <f t="shared" si="1"/>
        <v>0</v>
      </c>
      <c r="J17" s="159">
        <v>7</v>
      </c>
      <c r="K17" s="178">
        <v>15</v>
      </c>
      <c r="L17" s="950">
        <f t="shared" si="2"/>
        <v>8</v>
      </c>
      <c r="M17" s="159">
        <v>8</v>
      </c>
      <c r="N17" s="167">
        <v>16</v>
      </c>
      <c r="O17" s="950">
        <f t="shared" si="3"/>
        <v>8</v>
      </c>
      <c r="P17" s="165">
        <v>7</v>
      </c>
      <c r="Q17" s="166">
        <v>15</v>
      </c>
      <c r="R17" s="950">
        <f t="shared" si="4"/>
        <v>8</v>
      </c>
      <c r="S17" s="165">
        <v>16</v>
      </c>
      <c r="T17" s="166">
        <v>24</v>
      </c>
      <c r="U17" s="950">
        <f t="shared" si="5"/>
        <v>8</v>
      </c>
      <c r="V17" s="25"/>
      <c r="W17" s="57"/>
      <c r="X17" s="12">
        <f t="shared" si="6"/>
        <v>0</v>
      </c>
      <c r="Y17" s="976">
        <f t="shared" si="7"/>
        <v>32</v>
      </c>
      <c r="AA17" s="1249" t="s">
        <v>475</v>
      </c>
      <c r="AB17" s="1250"/>
      <c r="AC17" s="1251"/>
      <c r="AD17" s="1055">
        <v>839</v>
      </c>
      <c r="AE17" s="81"/>
      <c r="AF17" s="1055">
        <f t="shared" si="9"/>
        <v>839</v>
      </c>
    </row>
    <row r="18" spans="1:34" ht="18" customHeight="1">
      <c r="A18" s="4">
        <v>15</v>
      </c>
      <c r="B18" s="4" t="s">
        <v>447</v>
      </c>
      <c r="C18" s="47" t="s">
        <v>587</v>
      </c>
      <c r="D18" s="165">
        <v>7</v>
      </c>
      <c r="E18" s="170">
        <v>15</v>
      </c>
      <c r="F18" s="950">
        <f t="shared" si="0"/>
        <v>8</v>
      </c>
      <c r="G18" s="168">
        <v>8</v>
      </c>
      <c r="H18" s="166">
        <v>16</v>
      </c>
      <c r="I18" s="950">
        <f t="shared" si="1"/>
        <v>8</v>
      </c>
      <c r="J18" s="951"/>
      <c r="K18" s="952"/>
      <c r="L18" s="950">
        <f t="shared" si="2"/>
        <v>0</v>
      </c>
      <c r="M18" s="951"/>
      <c r="N18" s="953"/>
      <c r="O18" s="950">
        <f t="shared" si="3"/>
        <v>0</v>
      </c>
      <c r="P18" s="165">
        <v>13</v>
      </c>
      <c r="Q18" s="166">
        <v>21</v>
      </c>
      <c r="R18" s="950">
        <f t="shared" si="4"/>
        <v>8</v>
      </c>
      <c r="S18" s="10"/>
      <c r="T18" s="25"/>
      <c r="U18" s="950">
        <f t="shared" si="5"/>
        <v>0</v>
      </c>
      <c r="V18" s="953"/>
      <c r="W18" s="952"/>
      <c r="X18" s="12">
        <f t="shared" si="6"/>
        <v>0</v>
      </c>
      <c r="Y18" s="976">
        <f t="shared" si="7"/>
        <v>24</v>
      </c>
      <c r="AA18" s="1249" t="s">
        <v>476</v>
      </c>
      <c r="AB18" s="1250"/>
      <c r="AC18" s="1251"/>
      <c r="AD18" s="97">
        <f>AD16/AD12</f>
        <v>855.84930747922442</v>
      </c>
      <c r="AE18" s="81"/>
      <c r="AF18" s="97">
        <f>AF16/AF12</f>
        <v>912.46780862374487</v>
      </c>
    </row>
    <row r="19" spans="1:34" ht="18" customHeight="1">
      <c r="A19" s="4">
        <v>16</v>
      </c>
      <c r="B19" s="4" t="s">
        <v>124</v>
      </c>
      <c r="C19" s="63" t="s">
        <v>314</v>
      </c>
      <c r="D19" s="1067"/>
      <c r="E19" s="1068"/>
      <c r="F19" s="950">
        <f t="shared" si="0"/>
        <v>0</v>
      </c>
      <c r="G19" s="1067"/>
      <c r="H19" s="1068"/>
      <c r="I19" s="950">
        <f t="shared" si="1"/>
        <v>0</v>
      </c>
      <c r="J19" s="1067"/>
      <c r="K19" s="1068"/>
      <c r="L19" s="950">
        <f t="shared" si="2"/>
        <v>0</v>
      </c>
      <c r="M19" s="270"/>
      <c r="N19" s="282"/>
      <c r="O19" s="950">
        <f t="shared" si="3"/>
        <v>0</v>
      </c>
      <c r="P19" s="1067"/>
      <c r="Q19" s="1068"/>
      <c r="R19" s="950">
        <f t="shared" si="4"/>
        <v>0</v>
      </c>
      <c r="S19" s="944">
        <v>7</v>
      </c>
      <c r="T19" s="269">
        <v>17</v>
      </c>
      <c r="U19" s="950">
        <f t="shared" si="5"/>
        <v>10</v>
      </c>
      <c r="V19" s="137">
        <v>7</v>
      </c>
      <c r="W19" s="218">
        <v>17</v>
      </c>
      <c r="X19" s="12">
        <f t="shared" si="6"/>
        <v>10</v>
      </c>
      <c r="Y19" s="976">
        <f t="shared" si="7"/>
        <v>20</v>
      </c>
      <c r="AA19" s="81"/>
      <c r="AB19" s="81"/>
      <c r="AC19" s="81"/>
      <c r="AD19" s="103">
        <f t="shared" ref="AD19" si="10">(AD17/AD18)*100</f>
        <v>98.031276378682648</v>
      </c>
      <c r="AE19" s="81"/>
      <c r="AF19" s="104">
        <f t="shared" ref="AF19" si="11">(AF17/AF18)*100</f>
        <v>91.948449257124508</v>
      </c>
    </row>
    <row r="20" spans="1:34" ht="18" customHeight="1">
      <c r="A20" s="4">
        <v>17</v>
      </c>
      <c r="B20" s="4" t="s">
        <v>574</v>
      </c>
      <c r="C20" s="38" t="s">
        <v>575</v>
      </c>
      <c r="D20" s="65"/>
      <c r="E20" s="55"/>
      <c r="F20" s="950">
        <f t="shared" si="0"/>
        <v>0</v>
      </c>
      <c r="G20" s="65"/>
      <c r="H20" s="55"/>
      <c r="I20" s="950">
        <f t="shared" si="1"/>
        <v>0</v>
      </c>
      <c r="J20" s="65"/>
      <c r="K20" s="55"/>
      <c r="L20" s="950">
        <f t="shared" si="2"/>
        <v>0</v>
      </c>
      <c r="M20" s="994">
        <v>11</v>
      </c>
      <c r="N20" s="960">
        <v>19</v>
      </c>
      <c r="O20" s="950">
        <f t="shared" si="3"/>
        <v>8</v>
      </c>
      <c r="P20" s="994">
        <v>11</v>
      </c>
      <c r="Q20" s="960">
        <v>19</v>
      </c>
      <c r="R20" s="950">
        <f t="shared" si="4"/>
        <v>8</v>
      </c>
      <c r="S20" s="13"/>
      <c r="T20" s="195"/>
      <c r="U20" s="950">
        <f t="shared" si="5"/>
        <v>0</v>
      </c>
      <c r="V20" s="25"/>
      <c r="W20" s="57"/>
      <c r="X20" s="12">
        <f t="shared" si="6"/>
        <v>0</v>
      </c>
      <c r="Y20" s="976">
        <f t="shared" si="7"/>
        <v>16</v>
      </c>
      <c r="AA20" s="81"/>
      <c r="AB20" s="81"/>
      <c r="AC20" s="81"/>
      <c r="AD20" s="103">
        <f>AD17/AD18</f>
        <v>0.98031276378682652</v>
      </c>
      <c r="AE20" s="81"/>
      <c r="AF20" s="104">
        <f>AF17/AF18</f>
        <v>0.91948449257124509</v>
      </c>
    </row>
    <row r="21" spans="1:34" ht="18" customHeight="1" thickBot="1">
      <c r="A21" s="4">
        <v>18</v>
      </c>
      <c r="B21" s="4" t="s">
        <v>574</v>
      </c>
      <c r="C21" s="38" t="s">
        <v>577</v>
      </c>
      <c r="D21" s="73"/>
      <c r="E21" s="74"/>
      <c r="F21" s="156">
        <f>E21-D21</f>
        <v>0</v>
      </c>
      <c r="G21" s="957">
        <v>13</v>
      </c>
      <c r="H21" s="958">
        <v>19</v>
      </c>
      <c r="I21" s="156">
        <f t="shared" si="1"/>
        <v>6</v>
      </c>
      <c r="J21" s="957">
        <v>13</v>
      </c>
      <c r="K21" s="958">
        <v>19</v>
      </c>
      <c r="L21" s="950">
        <f t="shared" si="2"/>
        <v>6</v>
      </c>
      <c r="M21" s="73"/>
      <c r="N21" s="74"/>
      <c r="O21" s="950">
        <f t="shared" si="3"/>
        <v>0</v>
      </c>
      <c r="P21" s="76"/>
      <c r="Q21" s="74"/>
      <c r="R21" s="950">
        <f t="shared" si="4"/>
        <v>0</v>
      </c>
      <c r="S21" s="961">
        <v>13</v>
      </c>
      <c r="T21" s="995">
        <v>19</v>
      </c>
      <c r="U21" s="950">
        <f t="shared" si="5"/>
        <v>6</v>
      </c>
      <c r="V21" s="997">
        <v>13</v>
      </c>
      <c r="W21" s="996">
        <v>19</v>
      </c>
      <c r="X21" s="12">
        <f t="shared" si="6"/>
        <v>6</v>
      </c>
      <c r="Y21" s="976">
        <f t="shared" si="7"/>
        <v>24</v>
      </c>
    </row>
    <row r="22" spans="1:34" ht="18.95" customHeight="1">
      <c r="A22" s="1026"/>
      <c r="B22" s="1026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Z22" s="1454"/>
      <c r="AA22" s="1454"/>
      <c r="AB22" s="1454"/>
      <c r="AC22" s="1013"/>
      <c r="AD22" s="1029"/>
      <c r="AE22" s="1029"/>
      <c r="AF22" s="81"/>
    </row>
    <row r="23" spans="1:34" ht="18.95" customHeight="1">
      <c r="A23" s="80"/>
      <c r="B23" s="80"/>
      <c r="C23" s="80" t="s">
        <v>466</v>
      </c>
      <c r="D23" s="85"/>
      <c r="E23" s="85"/>
      <c r="F23" s="88">
        <f>SUM(F4:F21)</f>
        <v>46</v>
      </c>
      <c r="G23" s="85"/>
      <c r="H23" s="85"/>
      <c r="I23" s="88">
        <f>SUM(I4:I21)</f>
        <v>55</v>
      </c>
      <c r="J23" s="85"/>
      <c r="K23" s="85"/>
      <c r="L23" s="88">
        <f>SUM(L4:L21)</f>
        <v>62</v>
      </c>
      <c r="M23" s="85"/>
      <c r="N23" s="85"/>
      <c r="O23" s="88">
        <f>SUM(O4:O21)</f>
        <v>57</v>
      </c>
      <c r="P23" s="85"/>
      <c r="Q23" s="85"/>
      <c r="R23" s="88">
        <f>SUM(R4:R21)</f>
        <v>81</v>
      </c>
      <c r="S23" s="85"/>
      <c r="T23" s="85"/>
      <c r="U23" s="88">
        <f>SUM(U4:U21)</f>
        <v>72</v>
      </c>
      <c r="V23" s="85"/>
      <c r="W23" s="85"/>
      <c r="X23" s="88">
        <f>SUM(X4:X21)</f>
        <v>66</v>
      </c>
      <c r="Z23" s="1029"/>
      <c r="AA23" s="1029"/>
      <c r="AB23" s="1029"/>
      <c r="AC23" s="1029"/>
      <c r="AD23" s="1029"/>
      <c r="AE23" s="1029"/>
      <c r="AF23" s="81"/>
    </row>
    <row r="24" spans="1:34" ht="18.95" customHeight="1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439</v>
      </c>
      <c r="Z24" s="1029"/>
      <c r="AA24" s="1029"/>
      <c r="AB24" s="1029"/>
      <c r="AC24" s="1029"/>
      <c r="AD24" s="1029"/>
      <c r="AE24" s="1029">
        <v>1027</v>
      </c>
      <c r="AF24" s="81"/>
    </row>
    <row r="25" spans="1:34" ht="18.95" customHeight="1">
      <c r="A25" s="91"/>
      <c r="B25" s="92"/>
      <c r="C25" s="1027"/>
      <c r="D25" s="1027"/>
      <c r="E25" s="1027"/>
      <c r="F25" s="1027"/>
      <c r="G25" s="1027"/>
      <c r="H25" s="1027"/>
      <c r="I25" s="1027"/>
      <c r="J25" s="1027"/>
      <c r="K25" s="1027"/>
      <c r="L25" s="1027"/>
      <c r="M25" s="1027"/>
      <c r="N25" s="1027"/>
      <c r="O25" s="1027"/>
      <c r="P25" s="1027"/>
      <c r="Q25" s="1027"/>
      <c r="R25" s="1027" t="s">
        <v>128</v>
      </c>
      <c r="S25" s="1027"/>
      <c r="T25" s="1265" t="s">
        <v>471</v>
      </c>
      <c r="U25" s="1266"/>
      <c r="V25" s="1266"/>
      <c r="W25" s="1267"/>
      <c r="X25" s="94">
        <f>AD13/AD12</f>
        <v>443.21329639889194</v>
      </c>
      <c r="Z25" s="1454"/>
      <c r="AA25" s="1454"/>
      <c r="AB25" s="1454"/>
      <c r="AC25" s="1029"/>
      <c r="AD25" s="1029"/>
      <c r="AE25" s="1029"/>
      <c r="AF25" s="81"/>
    </row>
    <row r="26" spans="1:34" ht="18.95" customHeight="1">
      <c r="A26" s="1058"/>
      <c r="B26" s="1059"/>
      <c r="C26" s="1056" t="s">
        <v>612</v>
      </c>
      <c r="D26" s="1457">
        <v>198000</v>
      </c>
      <c r="E26" s="1458"/>
      <c r="F26" s="1459"/>
      <c r="G26" s="1457">
        <v>229808</v>
      </c>
      <c r="H26" s="1458"/>
      <c r="I26" s="1459"/>
      <c r="J26" s="1457">
        <v>230000</v>
      </c>
      <c r="K26" s="1458"/>
      <c r="L26" s="1459"/>
      <c r="M26" s="1471">
        <v>213000</v>
      </c>
      <c r="N26" s="1458"/>
      <c r="O26" s="1459"/>
      <c r="P26" s="1457">
        <v>286000</v>
      </c>
      <c r="Q26" s="1458"/>
      <c r="R26" s="1459"/>
      <c r="S26" s="1457">
        <v>255000</v>
      </c>
      <c r="T26" s="1458"/>
      <c r="U26" s="1459"/>
      <c r="V26" s="1457">
        <v>250000</v>
      </c>
      <c r="W26" s="1458"/>
      <c r="X26" s="1459"/>
      <c r="Z26" s="1057"/>
      <c r="AA26" s="1057"/>
      <c r="AB26" s="1057"/>
      <c r="AC26" s="1057"/>
      <c r="AD26" s="1057"/>
      <c r="AE26" s="1057"/>
      <c r="AF26" s="81"/>
    </row>
    <row r="27" spans="1:34" ht="18.95" customHeight="1">
      <c r="A27" s="1058"/>
      <c r="B27" s="1059"/>
      <c r="C27" s="1056" t="s">
        <v>613</v>
      </c>
      <c r="D27" s="1460">
        <f>D26/AD12</f>
        <v>54.847645429362878</v>
      </c>
      <c r="E27" s="1461"/>
      <c r="F27" s="1462"/>
      <c r="G27" s="1466">
        <f>G26/AD12</f>
        <v>63.65872576177285</v>
      </c>
      <c r="H27" s="1467"/>
      <c r="I27" s="1468"/>
      <c r="J27" s="1466">
        <f>J26/AD12</f>
        <v>63.711911357340718</v>
      </c>
      <c r="K27" s="1467"/>
      <c r="L27" s="1468"/>
      <c r="M27" s="1466">
        <f>M26/AD12</f>
        <v>59.00277008310249</v>
      </c>
      <c r="N27" s="1467"/>
      <c r="O27" s="1468"/>
      <c r="P27" s="1466">
        <f>P26/AD12</f>
        <v>79.224376731301945</v>
      </c>
      <c r="Q27" s="1467"/>
      <c r="R27" s="1468"/>
      <c r="S27" s="1466">
        <f>S26/AD12</f>
        <v>70.637119113573405</v>
      </c>
      <c r="T27" s="1467"/>
      <c r="U27" s="1468"/>
      <c r="V27" s="1466">
        <f>V26/AD12</f>
        <v>69.252077562326875</v>
      </c>
      <c r="W27" s="1467"/>
      <c r="X27" s="1468"/>
      <c r="Z27" s="1057"/>
      <c r="AA27" s="1057"/>
      <c r="AB27" s="1057"/>
      <c r="AC27" s="1057"/>
      <c r="AD27" s="1057"/>
      <c r="AE27" s="1057"/>
      <c r="AF27" s="81"/>
    </row>
    <row r="28" spans="1:34" ht="18.95" customHeight="1">
      <c r="A28" s="1058"/>
      <c r="B28" s="1059"/>
      <c r="C28" s="1056" t="s">
        <v>614</v>
      </c>
      <c r="D28" s="1463">
        <f>F23/D27</f>
        <v>0.8386868686868687</v>
      </c>
      <c r="E28" s="1464"/>
      <c r="F28" s="1465"/>
      <c r="G28" s="1463">
        <f>I23/G27</f>
        <v>0.86398210680220011</v>
      </c>
      <c r="H28" s="1464"/>
      <c r="I28" s="1465"/>
      <c r="J28" s="1463">
        <f>L23/J27</f>
        <v>0.97313043478260874</v>
      </c>
      <c r="K28" s="1464"/>
      <c r="L28" s="1465"/>
      <c r="M28" s="1463">
        <f>O23/M27</f>
        <v>0.96605633802816904</v>
      </c>
      <c r="N28" s="1464"/>
      <c r="O28" s="1465"/>
      <c r="P28" s="1463">
        <f>R23/P27</f>
        <v>1.0224125874125873</v>
      </c>
      <c r="Q28" s="1464"/>
      <c r="R28" s="1465"/>
      <c r="S28" s="1463">
        <f>U23/S27</f>
        <v>1.0192941176470589</v>
      </c>
      <c r="T28" s="1464"/>
      <c r="U28" s="1465"/>
      <c r="V28" s="1463">
        <f>X23/V27</f>
        <v>0.95303999999999989</v>
      </c>
      <c r="W28" s="1464"/>
      <c r="X28" s="1465"/>
      <c r="Z28" s="1057"/>
      <c r="AA28" s="1057"/>
      <c r="AB28" s="1057"/>
      <c r="AC28" s="1057"/>
      <c r="AD28" s="1057"/>
      <c r="AE28" s="1057"/>
      <c r="AF28" s="81"/>
    </row>
    <row r="29" spans="1:34" ht="18.95" customHeight="1">
      <c r="A29" s="91"/>
      <c r="B29" s="92"/>
      <c r="C29" s="1027" t="s">
        <v>615</v>
      </c>
      <c r="D29" s="1472">
        <f>D26/F23</f>
        <v>4304.347826086957</v>
      </c>
      <c r="E29" s="1461"/>
      <c r="F29" s="1462"/>
      <c r="G29" s="1472">
        <f>G26/I23</f>
        <v>4178.3272727272724</v>
      </c>
      <c r="H29" s="1461"/>
      <c r="I29" s="1462"/>
      <c r="J29" s="1472">
        <f>J26/L23</f>
        <v>3709.6774193548385</v>
      </c>
      <c r="K29" s="1461"/>
      <c r="L29" s="1462"/>
      <c r="M29" s="1472">
        <f>M26/O23</f>
        <v>3736.8421052631579</v>
      </c>
      <c r="N29" s="1461"/>
      <c r="O29" s="1462"/>
      <c r="P29" s="1472">
        <f>P26/R23</f>
        <v>3530.8641975308642</v>
      </c>
      <c r="Q29" s="1461"/>
      <c r="R29" s="1462"/>
      <c r="S29" s="1472">
        <f>S26/U23</f>
        <v>3541.6666666666665</v>
      </c>
      <c r="T29" s="1461"/>
      <c r="U29" s="1462"/>
      <c r="V29" s="1472">
        <f>V26/X23</f>
        <v>3787.878787878788</v>
      </c>
      <c r="W29" s="1461"/>
      <c r="X29" s="1462"/>
      <c r="Z29" s="1454"/>
      <c r="AA29" s="1454"/>
      <c r="AB29" s="1454"/>
      <c r="AC29" s="1029"/>
      <c r="AD29" s="1029"/>
      <c r="AE29" s="1029"/>
      <c r="AF29" s="81"/>
    </row>
    <row r="30" spans="1:34" ht="18.95" customHeight="1">
      <c r="A30" s="91"/>
      <c r="B30" s="92"/>
      <c r="C30" s="1027"/>
      <c r="D30" s="1027"/>
      <c r="E30" s="1027"/>
      <c r="F30" s="1027"/>
      <c r="G30" s="1027"/>
      <c r="H30" s="1027"/>
      <c r="I30" s="1027"/>
      <c r="J30" s="1027"/>
      <c r="K30" s="1027"/>
      <c r="L30" s="1027"/>
      <c r="M30" s="1027"/>
      <c r="N30" s="1027"/>
      <c r="O30" s="1027"/>
      <c r="P30" s="1027"/>
      <c r="Q30" s="1027"/>
      <c r="R30" s="1027"/>
      <c r="S30" s="1027"/>
      <c r="T30" s="1252" t="s">
        <v>472</v>
      </c>
      <c r="U30" s="1253"/>
      <c r="V30" s="1253"/>
      <c r="W30" s="1254"/>
      <c r="X30" s="96">
        <f>(X24/X25)*100</f>
        <v>99.049375000000012</v>
      </c>
      <c r="Z30" s="1454"/>
      <c r="AA30" s="1454"/>
      <c r="AB30" s="1454"/>
      <c r="AC30" s="1014"/>
      <c r="AD30" s="1029"/>
      <c r="AE30" s="1014"/>
      <c r="AF30" s="81"/>
      <c r="AH30" t="s">
        <v>602</v>
      </c>
    </row>
    <row r="31" spans="1:34" ht="18.95" customHeight="1">
      <c r="A31" s="98"/>
      <c r="B31" s="98"/>
      <c r="C31" s="4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02">
        <f>AD20</f>
        <v>0.98031276378682652</v>
      </c>
      <c r="Z31" s="1029"/>
      <c r="AA31" s="1029"/>
      <c r="AB31" s="1029"/>
      <c r="AC31" s="1015"/>
      <c r="AD31" s="1029"/>
      <c r="AE31" s="1015"/>
      <c r="AF31" s="81"/>
      <c r="AH31" t="s">
        <v>603</v>
      </c>
    </row>
    <row r="32" spans="1:34" ht="21.75" customHeight="1">
      <c r="A32" s="98"/>
      <c r="B32" s="98"/>
      <c r="C32" s="98" t="s">
        <v>600</v>
      </c>
      <c r="D32" s="1443"/>
      <c r="E32" s="1228"/>
      <c r="F32" s="1229"/>
      <c r="G32" s="1443"/>
      <c r="H32" s="1228"/>
      <c r="I32" s="1229"/>
      <c r="J32" s="1443"/>
      <c r="K32" s="1228"/>
      <c r="L32" s="1229"/>
      <c r="M32" s="1443"/>
      <c r="N32" s="1228"/>
      <c r="O32" s="1229"/>
      <c r="P32" s="1443"/>
      <c r="Q32" s="1228"/>
      <c r="R32" s="1229"/>
      <c r="S32" s="1443"/>
      <c r="T32" s="1228"/>
      <c r="U32" s="1229"/>
      <c r="V32" s="1453"/>
      <c r="W32" s="1280"/>
      <c r="X32" s="1281"/>
      <c r="Z32" s="81"/>
      <c r="AA32" s="81"/>
      <c r="AB32" s="81"/>
      <c r="AC32" s="1015"/>
      <c r="AD32" s="189"/>
      <c r="AE32" s="1015"/>
      <c r="AF32" s="81"/>
      <c r="AH32" t="s">
        <v>604</v>
      </c>
    </row>
    <row r="33" spans="1:34" ht="21.75" customHeight="1">
      <c r="A33" s="1028">
        <v>1</v>
      </c>
      <c r="B33" s="1028"/>
      <c r="C33" s="106" t="s">
        <v>95</v>
      </c>
      <c r="D33" s="1246" t="s">
        <v>46</v>
      </c>
      <c r="E33" s="1247"/>
      <c r="F33" s="1248"/>
      <c r="G33" s="1246" t="s">
        <v>69</v>
      </c>
      <c r="H33" s="1247"/>
      <c r="I33" s="1248"/>
      <c r="J33" s="1443"/>
      <c r="K33" s="1228"/>
      <c r="L33" s="1229"/>
      <c r="M33" s="1443"/>
      <c r="N33" s="1228"/>
      <c r="O33" s="1229"/>
      <c r="P33" s="1246" t="s">
        <v>69</v>
      </c>
      <c r="Q33" s="1247"/>
      <c r="R33" s="1248"/>
      <c r="S33" s="1443"/>
      <c r="T33" s="1228"/>
      <c r="U33" s="1229"/>
      <c r="V33" s="1287" t="s">
        <v>74</v>
      </c>
      <c r="W33" s="1288"/>
      <c r="X33" s="1289"/>
      <c r="AC33" s="728"/>
      <c r="AD33" s="728"/>
      <c r="AE33" s="728"/>
      <c r="AH33" t="s">
        <v>605</v>
      </c>
    </row>
    <row r="34" spans="1:34" ht="30.75" customHeight="1">
      <c r="A34" s="1028">
        <v>2</v>
      </c>
      <c r="B34" s="1028"/>
      <c r="C34" s="106" t="s">
        <v>480</v>
      </c>
      <c r="D34" s="1246" t="s">
        <v>11</v>
      </c>
      <c r="E34" s="1247"/>
      <c r="F34" s="1248"/>
      <c r="G34" s="1443"/>
      <c r="H34" s="1228"/>
      <c r="I34" s="1229"/>
      <c r="J34" s="1246" t="s">
        <v>69</v>
      </c>
      <c r="K34" s="1247"/>
      <c r="L34" s="1248"/>
      <c r="M34" s="1246" t="s">
        <v>616</v>
      </c>
      <c r="N34" s="1247"/>
      <c r="O34" s="1248"/>
      <c r="P34" s="1246" t="s">
        <v>11</v>
      </c>
      <c r="Q34" s="1247"/>
      <c r="R34" s="1248"/>
      <c r="S34" s="1246" t="s">
        <v>11</v>
      </c>
      <c r="T34" s="1247"/>
      <c r="U34" s="1248"/>
      <c r="V34" s="1443"/>
      <c r="W34" s="1228"/>
      <c r="X34" s="1229"/>
      <c r="AH34" t="s">
        <v>606</v>
      </c>
    </row>
    <row r="35" spans="1:34" ht="21.75" customHeight="1">
      <c r="A35" s="1028">
        <v>3</v>
      </c>
      <c r="B35" s="1028"/>
      <c r="C35" s="106" t="s">
        <v>22</v>
      </c>
      <c r="D35" s="1246" t="s">
        <v>69</v>
      </c>
      <c r="E35" s="1247"/>
      <c r="F35" s="1248"/>
      <c r="G35" s="1246" t="s">
        <v>11</v>
      </c>
      <c r="H35" s="1247"/>
      <c r="I35" s="1248"/>
      <c r="J35" s="1246" t="s">
        <v>11</v>
      </c>
      <c r="K35" s="1247"/>
      <c r="L35" s="1248"/>
      <c r="M35" s="1246" t="s">
        <v>11</v>
      </c>
      <c r="N35" s="1247"/>
      <c r="O35" s="1248"/>
      <c r="P35" s="1443"/>
      <c r="Q35" s="1228"/>
      <c r="R35" s="1229"/>
      <c r="S35" s="1284" t="s">
        <v>11</v>
      </c>
      <c r="T35" s="1285"/>
      <c r="U35" s="1286"/>
      <c r="V35" s="1246" t="s">
        <v>11</v>
      </c>
      <c r="W35" s="1247"/>
      <c r="X35" s="1248"/>
    </row>
    <row r="36" spans="1:34">
      <c r="D36" s="728"/>
      <c r="E36" s="728"/>
      <c r="F36" s="728"/>
    </row>
  </sheetData>
  <mergeCells count="86">
    <mergeCell ref="P1:R1"/>
    <mergeCell ref="C1:C2"/>
    <mergeCell ref="D1:F1"/>
    <mergeCell ref="G1:I1"/>
    <mergeCell ref="J1:L1"/>
    <mergeCell ref="M1:O1"/>
    <mergeCell ref="D2:F2"/>
    <mergeCell ref="G2:I2"/>
    <mergeCell ref="J2:L2"/>
    <mergeCell ref="M2:O2"/>
    <mergeCell ref="P2:R2"/>
    <mergeCell ref="T30:W30"/>
    <mergeCell ref="Z30:AB30"/>
    <mergeCell ref="Z22:AB22"/>
    <mergeCell ref="S1:U1"/>
    <mergeCell ref="V1:X1"/>
    <mergeCell ref="S2:U2"/>
    <mergeCell ref="V2:X2"/>
    <mergeCell ref="AA18:AC18"/>
    <mergeCell ref="AA17:AC17"/>
    <mergeCell ref="AA16:AC16"/>
    <mergeCell ref="AA13:AC13"/>
    <mergeCell ref="AA12:AC12"/>
    <mergeCell ref="V29:X29"/>
    <mergeCell ref="S29:U29"/>
    <mergeCell ref="A24:B24"/>
    <mergeCell ref="T24:W24"/>
    <mergeCell ref="T25:W25"/>
    <mergeCell ref="Z25:AB25"/>
    <mergeCell ref="Z29:AB29"/>
    <mergeCell ref="D26:F26"/>
    <mergeCell ref="G26:I26"/>
    <mergeCell ref="J26:L26"/>
    <mergeCell ref="M26:O26"/>
    <mergeCell ref="P26:R26"/>
    <mergeCell ref="S26:U26"/>
    <mergeCell ref="V26:X26"/>
    <mergeCell ref="D27:F27"/>
    <mergeCell ref="G27:I27"/>
    <mergeCell ref="J27:L27"/>
    <mergeCell ref="M27:O27"/>
    <mergeCell ref="D31:S31"/>
    <mergeCell ref="T31:W31"/>
    <mergeCell ref="D32:F32"/>
    <mergeCell ref="G32:I32"/>
    <mergeCell ref="J32:L32"/>
    <mergeCell ref="M32:O32"/>
    <mergeCell ref="P32:R32"/>
    <mergeCell ref="S32:U32"/>
    <mergeCell ref="V32:X32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3:U33"/>
    <mergeCell ref="V35:X35"/>
    <mergeCell ref="D35:F35"/>
    <mergeCell ref="G35:I35"/>
    <mergeCell ref="J35:L35"/>
    <mergeCell ref="M35:O35"/>
    <mergeCell ref="P35:R35"/>
    <mergeCell ref="S35:U35"/>
    <mergeCell ref="P27:R27"/>
    <mergeCell ref="S27:U27"/>
    <mergeCell ref="V27:X27"/>
    <mergeCell ref="D28:F28"/>
    <mergeCell ref="G28:I28"/>
    <mergeCell ref="J28:L28"/>
    <mergeCell ref="M28:O28"/>
    <mergeCell ref="P28:R28"/>
    <mergeCell ref="S28:U28"/>
    <mergeCell ref="V28:X28"/>
    <mergeCell ref="P29:R29"/>
    <mergeCell ref="M29:O29"/>
    <mergeCell ref="J29:L29"/>
    <mergeCell ref="G29:I29"/>
    <mergeCell ref="D29:F29"/>
  </mergeCells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914D-0909-4F8B-A881-114C5C868825}">
  <dimension ref="A1:AI37"/>
  <sheetViews>
    <sheetView zoomScale="85" zoomScaleNormal="85" workbookViewId="0">
      <selection activeCell="O37" sqref="O37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46223</v>
      </c>
      <c r="E1" s="1348"/>
      <c r="F1" s="1349"/>
      <c r="G1" s="1347">
        <v>46224</v>
      </c>
      <c r="H1" s="1348"/>
      <c r="I1" s="1349"/>
      <c r="J1" s="1347">
        <v>46225</v>
      </c>
      <c r="K1" s="1348"/>
      <c r="L1" s="1349"/>
      <c r="M1" s="1347">
        <v>46226</v>
      </c>
      <c r="N1" s="1348"/>
      <c r="O1" s="1349"/>
      <c r="P1" s="1347">
        <v>46227</v>
      </c>
      <c r="Q1" s="1348"/>
      <c r="R1" s="1349"/>
      <c r="S1" s="1347">
        <v>46228</v>
      </c>
      <c r="T1" s="1348"/>
      <c r="U1" s="1349"/>
      <c r="V1" s="1347">
        <v>46229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" customHeight="1">
      <c r="A4" s="4">
        <v>1</v>
      </c>
      <c r="B4" s="8" t="s">
        <v>435</v>
      </c>
      <c r="C4" s="9" t="s">
        <v>458</v>
      </c>
      <c r="D4" s="998">
        <v>8</v>
      </c>
      <c r="E4" s="999">
        <v>16</v>
      </c>
      <c r="F4" s="950">
        <f t="shared" ref="F4:F21" si="0">E4-D4</f>
        <v>8</v>
      </c>
      <c r="G4" s="922"/>
      <c r="H4" s="948"/>
      <c r="I4" s="950">
        <f t="shared" ref="I4:I22" si="1">H4-G4</f>
        <v>0</v>
      </c>
      <c r="J4" s="998">
        <v>8</v>
      </c>
      <c r="K4" s="999">
        <v>15</v>
      </c>
      <c r="L4" s="950">
        <f t="shared" ref="L4:L22" si="2">K4-J4</f>
        <v>7</v>
      </c>
      <c r="M4" s="998">
        <v>8</v>
      </c>
      <c r="N4" s="1002">
        <v>17</v>
      </c>
      <c r="O4" s="950">
        <f t="shared" ref="O4:O22" si="3">N4-M4</f>
        <v>9</v>
      </c>
      <c r="P4" s="998">
        <v>8</v>
      </c>
      <c r="Q4" s="999">
        <v>15</v>
      </c>
      <c r="R4" s="950">
        <f t="shared" ref="R4:R22" si="4">Q4-P4</f>
        <v>7</v>
      </c>
      <c r="S4" s="278">
        <v>8</v>
      </c>
      <c r="T4" s="279">
        <v>15</v>
      </c>
      <c r="U4" s="950">
        <f t="shared" ref="U4:U22" si="5">T4-S4</f>
        <v>7</v>
      </c>
      <c r="V4" s="1002">
        <v>8</v>
      </c>
      <c r="W4" s="1003">
        <v>15</v>
      </c>
      <c r="X4" s="12">
        <f t="shared" ref="X4:X22" si="6">W4-V4</f>
        <v>7</v>
      </c>
      <c r="Y4" s="976">
        <f>F4+I4+L4+O4+R4+U4+X4</f>
        <v>45</v>
      </c>
      <c r="Z4" s="956"/>
    </row>
    <row r="5" spans="1:35" ht="18" customHeight="1">
      <c r="A5" s="4">
        <v>2</v>
      </c>
      <c r="B5" s="2" t="s">
        <v>436</v>
      </c>
      <c r="C5" s="24" t="s">
        <v>208</v>
      </c>
      <c r="D5" s="1446" t="s">
        <v>608</v>
      </c>
      <c r="E5" s="1447"/>
      <c r="F5" s="950"/>
      <c r="G5" s="1446" t="s">
        <v>608</v>
      </c>
      <c r="H5" s="1447"/>
      <c r="I5" s="950"/>
      <c r="J5" s="1446" t="s">
        <v>608</v>
      </c>
      <c r="K5" s="1447"/>
      <c r="L5" s="950"/>
      <c r="M5" s="1446" t="s">
        <v>608</v>
      </c>
      <c r="N5" s="1447"/>
      <c r="O5" s="950"/>
      <c r="P5" s="1446" t="s">
        <v>608</v>
      </c>
      <c r="Q5" s="1447"/>
      <c r="R5" s="950"/>
      <c r="S5" s="19">
        <v>15</v>
      </c>
      <c r="T5" s="26">
        <v>23</v>
      </c>
      <c r="U5" s="950">
        <f t="shared" si="5"/>
        <v>8</v>
      </c>
      <c r="V5" s="26">
        <v>15</v>
      </c>
      <c r="W5" s="62">
        <v>23</v>
      </c>
      <c r="X5" s="12">
        <f t="shared" si="6"/>
        <v>8</v>
      </c>
      <c r="Y5" s="976">
        <f t="shared" ref="Y5:Y22" si="7">F5+I5+L5+O5+R5+U5+X5</f>
        <v>16</v>
      </c>
    </row>
    <row r="6" spans="1:35" ht="18" customHeight="1">
      <c r="A6" s="4">
        <v>3</v>
      </c>
      <c r="B6" s="2" t="s">
        <v>436</v>
      </c>
      <c r="C6" s="24" t="s">
        <v>188</v>
      </c>
      <c r="D6" s="19">
        <v>16</v>
      </c>
      <c r="E6" s="20">
        <v>23</v>
      </c>
      <c r="F6" s="950">
        <f t="shared" si="0"/>
        <v>7</v>
      </c>
      <c r="G6" s="19">
        <v>16</v>
      </c>
      <c r="H6" s="20">
        <v>23</v>
      </c>
      <c r="I6" s="950">
        <f t="shared" si="1"/>
        <v>7</v>
      </c>
      <c r="J6" s="19">
        <v>15</v>
      </c>
      <c r="K6" s="26">
        <v>21</v>
      </c>
      <c r="L6" s="950">
        <f t="shared" si="2"/>
        <v>6</v>
      </c>
      <c r="M6" s="45"/>
      <c r="N6" s="46"/>
      <c r="O6" s="950">
        <f t="shared" si="3"/>
        <v>0</v>
      </c>
      <c r="P6" s="19">
        <v>15</v>
      </c>
      <c r="Q6" s="26">
        <v>23</v>
      </c>
      <c r="R6" s="950">
        <f t="shared" si="4"/>
        <v>8</v>
      </c>
      <c r="S6" s="10"/>
      <c r="T6" s="11"/>
      <c r="U6" s="950">
        <f t="shared" si="5"/>
        <v>0</v>
      </c>
      <c r="V6" s="25"/>
      <c r="W6" s="57"/>
      <c r="X6" s="12">
        <f t="shared" si="6"/>
        <v>0</v>
      </c>
      <c r="Y6" s="976">
        <f t="shared" si="7"/>
        <v>28</v>
      </c>
    </row>
    <row r="7" spans="1:35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9"/>
      <c r="H7" s="1070"/>
      <c r="I7" s="950">
        <f t="shared" si="1"/>
        <v>0</v>
      </c>
      <c r="J7" s="1061">
        <v>17</v>
      </c>
      <c r="K7" s="1063">
        <v>23</v>
      </c>
      <c r="L7" s="950">
        <f t="shared" si="2"/>
        <v>6</v>
      </c>
      <c r="M7" s="1064">
        <v>17</v>
      </c>
      <c r="N7" s="1065">
        <v>23</v>
      </c>
      <c r="O7" s="1060">
        <f t="shared" si="3"/>
        <v>6</v>
      </c>
      <c r="P7" s="1069"/>
      <c r="Q7" s="1071"/>
      <c r="R7" s="950">
        <f t="shared" si="4"/>
        <v>0</v>
      </c>
      <c r="S7" s="1061">
        <v>15</v>
      </c>
      <c r="T7" s="1062">
        <v>21</v>
      </c>
      <c r="U7" s="950">
        <f t="shared" si="5"/>
        <v>6</v>
      </c>
      <c r="V7" s="25"/>
      <c r="W7" s="57"/>
      <c r="X7" s="12">
        <f t="shared" si="6"/>
        <v>0</v>
      </c>
      <c r="Y7" s="976">
        <f t="shared" si="7"/>
        <v>18</v>
      </c>
    </row>
    <row r="8" spans="1:35" ht="18" customHeight="1">
      <c r="A8" s="4">
        <v>5</v>
      </c>
      <c r="B8" s="2" t="s">
        <v>592</v>
      </c>
      <c r="C8" s="28" t="s">
        <v>442</v>
      </c>
      <c r="D8" s="21">
        <v>8</v>
      </c>
      <c r="E8" s="31">
        <v>15</v>
      </c>
      <c r="F8" s="950">
        <f t="shared" si="0"/>
        <v>7</v>
      </c>
      <c r="G8" s="278">
        <v>8</v>
      </c>
      <c r="H8" s="279">
        <v>16</v>
      </c>
      <c r="I8" s="950">
        <f t="shared" si="1"/>
        <v>8</v>
      </c>
      <c r="J8" s="21">
        <v>16</v>
      </c>
      <c r="K8" s="31">
        <v>23</v>
      </c>
      <c r="L8" s="950">
        <f t="shared" si="2"/>
        <v>7</v>
      </c>
      <c r="M8" s="10"/>
      <c r="N8" s="25"/>
      <c r="O8" s="950">
        <f t="shared" si="3"/>
        <v>0</v>
      </c>
      <c r="P8" s="1036"/>
      <c r="Q8" s="1037"/>
      <c r="R8" s="1031">
        <f t="shared" si="4"/>
        <v>0</v>
      </c>
      <c r="S8" s="146"/>
      <c r="T8" s="151"/>
      <c r="U8" s="950">
        <f t="shared" si="5"/>
        <v>0</v>
      </c>
      <c r="V8" s="151"/>
      <c r="W8" s="1032"/>
      <c r="X8" s="148">
        <f t="shared" si="6"/>
        <v>0</v>
      </c>
      <c r="Y8" s="976">
        <f t="shared" si="7"/>
        <v>22</v>
      </c>
    </row>
    <row r="9" spans="1:35" ht="18" hidden="1" customHeight="1">
      <c r="A9" s="4">
        <v>6</v>
      </c>
      <c r="B9" s="2" t="s">
        <v>444</v>
      </c>
      <c r="C9" s="992" t="s">
        <v>591</v>
      </c>
      <c r="D9" s="146"/>
      <c r="E9" s="147"/>
      <c r="F9" s="1031">
        <f t="shared" si="0"/>
        <v>0</v>
      </c>
      <c r="G9" s="146"/>
      <c r="H9" s="147"/>
      <c r="I9" s="1031">
        <f t="shared" si="1"/>
        <v>0</v>
      </c>
      <c r="J9" s="146"/>
      <c r="K9" s="147"/>
      <c r="L9" s="1031">
        <f t="shared" si="2"/>
        <v>0</v>
      </c>
      <c r="M9" s="146"/>
      <c r="N9" s="147"/>
      <c r="O9" s="1031">
        <f t="shared" si="3"/>
        <v>0</v>
      </c>
      <c r="P9" s="146"/>
      <c r="Q9" s="147"/>
      <c r="R9" s="1031">
        <f t="shared" si="4"/>
        <v>0</v>
      </c>
      <c r="S9" s="146"/>
      <c r="T9" s="147"/>
      <c r="U9" s="950">
        <f t="shared" si="5"/>
        <v>0</v>
      </c>
      <c r="V9" s="146"/>
      <c r="W9" s="147"/>
      <c r="X9" s="148">
        <f t="shared" si="6"/>
        <v>0</v>
      </c>
      <c r="Y9" s="976">
        <f t="shared" si="7"/>
        <v>0</v>
      </c>
    </row>
    <row r="10" spans="1:35" ht="18" customHeight="1">
      <c r="A10" s="4">
        <v>7</v>
      </c>
      <c r="B10" s="2" t="s">
        <v>444</v>
      </c>
      <c r="C10" s="34" t="s">
        <v>501</v>
      </c>
      <c r="D10" s="1446" t="s">
        <v>608</v>
      </c>
      <c r="E10" s="1447"/>
      <c r="F10" s="950"/>
      <c r="G10" s="1446" t="s">
        <v>608</v>
      </c>
      <c r="H10" s="1447"/>
      <c r="I10" s="950"/>
      <c r="J10" s="1446" t="s">
        <v>608</v>
      </c>
      <c r="K10" s="1447"/>
      <c r="L10" s="950"/>
      <c r="M10" s="1446" t="s">
        <v>608</v>
      </c>
      <c r="N10" s="1447"/>
      <c r="O10" s="950"/>
      <c r="P10" s="1446" t="s">
        <v>608</v>
      </c>
      <c r="Q10" s="1447"/>
      <c r="R10" s="950"/>
      <c r="S10" s="972">
        <v>16</v>
      </c>
      <c r="T10" s="973">
        <v>23</v>
      </c>
      <c r="U10" s="950">
        <f t="shared" si="5"/>
        <v>7</v>
      </c>
      <c r="V10" s="31">
        <v>17</v>
      </c>
      <c r="W10" s="60">
        <v>23</v>
      </c>
      <c r="X10" s="12">
        <f t="shared" si="6"/>
        <v>6</v>
      </c>
      <c r="Y10" s="976">
        <f t="shared" si="7"/>
        <v>13</v>
      </c>
    </row>
    <row r="11" spans="1:35" ht="18" hidden="1" customHeight="1">
      <c r="A11" s="4">
        <v>8</v>
      </c>
      <c r="B11" s="2" t="s">
        <v>592</v>
      </c>
      <c r="C11" s="1066" t="s">
        <v>296</v>
      </c>
      <c r="D11" s="146"/>
      <c r="E11" s="147"/>
      <c r="F11" s="1031">
        <f t="shared" si="0"/>
        <v>0</v>
      </c>
      <c r="G11" s="146"/>
      <c r="H11" s="147"/>
      <c r="I11" s="1031">
        <f t="shared" si="1"/>
        <v>0</v>
      </c>
      <c r="J11" s="146"/>
      <c r="K11" s="147"/>
      <c r="L11" s="1031">
        <f t="shared" si="2"/>
        <v>0</v>
      </c>
      <c r="M11" s="1034"/>
      <c r="N11" s="1035"/>
      <c r="O11" s="1031">
        <f t="shared" si="3"/>
        <v>0</v>
      </c>
      <c r="P11" s="146"/>
      <c r="Q11" s="147"/>
      <c r="R11" s="1031">
        <f t="shared" si="4"/>
        <v>0</v>
      </c>
      <c r="S11" s="146"/>
      <c r="T11" s="147"/>
      <c r="U11" s="950">
        <f t="shared" si="5"/>
        <v>0</v>
      </c>
      <c r="V11" s="151"/>
      <c r="W11" s="1032"/>
      <c r="X11" s="12">
        <f t="shared" si="6"/>
        <v>0</v>
      </c>
      <c r="Y11" s="976">
        <f t="shared" si="7"/>
        <v>0</v>
      </c>
    </row>
    <row r="12" spans="1:35" ht="18" customHeight="1">
      <c r="A12" s="4">
        <v>9</v>
      </c>
      <c r="B12" s="2" t="s">
        <v>444</v>
      </c>
      <c r="C12" s="38" t="s">
        <v>186</v>
      </c>
      <c r="D12" s="10"/>
      <c r="E12" s="11"/>
      <c r="F12" s="950">
        <f t="shared" si="0"/>
        <v>0</v>
      </c>
      <c r="G12" s="21">
        <v>8</v>
      </c>
      <c r="H12" s="22">
        <v>18</v>
      </c>
      <c r="I12" s="950">
        <f t="shared" si="1"/>
        <v>10</v>
      </c>
      <c r="J12" s="21">
        <v>10</v>
      </c>
      <c r="K12" s="22">
        <v>18</v>
      </c>
      <c r="L12" s="950">
        <f t="shared" si="2"/>
        <v>8</v>
      </c>
      <c r="M12" s="21">
        <v>8</v>
      </c>
      <c r="N12" s="22">
        <v>18</v>
      </c>
      <c r="O12" s="950">
        <f t="shared" si="3"/>
        <v>10</v>
      </c>
      <c r="P12" s="35">
        <v>8</v>
      </c>
      <c r="Q12" s="36">
        <v>16</v>
      </c>
      <c r="R12" s="950">
        <f t="shared" si="4"/>
        <v>8</v>
      </c>
      <c r="S12" s="21">
        <v>8</v>
      </c>
      <c r="T12" s="22">
        <v>16</v>
      </c>
      <c r="U12" s="950">
        <f t="shared" si="5"/>
        <v>8</v>
      </c>
      <c r="V12" s="10"/>
      <c r="W12" s="11"/>
      <c r="X12" s="12">
        <f t="shared" si="6"/>
        <v>0</v>
      </c>
      <c r="Y12" s="976">
        <f t="shared" si="7"/>
        <v>44</v>
      </c>
      <c r="AA12" s="1249" t="s">
        <v>467</v>
      </c>
      <c r="AB12" s="1250"/>
      <c r="AC12" s="1251"/>
      <c r="AD12" s="80">
        <v>3610</v>
      </c>
      <c r="AE12" s="81"/>
      <c r="AF12" s="82">
        <v>3386</v>
      </c>
      <c r="AI12" t="s">
        <v>601</v>
      </c>
    </row>
    <row r="13" spans="1:35" ht="18" customHeight="1">
      <c r="A13" s="4">
        <v>10</v>
      </c>
      <c r="B13" s="2" t="s">
        <v>444</v>
      </c>
      <c r="C13" s="38" t="s">
        <v>545</v>
      </c>
      <c r="D13" s="21">
        <v>15</v>
      </c>
      <c r="E13" s="22">
        <v>23</v>
      </c>
      <c r="F13" s="950">
        <f t="shared" si="0"/>
        <v>8</v>
      </c>
      <c r="G13" s="21">
        <v>18</v>
      </c>
      <c r="H13" s="22">
        <v>23</v>
      </c>
      <c r="I13" s="950">
        <f t="shared" si="1"/>
        <v>5</v>
      </c>
      <c r="J13" s="45"/>
      <c r="K13" s="46"/>
      <c r="L13" s="950">
        <f t="shared" si="2"/>
        <v>0</v>
      </c>
      <c r="M13" s="21">
        <v>18</v>
      </c>
      <c r="N13" s="22">
        <v>23</v>
      </c>
      <c r="O13" s="950">
        <f t="shared" si="3"/>
        <v>5</v>
      </c>
      <c r="P13" s="35">
        <v>16</v>
      </c>
      <c r="Q13" s="36">
        <v>23</v>
      </c>
      <c r="R13" s="950">
        <f t="shared" si="4"/>
        <v>7</v>
      </c>
      <c r="S13" s="10"/>
      <c r="T13" s="25"/>
      <c r="U13" s="950">
        <f t="shared" si="5"/>
        <v>0</v>
      </c>
      <c r="V13" s="31">
        <v>15</v>
      </c>
      <c r="W13" s="60">
        <v>21</v>
      </c>
      <c r="X13" s="12">
        <f t="shared" si="6"/>
        <v>6</v>
      </c>
      <c r="Y13" s="976">
        <f t="shared" si="7"/>
        <v>31</v>
      </c>
      <c r="AA13" s="1249" t="s">
        <v>470</v>
      </c>
      <c r="AB13" s="1250"/>
      <c r="AC13" s="1251"/>
      <c r="AD13" s="87">
        <v>1600000</v>
      </c>
      <c r="AE13" s="81"/>
      <c r="AF13" s="1072">
        <f t="shared" ref="AF13" si="8">AD13</f>
        <v>1600000</v>
      </c>
      <c r="AI13">
        <v>2</v>
      </c>
    </row>
    <row r="14" spans="1:35" ht="18" customHeight="1">
      <c r="A14" s="4">
        <v>11</v>
      </c>
      <c r="B14" s="2" t="s">
        <v>444</v>
      </c>
      <c r="C14" s="38" t="s">
        <v>209</v>
      </c>
      <c r="D14" s="10"/>
      <c r="E14" s="11"/>
      <c r="F14" s="950">
        <f t="shared" si="0"/>
        <v>0</v>
      </c>
      <c r="G14" s="10"/>
      <c r="H14" s="11"/>
      <c r="I14" s="950">
        <f t="shared" si="1"/>
        <v>0</v>
      </c>
      <c r="J14" s="35">
        <v>8</v>
      </c>
      <c r="K14" s="36">
        <v>15</v>
      </c>
      <c r="L14" s="950">
        <f t="shared" si="2"/>
        <v>7</v>
      </c>
      <c r="M14" s="10"/>
      <c r="N14" s="11"/>
      <c r="O14" s="950">
        <f t="shared" si="3"/>
        <v>0</v>
      </c>
      <c r="P14" s="35">
        <v>15</v>
      </c>
      <c r="Q14" s="36">
        <v>21</v>
      </c>
      <c r="R14" s="950">
        <f t="shared" si="4"/>
        <v>6</v>
      </c>
      <c r="S14" s="21">
        <v>13</v>
      </c>
      <c r="T14" s="31">
        <v>21</v>
      </c>
      <c r="U14" s="950">
        <f t="shared" si="5"/>
        <v>8</v>
      </c>
      <c r="V14" s="31">
        <v>8</v>
      </c>
      <c r="W14" s="60">
        <v>17</v>
      </c>
      <c r="X14" s="12">
        <f t="shared" si="6"/>
        <v>9</v>
      </c>
      <c r="Y14" s="976">
        <f t="shared" si="7"/>
        <v>30</v>
      </c>
      <c r="Z14" s="956"/>
      <c r="AA14" s="81"/>
      <c r="AB14" s="81"/>
      <c r="AC14" s="81"/>
      <c r="AD14" s="81"/>
      <c r="AE14" s="81"/>
      <c r="AF14" s="81"/>
    </row>
    <row r="15" spans="1:35" ht="18" customHeight="1">
      <c r="A15" s="4">
        <v>12</v>
      </c>
      <c r="B15" s="1090" t="s">
        <v>618</v>
      </c>
      <c r="C15" s="1082" t="s">
        <v>617</v>
      </c>
      <c r="D15" s="10"/>
      <c r="E15" s="11"/>
      <c r="F15" s="950"/>
      <c r="G15" s="10"/>
      <c r="H15" s="11"/>
      <c r="I15" s="950"/>
      <c r="J15" s="45"/>
      <c r="K15" s="46"/>
      <c r="L15" s="950"/>
      <c r="M15" s="10"/>
      <c r="N15" s="11"/>
      <c r="O15" s="950"/>
      <c r="P15" s="1095">
        <v>18</v>
      </c>
      <c r="Q15" s="1096">
        <v>23</v>
      </c>
      <c r="R15" s="950">
        <f t="shared" si="4"/>
        <v>5</v>
      </c>
      <c r="S15" s="1097">
        <v>18</v>
      </c>
      <c r="T15" s="1098">
        <v>24</v>
      </c>
      <c r="U15" s="950">
        <f t="shared" si="5"/>
        <v>6</v>
      </c>
      <c r="V15" s="1098">
        <v>18</v>
      </c>
      <c r="W15" s="1099">
        <v>23</v>
      </c>
      <c r="X15" s="12">
        <f t="shared" si="6"/>
        <v>5</v>
      </c>
      <c r="Y15" s="976">
        <f t="shared" si="7"/>
        <v>16</v>
      </c>
      <c r="Z15" s="956"/>
      <c r="AA15" s="81"/>
      <c r="AB15" s="81"/>
      <c r="AC15" s="81"/>
      <c r="AD15" s="81"/>
      <c r="AE15" s="81"/>
      <c r="AF15" s="81"/>
    </row>
    <row r="16" spans="1:35" ht="18" customHeight="1">
      <c r="A16" s="4">
        <v>13</v>
      </c>
      <c r="B16" s="4" t="s">
        <v>447</v>
      </c>
      <c r="C16" s="47" t="s">
        <v>183</v>
      </c>
      <c r="D16" s="10"/>
      <c r="E16" s="25"/>
      <c r="F16" s="950">
        <f t="shared" si="0"/>
        <v>0</v>
      </c>
      <c r="G16" s="10"/>
      <c r="H16" s="25"/>
      <c r="I16" s="950">
        <f t="shared" si="1"/>
        <v>0</v>
      </c>
      <c r="J16" s="165">
        <v>15</v>
      </c>
      <c r="K16" s="166">
        <v>23</v>
      </c>
      <c r="L16" s="950">
        <f t="shared" si="2"/>
        <v>8</v>
      </c>
      <c r="M16" s="165">
        <v>16</v>
      </c>
      <c r="N16" s="166">
        <v>24</v>
      </c>
      <c r="O16" s="950">
        <f t="shared" si="3"/>
        <v>8</v>
      </c>
      <c r="P16" s="165">
        <v>15</v>
      </c>
      <c r="Q16" s="166">
        <v>23</v>
      </c>
      <c r="R16" s="950">
        <f t="shared" si="4"/>
        <v>8</v>
      </c>
      <c r="S16" s="165">
        <v>16</v>
      </c>
      <c r="T16" s="166">
        <v>24</v>
      </c>
      <c r="U16" s="950">
        <f t="shared" si="5"/>
        <v>8</v>
      </c>
      <c r="V16" s="166">
        <v>15</v>
      </c>
      <c r="W16" s="178">
        <v>23</v>
      </c>
      <c r="X16" s="12">
        <f t="shared" si="6"/>
        <v>8</v>
      </c>
      <c r="Y16" s="976">
        <f t="shared" si="7"/>
        <v>40</v>
      </c>
      <c r="AA16" s="81"/>
      <c r="AB16" s="81"/>
      <c r="AC16" s="81"/>
      <c r="AD16" s="81"/>
      <c r="AE16" s="81"/>
      <c r="AF16" s="81"/>
    </row>
    <row r="17" spans="1:34" ht="18" customHeight="1">
      <c r="A17" s="4">
        <v>14</v>
      </c>
      <c r="B17" s="4" t="s">
        <v>447</v>
      </c>
      <c r="C17" s="47" t="s">
        <v>358</v>
      </c>
      <c r="D17" s="165">
        <v>14</v>
      </c>
      <c r="E17" s="166">
        <v>22</v>
      </c>
      <c r="F17" s="950">
        <f t="shared" si="0"/>
        <v>8</v>
      </c>
      <c r="G17" s="165">
        <v>16</v>
      </c>
      <c r="H17" s="166">
        <v>24</v>
      </c>
      <c r="I17" s="950">
        <f t="shared" si="1"/>
        <v>8</v>
      </c>
      <c r="J17" s="10"/>
      <c r="K17" s="25"/>
      <c r="L17" s="950">
        <f t="shared" si="2"/>
        <v>0</v>
      </c>
      <c r="M17" s="10"/>
      <c r="N17" s="25"/>
      <c r="O17" s="950">
        <f t="shared" si="3"/>
        <v>0</v>
      </c>
      <c r="P17" s="165">
        <v>7</v>
      </c>
      <c r="Q17" s="166">
        <v>15</v>
      </c>
      <c r="R17" s="950">
        <f t="shared" si="4"/>
        <v>8</v>
      </c>
      <c r="S17" s="165">
        <v>8</v>
      </c>
      <c r="T17" s="166">
        <v>16</v>
      </c>
      <c r="U17" s="950">
        <f t="shared" si="5"/>
        <v>8</v>
      </c>
      <c r="V17" s="166">
        <v>8</v>
      </c>
      <c r="W17" s="178">
        <v>16</v>
      </c>
      <c r="X17" s="12">
        <f t="shared" si="6"/>
        <v>8</v>
      </c>
      <c r="Y17" s="976">
        <f t="shared" si="7"/>
        <v>40</v>
      </c>
      <c r="Z17" s="956"/>
      <c r="AA17" s="1249" t="s">
        <v>473</v>
      </c>
      <c r="AB17" s="1250"/>
      <c r="AC17" s="1251"/>
      <c r="AD17" s="1072">
        <v>3801163</v>
      </c>
      <c r="AE17" s="81"/>
      <c r="AF17" s="1072">
        <f t="shared" ref="AF17:AF18" si="9">AD17</f>
        <v>3801163</v>
      </c>
    </row>
    <row r="18" spans="1:34" ht="18" customHeight="1">
      <c r="A18" s="4">
        <v>15</v>
      </c>
      <c r="B18" s="4" t="s">
        <v>435</v>
      </c>
      <c r="C18" s="47" t="s">
        <v>580</v>
      </c>
      <c r="D18" s="1446" t="s">
        <v>608</v>
      </c>
      <c r="E18" s="1447"/>
      <c r="F18" s="950"/>
      <c r="G18" s="1446" t="s">
        <v>608</v>
      </c>
      <c r="H18" s="1447"/>
      <c r="I18" s="950"/>
      <c r="J18" s="1446" t="s">
        <v>608</v>
      </c>
      <c r="K18" s="1447"/>
      <c r="L18" s="950"/>
      <c r="M18" s="1446" t="s">
        <v>608</v>
      </c>
      <c r="N18" s="1447"/>
      <c r="O18" s="950"/>
      <c r="P18" s="1446" t="s">
        <v>608</v>
      </c>
      <c r="Q18" s="1447"/>
      <c r="R18" s="950"/>
      <c r="S18" s="1446" t="s">
        <v>608</v>
      </c>
      <c r="T18" s="1447"/>
      <c r="U18" s="950"/>
      <c r="V18" s="1446" t="s">
        <v>608</v>
      </c>
      <c r="W18" s="1447"/>
      <c r="X18" s="12"/>
      <c r="Y18" s="976">
        <f t="shared" si="7"/>
        <v>0</v>
      </c>
      <c r="AA18" s="1249" t="s">
        <v>475</v>
      </c>
      <c r="AB18" s="1250"/>
      <c r="AC18" s="1251"/>
      <c r="AD18" s="1072">
        <v>1018</v>
      </c>
      <c r="AE18" s="81"/>
      <c r="AF18" s="1072">
        <f t="shared" si="9"/>
        <v>1018</v>
      </c>
    </row>
    <row r="19" spans="1:34" ht="18" customHeight="1">
      <c r="A19" s="4">
        <v>16</v>
      </c>
      <c r="B19" s="4" t="s">
        <v>447</v>
      </c>
      <c r="C19" s="47" t="s">
        <v>587</v>
      </c>
      <c r="D19" s="165">
        <v>7</v>
      </c>
      <c r="E19" s="166">
        <v>15</v>
      </c>
      <c r="F19" s="950">
        <f t="shared" si="0"/>
        <v>8</v>
      </c>
      <c r="G19" s="165">
        <v>8</v>
      </c>
      <c r="H19" s="166">
        <v>16</v>
      </c>
      <c r="I19" s="950">
        <f t="shared" si="1"/>
        <v>8</v>
      </c>
      <c r="J19" s="968">
        <v>7</v>
      </c>
      <c r="K19" s="1005">
        <v>15</v>
      </c>
      <c r="L19" s="950">
        <f t="shared" si="2"/>
        <v>8</v>
      </c>
      <c r="M19" s="968">
        <v>8</v>
      </c>
      <c r="N19" s="969">
        <v>16</v>
      </c>
      <c r="O19" s="950">
        <f t="shared" si="3"/>
        <v>8</v>
      </c>
      <c r="P19" s="10"/>
      <c r="Q19" s="25"/>
      <c r="R19" s="950">
        <f t="shared" si="4"/>
        <v>0</v>
      </c>
      <c r="S19" s="10"/>
      <c r="T19" s="25"/>
      <c r="U19" s="950">
        <f t="shared" si="5"/>
        <v>0</v>
      </c>
      <c r="V19" s="953"/>
      <c r="W19" s="952"/>
      <c r="X19" s="12">
        <f t="shared" si="6"/>
        <v>0</v>
      </c>
      <c r="Y19" s="976">
        <f t="shared" si="7"/>
        <v>32</v>
      </c>
      <c r="AA19" s="1249" t="s">
        <v>476</v>
      </c>
      <c r="AB19" s="1250"/>
      <c r="AC19" s="1251"/>
      <c r="AD19" s="97">
        <f>AD17/AD12</f>
        <v>1052.9537396121884</v>
      </c>
      <c r="AE19" s="81"/>
      <c r="AF19" s="97">
        <f>AF17/AF12</f>
        <v>1122.6116361488482</v>
      </c>
    </row>
    <row r="20" spans="1:34" ht="18" customHeight="1">
      <c r="A20" s="4">
        <v>17</v>
      </c>
      <c r="B20" s="4" t="s">
        <v>124</v>
      </c>
      <c r="C20" s="1082" t="s">
        <v>314</v>
      </c>
      <c r="D20" s="1086">
        <v>7</v>
      </c>
      <c r="E20" s="1087">
        <v>17</v>
      </c>
      <c r="F20" s="1085">
        <f t="shared" si="0"/>
        <v>10</v>
      </c>
      <c r="G20" s="1086">
        <v>7</v>
      </c>
      <c r="H20" s="1087">
        <v>17</v>
      </c>
      <c r="I20" s="1085">
        <f t="shared" si="1"/>
        <v>10</v>
      </c>
      <c r="J20" s="1083"/>
      <c r="K20" s="1084"/>
      <c r="L20" s="1085">
        <f t="shared" si="2"/>
        <v>0</v>
      </c>
      <c r="M20" s="1088">
        <v>14</v>
      </c>
      <c r="N20" s="1089">
        <v>24</v>
      </c>
      <c r="O20" s="1085">
        <f t="shared" si="3"/>
        <v>10</v>
      </c>
      <c r="P20" s="1086">
        <v>13</v>
      </c>
      <c r="Q20" s="1087">
        <v>23</v>
      </c>
      <c r="R20" s="1085">
        <f t="shared" si="4"/>
        <v>10</v>
      </c>
      <c r="S20" s="944">
        <v>14</v>
      </c>
      <c r="T20" s="269">
        <v>24</v>
      </c>
      <c r="U20" s="950">
        <f t="shared" si="5"/>
        <v>10</v>
      </c>
      <c r="V20" s="25"/>
      <c r="W20" s="57"/>
      <c r="X20" s="12">
        <f t="shared" si="6"/>
        <v>0</v>
      </c>
      <c r="Y20" s="976">
        <f t="shared" si="7"/>
        <v>50</v>
      </c>
      <c r="AA20" s="81"/>
      <c r="AB20" s="81"/>
      <c r="AC20" s="81"/>
      <c r="AD20" s="103">
        <f t="shared" ref="AD20" si="10">(AD18/AD19)*100</f>
        <v>96.680410705881329</v>
      </c>
      <c r="AE20" s="81"/>
      <c r="AF20" s="104">
        <f t="shared" ref="AF20" si="11">(AF18/AF19)*100</f>
        <v>90.681404612219993</v>
      </c>
    </row>
    <row r="21" spans="1:34" ht="18" customHeight="1">
      <c r="A21" s="4">
        <v>18</v>
      </c>
      <c r="B21" s="4" t="s">
        <v>574</v>
      </c>
      <c r="C21" s="38" t="s">
        <v>575</v>
      </c>
      <c r="D21" s="959">
        <v>11</v>
      </c>
      <c r="E21" s="960">
        <v>19</v>
      </c>
      <c r="F21" s="950">
        <f t="shared" si="0"/>
        <v>8</v>
      </c>
      <c r="G21" s="959">
        <v>11</v>
      </c>
      <c r="H21" s="960">
        <v>19</v>
      </c>
      <c r="I21" s="950">
        <f t="shared" si="1"/>
        <v>8</v>
      </c>
      <c r="J21" s="65"/>
      <c r="K21" s="55"/>
      <c r="L21" s="950">
        <f t="shared" si="2"/>
        <v>0</v>
      </c>
      <c r="M21" s="69"/>
      <c r="N21" s="55"/>
      <c r="O21" s="950">
        <f t="shared" si="3"/>
        <v>0</v>
      </c>
      <c r="P21" s="994">
        <v>11</v>
      </c>
      <c r="Q21" s="960">
        <v>19</v>
      </c>
      <c r="R21" s="950">
        <f t="shared" si="4"/>
        <v>8</v>
      </c>
      <c r="S21" s="1093">
        <v>11</v>
      </c>
      <c r="T21" s="1094">
        <v>19</v>
      </c>
      <c r="U21" s="950">
        <f t="shared" si="5"/>
        <v>8</v>
      </c>
      <c r="V21" s="25"/>
      <c r="W21" s="57"/>
      <c r="X21" s="12">
        <f t="shared" si="6"/>
        <v>0</v>
      </c>
      <c r="Y21" s="976">
        <f t="shared" si="7"/>
        <v>32</v>
      </c>
      <c r="AA21" s="81"/>
      <c r="AB21" s="81"/>
      <c r="AC21" s="81"/>
      <c r="AD21" s="103">
        <f>AD18/AD19</f>
        <v>0.96680410705881326</v>
      </c>
      <c r="AE21" s="81"/>
      <c r="AF21" s="104">
        <f>AF18/AF19</f>
        <v>0.90681404612219996</v>
      </c>
    </row>
    <row r="22" spans="1:34" ht="18" customHeight="1" thickBot="1">
      <c r="A22" s="4">
        <v>19</v>
      </c>
      <c r="B22" s="4" t="s">
        <v>574</v>
      </c>
      <c r="C22" s="38" t="s">
        <v>577</v>
      </c>
      <c r="D22" s="73"/>
      <c r="E22" s="74"/>
      <c r="F22" s="156">
        <f>E22-D22</f>
        <v>0</v>
      </c>
      <c r="G22" s="73"/>
      <c r="H22" s="74"/>
      <c r="I22" s="156">
        <f t="shared" si="1"/>
        <v>0</v>
      </c>
      <c r="J22" s="957">
        <v>13</v>
      </c>
      <c r="K22" s="958">
        <v>19</v>
      </c>
      <c r="L22" s="950">
        <f t="shared" si="2"/>
        <v>6</v>
      </c>
      <c r="M22" s="957">
        <v>13</v>
      </c>
      <c r="N22" s="958">
        <v>19</v>
      </c>
      <c r="O22" s="950">
        <f t="shared" si="3"/>
        <v>6</v>
      </c>
      <c r="P22" s="76"/>
      <c r="Q22" s="74"/>
      <c r="R22" s="950">
        <f t="shared" si="4"/>
        <v>0</v>
      </c>
      <c r="S22" s="76"/>
      <c r="T22" s="1011"/>
      <c r="U22" s="950">
        <f t="shared" si="5"/>
        <v>0</v>
      </c>
      <c r="V22" s="997">
        <v>13</v>
      </c>
      <c r="W22" s="996">
        <v>19</v>
      </c>
      <c r="X22" s="12">
        <f t="shared" si="6"/>
        <v>6</v>
      </c>
      <c r="Y22" s="976">
        <f t="shared" si="7"/>
        <v>18</v>
      </c>
    </row>
    <row r="23" spans="1:34" ht="18.95" customHeight="1">
      <c r="A23" s="1072"/>
      <c r="B23" s="1072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Z23" s="1454"/>
      <c r="AA23" s="1454"/>
      <c r="AB23" s="1454"/>
      <c r="AC23" s="1013"/>
      <c r="AD23" s="1075"/>
      <c r="AE23" s="1075"/>
      <c r="AF23" s="81"/>
    </row>
    <row r="24" spans="1:34" ht="18.95" customHeight="1">
      <c r="A24" s="80"/>
      <c r="B24" s="80"/>
      <c r="C24" s="80" t="s">
        <v>466</v>
      </c>
      <c r="D24" s="85"/>
      <c r="E24" s="85"/>
      <c r="F24" s="88">
        <f>SUM(F4:F22)</f>
        <v>64</v>
      </c>
      <c r="G24" s="85"/>
      <c r="H24" s="85"/>
      <c r="I24" s="88">
        <f>SUM(I4:I22)</f>
        <v>64</v>
      </c>
      <c r="J24" s="85"/>
      <c r="K24" s="85"/>
      <c r="L24" s="88">
        <f>SUM(L4:L22)</f>
        <v>63</v>
      </c>
      <c r="M24" s="85"/>
      <c r="N24" s="85"/>
      <c r="O24" s="88">
        <f>SUM(O4:O22)</f>
        <v>62</v>
      </c>
      <c r="P24" s="85"/>
      <c r="Q24" s="85"/>
      <c r="R24" s="88">
        <f>SUM(R4:R22)</f>
        <v>75</v>
      </c>
      <c r="S24" s="85"/>
      <c r="T24" s="85"/>
      <c r="U24" s="88">
        <f>SUM(U4:U22)</f>
        <v>84</v>
      </c>
      <c r="V24" s="85"/>
      <c r="W24" s="85"/>
      <c r="X24" s="88">
        <f>SUM(X4:X22)</f>
        <v>63</v>
      </c>
      <c r="Z24" s="1075"/>
      <c r="AA24" s="1075"/>
      <c r="AB24" s="1075"/>
      <c r="AC24" s="1075"/>
      <c r="AD24" s="1075"/>
      <c r="AE24" s="1075"/>
      <c r="AF24" s="81"/>
    </row>
    <row r="25" spans="1:34" ht="18.95" customHeight="1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475</v>
      </c>
      <c r="Z25" s="1075"/>
      <c r="AA25" s="1075"/>
      <c r="AB25" s="1075"/>
      <c r="AC25" s="1075"/>
      <c r="AD25" s="1075"/>
      <c r="AE25" s="1075">
        <v>1027</v>
      </c>
      <c r="AF25" s="81"/>
    </row>
    <row r="26" spans="1:34" ht="18.95" customHeight="1">
      <c r="A26" s="1076"/>
      <c r="B26" s="1077"/>
      <c r="C26" s="1073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 t="s">
        <v>128</v>
      </c>
      <c r="S26" s="1073"/>
      <c r="T26" s="1265" t="s">
        <v>471</v>
      </c>
      <c r="U26" s="1266"/>
      <c r="V26" s="1266"/>
      <c r="W26" s="1267"/>
      <c r="X26" s="94">
        <f>AD13/AD12</f>
        <v>443.21329639889194</v>
      </c>
      <c r="Z26" s="1454"/>
      <c r="AA26" s="1454"/>
      <c r="AB26" s="1454"/>
      <c r="AC26" s="1075"/>
      <c r="AD26" s="1075"/>
      <c r="AE26" s="1075"/>
      <c r="AF26" s="81"/>
    </row>
    <row r="27" spans="1:34" ht="18.95" customHeight="1">
      <c r="A27" s="1076"/>
      <c r="B27" s="1077"/>
      <c r="C27" s="1073" t="s">
        <v>612</v>
      </c>
      <c r="D27" s="1457">
        <v>198000</v>
      </c>
      <c r="E27" s="1458"/>
      <c r="F27" s="1459"/>
      <c r="G27" s="1457">
        <v>200000</v>
      </c>
      <c r="H27" s="1458"/>
      <c r="I27" s="1459"/>
      <c r="J27" s="1457">
        <v>230000</v>
      </c>
      <c r="K27" s="1458"/>
      <c r="L27" s="1459"/>
      <c r="M27" s="1471">
        <v>213000</v>
      </c>
      <c r="N27" s="1458"/>
      <c r="O27" s="1459"/>
      <c r="P27" s="1457">
        <v>286000</v>
      </c>
      <c r="Q27" s="1458"/>
      <c r="R27" s="1459"/>
      <c r="S27" s="1457">
        <v>255000</v>
      </c>
      <c r="T27" s="1458"/>
      <c r="U27" s="1459"/>
      <c r="V27" s="1457">
        <v>250000</v>
      </c>
      <c r="W27" s="1458"/>
      <c r="X27" s="1459"/>
      <c r="Z27" s="1075"/>
      <c r="AA27" s="1075"/>
      <c r="AB27" s="1075"/>
      <c r="AC27" s="1075"/>
      <c r="AD27" s="1075"/>
      <c r="AE27" s="1075"/>
      <c r="AF27" s="81"/>
    </row>
    <row r="28" spans="1:34" ht="18.95" customHeight="1">
      <c r="A28" s="1076"/>
      <c r="B28" s="1077"/>
      <c r="C28" s="1073" t="s">
        <v>613</v>
      </c>
      <c r="D28" s="1460">
        <f>D27/AD12</f>
        <v>54.847645429362878</v>
      </c>
      <c r="E28" s="1461"/>
      <c r="F28" s="1462"/>
      <c r="G28" s="1466">
        <f>G27/AD12</f>
        <v>55.401662049861493</v>
      </c>
      <c r="H28" s="1467"/>
      <c r="I28" s="1468"/>
      <c r="J28" s="1466">
        <f>J27/AD12</f>
        <v>63.711911357340718</v>
      </c>
      <c r="K28" s="1467"/>
      <c r="L28" s="1468"/>
      <c r="M28" s="1466">
        <f>M27/AD12</f>
        <v>59.00277008310249</v>
      </c>
      <c r="N28" s="1467"/>
      <c r="O28" s="1468"/>
      <c r="P28" s="1466">
        <f>P27/AD12</f>
        <v>79.224376731301945</v>
      </c>
      <c r="Q28" s="1467"/>
      <c r="R28" s="1468"/>
      <c r="S28" s="1466">
        <f>S27/AD12</f>
        <v>70.637119113573405</v>
      </c>
      <c r="T28" s="1467"/>
      <c r="U28" s="1468"/>
      <c r="V28" s="1466">
        <f>V27/AD12</f>
        <v>69.252077562326875</v>
      </c>
      <c r="W28" s="1467"/>
      <c r="X28" s="1468"/>
      <c r="Z28" s="1075"/>
      <c r="AA28" s="1075"/>
      <c r="AB28" s="1075"/>
      <c r="AC28" s="1075"/>
      <c r="AD28" s="1075"/>
      <c r="AE28" s="1075"/>
      <c r="AF28" s="81"/>
    </row>
    <row r="29" spans="1:34" ht="18.95" customHeight="1">
      <c r="A29" s="1076"/>
      <c r="B29" s="1077"/>
      <c r="C29" s="1073" t="s">
        <v>614</v>
      </c>
      <c r="D29" s="1463">
        <f>F24/D28</f>
        <v>1.1668686868686868</v>
      </c>
      <c r="E29" s="1464"/>
      <c r="F29" s="1465"/>
      <c r="G29" s="1463">
        <f>I24/G28</f>
        <v>1.1552</v>
      </c>
      <c r="H29" s="1464"/>
      <c r="I29" s="1465"/>
      <c r="J29" s="1463">
        <f>L24/J28</f>
        <v>0.98882608695652174</v>
      </c>
      <c r="K29" s="1464"/>
      <c r="L29" s="1465"/>
      <c r="M29" s="1463">
        <f>O24/M28</f>
        <v>1.0507981220657276</v>
      </c>
      <c r="N29" s="1464"/>
      <c r="O29" s="1465"/>
      <c r="P29" s="1463">
        <f>R24/P28</f>
        <v>0.94667832167832167</v>
      </c>
      <c r="Q29" s="1464"/>
      <c r="R29" s="1465"/>
      <c r="S29" s="1463">
        <f>U24/S28</f>
        <v>1.1891764705882353</v>
      </c>
      <c r="T29" s="1464"/>
      <c r="U29" s="1465"/>
      <c r="V29" s="1463">
        <f>X24/V28</f>
        <v>0.90971999999999997</v>
      </c>
      <c r="W29" s="1464"/>
      <c r="X29" s="1465"/>
      <c r="Z29" s="1075"/>
      <c r="AA29" s="1075"/>
      <c r="AB29" s="1075"/>
      <c r="AC29" s="1075"/>
      <c r="AD29" s="1075"/>
      <c r="AE29" s="1075"/>
      <c r="AF29" s="81"/>
    </row>
    <row r="30" spans="1:34" ht="18.95" customHeight="1">
      <c r="A30" s="1076"/>
      <c r="B30" s="1077"/>
      <c r="C30" s="1073" t="s">
        <v>615</v>
      </c>
      <c r="D30" s="1472">
        <f>D27/F24</f>
        <v>3093.75</v>
      </c>
      <c r="E30" s="1461"/>
      <c r="F30" s="1462"/>
      <c r="G30" s="1472">
        <f>G27/I24</f>
        <v>3125</v>
      </c>
      <c r="H30" s="1461"/>
      <c r="I30" s="1462"/>
      <c r="J30" s="1472">
        <f>J27/L24</f>
        <v>3650.7936507936506</v>
      </c>
      <c r="K30" s="1461"/>
      <c r="L30" s="1462"/>
      <c r="M30" s="1472">
        <f>M27/O24</f>
        <v>3435.483870967742</v>
      </c>
      <c r="N30" s="1461"/>
      <c r="O30" s="1462"/>
      <c r="P30" s="1472">
        <f>P27/R24</f>
        <v>3813.3333333333335</v>
      </c>
      <c r="Q30" s="1461"/>
      <c r="R30" s="1462"/>
      <c r="S30" s="1472">
        <f>S27/U24</f>
        <v>3035.7142857142858</v>
      </c>
      <c r="T30" s="1461"/>
      <c r="U30" s="1462"/>
      <c r="V30" s="1472">
        <f>V27/X24</f>
        <v>3968.2539682539682</v>
      </c>
      <c r="W30" s="1461"/>
      <c r="X30" s="1462"/>
      <c r="Z30" s="1454"/>
      <c r="AA30" s="1454"/>
      <c r="AB30" s="1454"/>
      <c r="AC30" s="1075"/>
      <c r="AD30" s="1075"/>
      <c r="AE30" s="1075"/>
      <c r="AF30" s="81"/>
    </row>
    <row r="31" spans="1:34" ht="18.95" customHeight="1">
      <c r="A31" s="1076"/>
      <c r="B31" s="1077"/>
      <c r="C31" s="1073"/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252" t="s">
        <v>472</v>
      </c>
      <c r="U31" s="1253"/>
      <c r="V31" s="1253"/>
      <c r="W31" s="1254"/>
      <c r="X31" s="96">
        <f>(X25/X26)*100</f>
        <v>107.171875</v>
      </c>
      <c r="Z31" s="1454"/>
      <c r="AA31" s="1454"/>
      <c r="AB31" s="1454"/>
      <c r="AC31" s="1014"/>
      <c r="AD31" s="1075"/>
      <c r="AE31" s="1014"/>
      <c r="AF31" s="81"/>
      <c r="AH31" t="s">
        <v>602</v>
      </c>
    </row>
    <row r="32" spans="1:34" ht="18.95" customHeight="1">
      <c r="A32" s="98"/>
      <c r="B32" s="98"/>
      <c r="C32" s="4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02">
        <f>AD21</f>
        <v>0.96680410705881326</v>
      </c>
      <c r="Z32" s="1075"/>
      <c r="AA32" s="1075"/>
      <c r="AB32" s="1075"/>
      <c r="AC32" s="1015"/>
      <c r="AD32" s="1075"/>
      <c r="AE32" s="1015"/>
      <c r="AF32" s="81"/>
      <c r="AH32" t="s">
        <v>603</v>
      </c>
    </row>
    <row r="33" spans="1:34" ht="21" customHeight="1">
      <c r="A33" s="98"/>
      <c r="B33" s="98"/>
      <c r="C33" s="98" t="s">
        <v>600</v>
      </c>
      <c r="D33" s="1246" t="s">
        <v>74</v>
      </c>
      <c r="E33" s="1247"/>
      <c r="F33" s="1248"/>
      <c r="G33" s="1443"/>
      <c r="H33" s="1228"/>
      <c r="I33" s="1229"/>
      <c r="J33" s="1246" t="s">
        <v>74</v>
      </c>
      <c r="K33" s="1247"/>
      <c r="L33" s="1248"/>
      <c r="M33" s="1443"/>
      <c r="N33" s="1228"/>
      <c r="O33" s="1229"/>
      <c r="P33" s="1246" t="s">
        <v>74</v>
      </c>
      <c r="Q33" s="1247"/>
      <c r="R33" s="1248"/>
      <c r="S33" s="1246" t="s">
        <v>46</v>
      </c>
      <c r="T33" s="1247"/>
      <c r="U33" s="1248"/>
      <c r="V33" s="1239" t="s">
        <v>28</v>
      </c>
      <c r="W33" s="1240"/>
      <c r="X33" s="1241"/>
      <c r="Z33" s="81"/>
      <c r="AA33" s="81"/>
      <c r="AB33" s="81"/>
      <c r="AC33" s="1015"/>
      <c r="AD33" s="189"/>
      <c r="AE33" s="1015"/>
      <c r="AF33" s="81"/>
      <c r="AH33" t="s">
        <v>604</v>
      </c>
    </row>
    <row r="34" spans="1:34" ht="21" customHeight="1">
      <c r="A34" s="1074">
        <v>1</v>
      </c>
      <c r="B34" s="1074"/>
      <c r="C34" s="106" t="s">
        <v>95</v>
      </c>
      <c r="D34" s="1227"/>
      <c r="E34" s="1228"/>
      <c r="F34" s="1229"/>
      <c r="G34" s="1227"/>
      <c r="H34" s="1228"/>
      <c r="I34" s="1229"/>
      <c r="J34" s="1443"/>
      <c r="K34" s="1228"/>
      <c r="L34" s="1229"/>
      <c r="M34" s="1443"/>
      <c r="N34" s="1228"/>
      <c r="O34" s="1229"/>
      <c r="P34" s="1227"/>
      <c r="Q34" s="1228"/>
      <c r="R34" s="1229"/>
      <c r="S34" s="1443"/>
      <c r="T34" s="1228"/>
      <c r="U34" s="1229"/>
      <c r="V34" s="1279"/>
      <c r="W34" s="1280"/>
      <c r="X34" s="1281"/>
      <c r="AC34" s="728"/>
      <c r="AD34" s="728"/>
      <c r="AE34" s="728"/>
      <c r="AH34" t="s">
        <v>605</v>
      </c>
    </row>
    <row r="35" spans="1:34" ht="21" customHeight="1">
      <c r="A35" s="1074">
        <v>2</v>
      </c>
      <c r="B35" s="1074"/>
      <c r="C35" s="106" t="s">
        <v>480</v>
      </c>
      <c r="D35" s="1227"/>
      <c r="E35" s="1228"/>
      <c r="F35" s="1229"/>
      <c r="G35" s="1246" t="s">
        <v>11</v>
      </c>
      <c r="H35" s="1247"/>
      <c r="I35" s="1248"/>
      <c r="J35" s="1246" t="s">
        <v>11</v>
      </c>
      <c r="K35" s="1247"/>
      <c r="L35" s="1248"/>
      <c r="M35" s="1227"/>
      <c r="N35" s="1228"/>
      <c r="O35" s="1229"/>
      <c r="P35" s="1227"/>
      <c r="Q35" s="1228"/>
      <c r="R35" s="1229"/>
      <c r="S35" s="1246" t="s">
        <v>69</v>
      </c>
      <c r="T35" s="1247"/>
      <c r="U35" s="1248"/>
      <c r="V35" s="1246" t="s">
        <v>11</v>
      </c>
      <c r="W35" s="1247"/>
      <c r="X35" s="1248"/>
      <c r="AH35" t="s">
        <v>606</v>
      </c>
    </row>
    <row r="36" spans="1:34" ht="21" customHeight="1">
      <c r="A36" s="1074">
        <v>3</v>
      </c>
      <c r="B36" s="1074"/>
      <c r="C36" s="106" t="s">
        <v>22</v>
      </c>
      <c r="D36" s="1246" t="s">
        <v>11</v>
      </c>
      <c r="E36" s="1247"/>
      <c r="F36" s="1248"/>
      <c r="G36" s="1227"/>
      <c r="H36" s="1228"/>
      <c r="I36" s="1229"/>
      <c r="J36" s="1246" t="s">
        <v>69</v>
      </c>
      <c r="K36" s="1247"/>
      <c r="L36" s="1248"/>
      <c r="M36" s="1246" t="s">
        <v>69</v>
      </c>
      <c r="N36" s="1247"/>
      <c r="O36" s="1248"/>
      <c r="P36" s="1246" t="s">
        <v>69</v>
      </c>
      <c r="Q36" s="1247"/>
      <c r="R36" s="1248"/>
      <c r="S36" s="1227"/>
      <c r="T36" s="1228"/>
      <c r="U36" s="1229"/>
      <c r="V36" s="1246" t="s">
        <v>69</v>
      </c>
      <c r="W36" s="1247"/>
      <c r="X36" s="1248"/>
    </row>
    <row r="37" spans="1:34">
      <c r="D37" s="728"/>
      <c r="E37" s="728"/>
      <c r="F37" s="728"/>
    </row>
  </sheetData>
  <mergeCells count="103">
    <mergeCell ref="P1:R1"/>
    <mergeCell ref="C1:C2"/>
    <mergeCell ref="D1:F1"/>
    <mergeCell ref="G1:I1"/>
    <mergeCell ref="J1:L1"/>
    <mergeCell ref="M1:O1"/>
    <mergeCell ref="D2:F2"/>
    <mergeCell ref="G2:I2"/>
    <mergeCell ref="J2:L2"/>
    <mergeCell ref="M2:O2"/>
    <mergeCell ref="P2:R2"/>
    <mergeCell ref="Z23:AB23"/>
    <mergeCell ref="S28:U28"/>
    <mergeCell ref="V28:X28"/>
    <mergeCell ref="S1:U1"/>
    <mergeCell ref="V1:X1"/>
    <mergeCell ref="S2:U2"/>
    <mergeCell ref="V2:X2"/>
    <mergeCell ref="AA12:AC12"/>
    <mergeCell ref="AA13:AC13"/>
    <mergeCell ref="AA17:AC17"/>
    <mergeCell ref="AA18:AC18"/>
    <mergeCell ref="AA19:AC19"/>
    <mergeCell ref="Z26:AB26"/>
    <mergeCell ref="S27:U27"/>
    <mergeCell ref="V27:X27"/>
    <mergeCell ref="S18:T18"/>
    <mergeCell ref="V18:W18"/>
    <mergeCell ref="S29:U29"/>
    <mergeCell ref="V29:X29"/>
    <mergeCell ref="A25:B25"/>
    <mergeCell ref="T25:W25"/>
    <mergeCell ref="T26:W26"/>
    <mergeCell ref="D29:F29"/>
    <mergeCell ref="G29:I29"/>
    <mergeCell ref="J29:L29"/>
    <mergeCell ref="M29:O29"/>
    <mergeCell ref="P29:R29"/>
    <mergeCell ref="D28:F28"/>
    <mergeCell ref="G28:I28"/>
    <mergeCell ref="J28:L28"/>
    <mergeCell ref="M28:O28"/>
    <mergeCell ref="P28:R28"/>
    <mergeCell ref="D27:F27"/>
    <mergeCell ref="G27:I27"/>
    <mergeCell ref="J27:L27"/>
    <mergeCell ref="M27:O27"/>
    <mergeCell ref="P27:R27"/>
    <mergeCell ref="M34:O34"/>
    <mergeCell ref="P34:R34"/>
    <mergeCell ref="Z30:AB30"/>
    <mergeCell ref="T31:W31"/>
    <mergeCell ref="Z31:AB31"/>
    <mergeCell ref="D32:S32"/>
    <mergeCell ref="T32:W32"/>
    <mergeCell ref="D30:F30"/>
    <mergeCell ref="G30:I30"/>
    <mergeCell ref="J30:L30"/>
    <mergeCell ref="M30:O30"/>
    <mergeCell ref="P30:R30"/>
    <mergeCell ref="S30:U30"/>
    <mergeCell ref="V30:X30"/>
    <mergeCell ref="V33:X33"/>
    <mergeCell ref="D33:F33"/>
    <mergeCell ref="G33:I33"/>
    <mergeCell ref="J33:L33"/>
    <mergeCell ref="M33:O33"/>
    <mergeCell ref="P33:R33"/>
    <mergeCell ref="S33:U33"/>
    <mergeCell ref="D5:E5"/>
    <mergeCell ref="G5:H5"/>
    <mergeCell ref="J5:K5"/>
    <mergeCell ref="M5:N5"/>
    <mergeCell ref="P5:Q5"/>
    <mergeCell ref="S36:U36"/>
    <mergeCell ref="V36:X36"/>
    <mergeCell ref="D36:F36"/>
    <mergeCell ref="G36:I36"/>
    <mergeCell ref="J36:L36"/>
    <mergeCell ref="M36:O36"/>
    <mergeCell ref="P36:R36"/>
    <mergeCell ref="S34:U34"/>
    <mergeCell ref="V34:X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D10:E10"/>
    <mergeCell ref="G10:H10"/>
    <mergeCell ref="J10:K10"/>
    <mergeCell ref="M10:N10"/>
    <mergeCell ref="P10:Q10"/>
    <mergeCell ref="D18:E18"/>
    <mergeCell ref="G18:H18"/>
    <mergeCell ref="J18:K18"/>
    <mergeCell ref="M18:N18"/>
    <mergeCell ref="P18:Q18"/>
  </mergeCells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BBD4-675F-49A2-A7D2-B782C5FB62BD}">
  <dimension ref="A1:AI37"/>
  <sheetViews>
    <sheetView zoomScale="80" zoomScaleNormal="80" workbookViewId="0">
      <selection activeCell="W14" sqref="W14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46230</v>
      </c>
      <c r="E1" s="1348"/>
      <c r="F1" s="1349"/>
      <c r="G1" s="1347">
        <v>46231</v>
      </c>
      <c r="H1" s="1348"/>
      <c r="I1" s="1349"/>
      <c r="J1" s="1347">
        <v>46232</v>
      </c>
      <c r="K1" s="1348"/>
      <c r="L1" s="1349"/>
      <c r="M1" s="1347">
        <v>46233</v>
      </c>
      <c r="N1" s="1348"/>
      <c r="O1" s="1349"/>
      <c r="P1" s="1347">
        <v>46234</v>
      </c>
      <c r="Q1" s="1348"/>
      <c r="R1" s="1349"/>
      <c r="S1" s="1347">
        <v>46235</v>
      </c>
      <c r="T1" s="1348"/>
      <c r="U1" s="1349"/>
      <c r="V1" s="1347">
        <v>46236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" customHeight="1">
      <c r="A4" s="4">
        <v>1</v>
      </c>
      <c r="B4" s="8" t="s">
        <v>435</v>
      </c>
      <c r="C4" s="9" t="s">
        <v>458</v>
      </c>
      <c r="D4" s="922"/>
      <c r="E4" s="948"/>
      <c r="F4" s="950">
        <f t="shared" ref="F4:F22" si="0">E4-D4</f>
        <v>0</v>
      </c>
      <c r="G4" s="922"/>
      <c r="H4" s="948"/>
      <c r="I4" s="950">
        <f t="shared" ref="I4:I22" si="1">H4-G4</f>
        <v>0</v>
      </c>
      <c r="J4" s="922"/>
      <c r="K4" s="948"/>
      <c r="L4" s="950">
        <f t="shared" ref="L4:L22" si="2">K4-J4</f>
        <v>0</v>
      </c>
      <c r="M4" s="998">
        <v>8</v>
      </c>
      <c r="N4" s="1002">
        <v>16</v>
      </c>
      <c r="O4" s="950">
        <f t="shared" ref="O4:O22" si="3">N4-M4</f>
        <v>8</v>
      </c>
      <c r="P4" s="998">
        <v>8</v>
      </c>
      <c r="Q4" s="999">
        <v>16</v>
      </c>
      <c r="R4" s="950">
        <f t="shared" ref="R4:R22" si="4">Q4-P4</f>
        <v>8</v>
      </c>
      <c r="S4" s="278">
        <v>8</v>
      </c>
      <c r="T4" s="279">
        <v>16</v>
      </c>
      <c r="U4" s="950">
        <f t="shared" ref="U4:U22" si="5">T4-S4</f>
        <v>8</v>
      </c>
      <c r="V4" s="1002">
        <v>8</v>
      </c>
      <c r="W4" s="1003">
        <v>20</v>
      </c>
      <c r="X4" s="12">
        <f t="shared" ref="X4:X22" si="6">W4-V4</f>
        <v>12</v>
      </c>
      <c r="Y4" s="976">
        <f>F4+I4+L4+O4+R4+U4+X4</f>
        <v>36</v>
      </c>
      <c r="Z4" s="956"/>
    </row>
    <row r="5" spans="1:35" ht="18" customHeight="1">
      <c r="A5" s="4">
        <v>2</v>
      </c>
      <c r="B5" s="2" t="s">
        <v>436</v>
      </c>
      <c r="C5" s="24" t="s">
        <v>208</v>
      </c>
      <c r="D5" s="19">
        <v>8</v>
      </c>
      <c r="E5" s="26">
        <v>17</v>
      </c>
      <c r="F5" s="950">
        <f t="shared" si="0"/>
        <v>9</v>
      </c>
      <c r="G5" s="19">
        <v>8</v>
      </c>
      <c r="H5" s="26">
        <v>17</v>
      </c>
      <c r="I5" s="950">
        <f t="shared" si="1"/>
        <v>9</v>
      </c>
      <c r="J5" s="10"/>
      <c r="K5" s="25"/>
      <c r="L5" s="950">
        <f t="shared" si="2"/>
        <v>0</v>
      </c>
      <c r="M5" s="19">
        <v>15</v>
      </c>
      <c r="N5" s="26">
        <v>22</v>
      </c>
      <c r="O5" s="950">
        <f t="shared" si="3"/>
        <v>7</v>
      </c>
      <c r="P5" s="19">
        <v>15</v>
      </c>
      <c r="Q5" s="26">
        <v>22</v>
      </c>
      <c r="R5" s="950">
        <f t="shared" si="4"/>
        <v>7</v>
      </c>
      <c r="S5" s="19">
        <v>15</v>
      </c>
      <c r="T5" s="26">
        <v>22</v>
      </c>
      <c r="U5" s="950">
        <f t="shared" si="5"/>
        <v>7</v>
      </c>
      <c r="V5" s="26">
        <v>13</v>
      </c>
      <c r="W5" s="62">
        <v>24</v>
      </c>
      <c r="X5" s="12">
        <f t="shared" si="6"/>
        <v>11</v>
      </c>
      <c r="Y5" s="976">
        <f t="shared" ref="Y5:Y22" si="7">F5+I5+L5+O5+R5+U5+X5</f>
        <v>50</v>
      </c>
    </row>
    <row r="6" spans="1:35" ht="18" customHeight="1">
      <c r="A6" s="4">
        <v>3</v>
      </c>
      <c r="B6" s="2" t="s">
        <v>436</v>
      </c>
      <c r="C6" s="24" t="s">
        <v>188</v>
      </c>
      <c r="D6" s="19">
        <v>17</v>
      </c>
      <c r="E6" s="20">
        <v>23</v>
      </c>
      <c r="F6" s="950">
        <f t="shared" si="0"/>
        <v>6</v>
      </c>
      <c r="G6" s="19">
        <v>17</v>
      </c>
      <c r="H6" s="20">
        <v>23</v>
      </c>
      <c r="I6" s="950">
        <f t="shared" si="1"/>
        <v>6</v>
      </c>
      <c r="J6" s="19">
        <v>15</v>
      </c>
      <c r="K6" s="26">
        <v>22</v>
      </c>
      <c r="L6" s="950">
        <f t="shared" si="2"/>
        <v>7</v>
      </c>
      <c r="M6" s="45"/>
      <c r="N6" s="46"/>
      <c r="O6" s="950">
        <f t="shared" si="3"/>
        <v>0</v>
      </c>
      <c r="P6" s="10"/>
      <c r="Q6" s="25"/>
      <c r="R6" s="950">
        <f t="shared" si="4"/>
        <v>0</v>
      </c>
      <c r="S6" s="10"/>
      <c r="T6" s="11"/>
      <c r="U6" s="950">
        <f t="shared" si="5"/>
        <v>0</v>
      </c>
      <c r="V6" s="25"/>
      <c r="W6" s="57"/>
      <c r="X6" s="12">
        <f t="shared" si="6"/>
        <v>0</v>
      </c>
      <c r="Y6" s="976">
        <f t="shared" si="7"/>
        <v>19</v>
      </c>
    </row>
    <row r="7" spans="1:35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9"/>
      <c r="H7" s="1070"/>
      <c r="I7" s="950">
        <f t="shared" si="1"/>
        <v>0</v>
      </c>
      <c r="J7" s="1061">
        <v>18</v>
      </c>
      <c r="K7" s="1063">
        <v>23</v>
      </c>
      <c r="L7" s="950">
        <f t="shared" si="2"/>
        <v>5</v>
      </c>
      <c r="M7" s="1064">
        <v>17</v>
      </c>
      <c r="N7" s="1065">
        <v>23</v>
      </c>
      <c r="O7" s="950">
        <f t="shared" si="3"/>
        <v>6</v>
      </c>
      <c r="P7" s="1061">
        <v>18</v>
      </c>
      <c r="Q7" s="1063">
        <v>24</v>
      </c>
      <c r="R7" s="950">
        <f t="shared" si="4"/>
        <v>6</v>
      </c>
      <c r="S7" s="1061">
        <v>18</v>
      </c>
      <c r="T7" s="1062">
        <v>23</v>
      </c>
      <c r="U7" s="950">
        <f t="shared" si="5"/>
        <v>5</v>
      </c>
      <c r="V7" s="25"/>
      <c r="W7" s="57"/>
      <c r="X7" s="12">
        <f t="shared" si="6"/>
        <v>0</v>
      </c>
      <c r="Y7" s="976">
        <f t="shared" si="7"/>
        <v>22</v>
      </c>
    </row>
    <row r="8" spans="1:35" ht="18" customHeight="1">
      <c r="A8" s="4">
        <v>5</v>
      </c>
      <c r="B8" s="2" t="s">
        <v>592</v>
      </c>
      <c r="C8" s="992" t="s">
        <v>442</v>
      </c>
      <c r="D8" s="146"/>
      <c r="E8" s="151"/>
      <c r="F8" s="950">
        <f t="shared" si="0"/>
        <v>0</v>
      </c>
      <c r="G8" s="1091"/>
      <c r="H8" s="1092"/>
      <c r="I8" s="950">
        <f t="shared" si="1"/>
        <v>0</v>
      </c>
      <c r="J8" s="146"/>
      <c r="K8" s="151"/>
      <c r="L8" s="950">
        <f t="shared" si="2"/>
        <v>0</v>
      </c>
      <c r="M8" s="146"/>
      <c r="N8" s="151"/>
      <c r="O8" s="950">
        <f t="shared" si="3"/>
        <v>0</v>
      </c>
      <c r="P8" s="1036"/>
      <c r="Q8" s="1037"/>
      <c r="R8" s="950">
        <f t="shared" si="4"/>
        <v>0</v>
      </c>
      <c r="S8" s="146"/>
      <c r="T8" s="151"/>
      <c r="U8" s="950">
        <f t="shared" si="5"/>
        <v>0</v>
      </c>
      <c r="V8" s="151"/>
      <c r="W8" s="1032"/>
      <c r="X8" s="12">
        <f t="shared" si="6"/>
        <v>0</v>
      </c>
      <c r="Y8" s="976">
        <f t="shared" si="7"/>
        <v>0</v>
      </c>
    </row>
    <row r="9" spans="1:35" ht="18" customHeight="1">
      <c r="A9" s="4">
        <v>6</v>
      </c>
      <c r="B9" s="2" t="s">
        <v>444</v>
      </c>
      <c r="C9" s="992" t="s">
        <v>591</v>
      </c>
      <c r="D9" s="146"/>
      <c r="E9" s="147"/>
      <c r="F9" s="950">
        <f t="shared" si="0"/>
        <v>0</v>
      </c>
      <c r="G9" s="146"/>
      <c r="H9" s="147"/>
      <c r="I9" s="950">
        <f t="shared" si="1"/>
        <v>0</v>
      </c>
      <c r="J9" s="146"/>
      <c r="K9" s="147"/>
      <c r="L9" s="950">
        <f t="shared" si="2"/>
        <v>0</v>
      </c>
      <c r="M9" s="146"/>
      <c r="N9" s="147"/>
      <c r="O9" s="950">
        <f t="shared" si="3"/>
        <v>0</v>
      </c>
      <c r="P9" s="146"/>
      <c r="Q9" s="147"/>
      <c r="R9" s="950">
        <f t="shared" si="4"/>
        <v>0</v>
      </c>
      <c r="S9" s="146"/>
      <c r="T9" s="147"/>
      <c r="U9" s="950">
        <f t="shared" si="5"/>
        <v>0</v>
      </c>
      <c r="V9" s="146"/>
      <c r="W9" s="147"/>
      <c r="X9" s="12">
        <f t="shared" si="6"/>
        <v>0</v>
      </c>
      <c r="Y9" s="976">
        <f t="shared" si="7"/>
        <v>0</v>
      </c>
    </row>
    <row r="10" spans="1:35" ht="18" customHeight="1">
      <c r="A10" s="4">
        <v>7</v>
      </c>
      <c r="B10" s="2" t="s">
        <v>444</v>
      </c>
      <c r="C10" s="34" t="s">
        <v>501</v>
      </c>
      <c r="D10" s="21">
        <v>16</v>
      </c>
      <c r="E10" s="22">
        <v>23</v>
      </c>
      <c r="F10" s="950">
        <f t="shared" si="0"/>
        <v>7</v>
      </c>
      <c r="G10" s="21">
        <v>18</v>
      </c>
      <c r="H10" s="22">
        <v>23</v>
      </c>
      <c r="I10" s="950">
        <f t="shared" si="1"/>
        <v>5</v>
      </c>
      <c r="J10" s="35">
        <v>16</v>
      </c>
      <c r="K10" s="36">
        <v>23</v>
      </c>
      <c r="L10" s="950">
        <f t="shared" si="2"/>
        <v>7</v>
      </c>
      <c r="M10" s="989"/>
      <c r="N10" s="990"/>
      <c r="O10" s="950">
        <f t="shared" si="3"/>
        <v>0</v>
      </c>
      <c r="P10" s="35">
        <v>17</v>
      </c>
      <c r="Q10" s="36">
        <v>22</v>
      </c>
      <c r="R10" s="950">
        <f t="shared" si="4"/>
        <v>5</v>
      </c>
      <c r="S10" s="972">
        <v>15</v>
      </c>
      <c r="T10" s="973">
        <v>23</v>
      </c>
      <c r="U10" s="950">
        <f t="shared" si="5"/>
        <v>8</v>
      </c>
      <c r="V10" s="31">
        <v>15</v>
      </c>
      <c r="W10" s="60">
        <v>24</v>
      </c>
      <c r="X10" s="12">
        <f t="shared" si="6"/>
        <v>9</v>
      </c>
      <c r="Y10" s="976">
        <f t="shared" si="7"/>
        <v>41</v>
      </c>
    </row>
    <row r="11" spans="1:35" ht="18" customHeight="1">
      <c r="A11" s="4">
        <v>8</v>
      </c>
      <c r="B11" s="2" t="s">
        <v>592</v>
      </c>
      <c r="C11" s="38" t="s">
        <v>296</v>
      </c>
      <c r="D11" s="146"/>
      <c r="E11" s="147"/>
      <c r="F11" s="950">
        <f t="shared" si="0"/>
        <v>0</v>
      </c>
      <c r="G11" s="10"/>
      <c r="H11" s="11"/>
      <c r="I11" s="950">
        <f t="shared" si="1"/>
        <v>0</v>
      </c>
      <c r="J11" s="10"/>
      <c r="K11" s="11"/>
      <c r="L11" s="950">
        <f t="shared" si="2"/>
        <v>0</v>
      </c>
      <c r="M11" s="43"/>
      <c r="N11" s="44"/>
      <c r="O11" s="950">
        <f t="shared" si="3"/>
        <v>0</v>
      </c>
      <c r="P11" s="10"/>
      <c r="Q11" s="11"/>
      <c r="R11" s="950">
        <f t="shared" si="4"/>
        <v>0</v>
      </c>
      <c r="S11" s="10"/>
      <c r="T11" s="11"/>
      <c r="U11" s="950">
        <f t="shared" si="5"/>
        <v>0</v>
      </c>
      <c r="V11" s="25"/>
      <c r="W11" s="57"/>
      <c r="X11" s="12">
        <f t="shared" si="6"/>
        <v>0</v>
      </c>
      <c r="Y11" s="976">
        <f t="shared" si="7"/>
        <v>0</v>
      </c>
    </row>
    <row r="12" spans="1:35" ht="18" customHeight="1">
      <c r="A12" s="4">
        <v>9</v>
      </c>
      <c r="B12" s="2" t="s">
        <v>444</v>
      </c>
      <c r="C12" s="38" t="s">
        <v>186</v>
      </c>
      <c r="D12" s="10"/>
      <c r="E12" s="11"/>
      <c r="F12" s="950">
        <f t="shared" si="0"/>
        <v>0</v>
      </c>
      <c r="G12" s="21">
        <v>8</v>
      </c>
      <c r="H12" s="22">
        <v>18</v>
      </c>
      <c r="I12" s="950">
        <f t="shared" si="1"/>
        <v>10</v>
      </c>
      <c r="J12" s="21">
        <v>9</v>
      </c>
      <c r="K12" s="22">
        <v>18</v>
      </c>
      <c r="L12" s="950">
        <f t="shared" si="2"/>
        <v>9</v>
      </c>
      <c r="M12" s="21">
        <v>9</v>
      </c>
      <c r="N12" s="22">
        <v>18</v>
      </c>
      <c r="O12" s="950">
        <f t="shared" si="3"/>
        <v>9</v>
      </c>
      <c r="P12" s="35">
        <v>8</v>
      </c>
      <c r="Q12" s="36">
        <v>18</v>
      </c>
      <c r="R12" s="950">
        <f t="shared" si="4"/>
        <v>10</v>
      </c>
      <c r="S12" s="10"/>
      <c r="T12" s="11"/>
      <c r="U12" s="950">
        <f t="shared" si="5"/>
        <v>0</v>
      </c>
      <c r="V12" s="10"/>
      <c r="W12" s="11"/>
      <c r="X12" s="12">
        <f t="shared" si="6"/>
        <v>0</v>
      </c>
      <c r="Y12" s="976">
        <f t="shared" si="7"/>
        <v>38</v>
      </c>
      <c r="AA12" s="1249" t="s">
        <v>467</v>
      </c>
      <c r="AB12" s="1250"/>
      <c r="AC12" s="1251"/>
      <c r="AD12" s="80">
        <v>3610</v>
      </c>
      <c r="AE12" s="81"/>
      <c r="AF12" s="82">
        <v>3386</v>
      </c>
      <c r="AI12" t="s">
        <v>601</v>
      </c>
    </row>
    <row r="13" spans="1:35" ht="18" customHeight="1">
      <c r="A13" s="4">
        <v>10</v>
      </c>
      <c r="B13" s="2" t="s">
        <v>444</v>
      </c>
      <c r="C13" s="38" t="s">
        <v>545</v>
      </c>
      <c r="D13" s="21">
        <v>8</v>
      </c>
      <c r="E13" s="22">
        <v>16</v>
      </c>
      <c r="F13" s="950">
        <f t="shared" si="0"/>
        <v>8</v>
      </c>
      <c r="G13" s="1108">
        <v>17</v>
      </c>
      <c r="H13" s="1109">
        <v>22</v>
      </c>
      <c r="I13" s="950">
        <f t="shared" si="1"/>
        <v>5</v>
      </c>
      <c r="J13" s="45"/>
      <c r="K13" s="46"/>
      <c r="L13" s="950">
        <f t="shared" si="2"/>
        <v>0</v>
      </c>
      <c r="M13" s="21">
        <v>18</v>
      </c>
      <c r="N13" s="22">
        <v>23</v>
      </c>
      <c r="O13" s="950">
        <f t="shared" si="3"/>
        <v>5</v>
      </c>
      <c r="P13" s="35">
        <v>18</v>
      </c>
      <c r="Q13" s="36">
        <v>24</v>
      </c>
      <c r="R13" s="950">
        <f t="shared" si="4"/>
        <v>6</v>
      </c>
      <c r="S13" s="21">
        <v>13</v>
      </c>
      <c r="T13" s="31">
        <v>22</v>
      </c>
      <c r="U13" s="950">
        <f t="shared" si="5"/>
        <v>9</v>
      </c>
      <c r="V13" s="25"/>
      <c r="W13" s="57"/>
      <c r="X13" s="12">
        <f t="shared" si="6"/>
        <v>0</v>
      </c>
      <c r="Y13" s="976">
        <f t="shared" si="7"/>
        <v>33</v>
      </c>
      <c r="AA13" s="1249" t="s">
        <v>470</v>
      </c>
      <c r="AB13" s="1250"/>
      <c r="AC13" s="1251"/>
      <c r="AD13" s="87">
        <v>1600000</v>
      </c>
      <c r="AE13" s="81"/>
      <c r="AF13" s="1072">
        <f t="shared" ref="AF13" si="8">AD13</f>
        <v>1600000</v>
      </c>
      <c r="AI13">
        <v>2</v>
      </c>
    </row>
    <row r="14" spans="1:35" ht="18" customHeight="1">
      <c r="A14" s="4">
        <v>11</v>
      </c>
      <c r="B14" s="2" t="s">
        <v>444</v>
      </c>
      <c r="C14" s="38" t="s">
        <v>209</v>
      </c>
      <c r="D14" s="10"/>
      <c r="E14" s="11"/>
      <c r="F14" s="950">
        <f t="shared" si="0"/>
        <v>0</v>
      </c>
      <c r="G14" s="10"/>
      <c r="H14" s="11"/>
      <c r="I14" s="950">
        <f t="shared" si="1"/>
        <v>0</v>
      </c>
      <c r="J14" s="41">
        <v>8</v>
      </c>
      <c r="K14" s="42">
        <v>18</v>
      </c>
      <c r="L14" s="950">
        <f t="shared" si="2"/>
        <v>10</v>
      </c>
      <c r="M14" s="10"/>
      <c r="N14" s="11"/>
      <c r="O14" s="950">
        <f t="shared" si="3"/>
        <v>0</v>
      </c>
      <c r="P14" s="45"/>
      <c r="Q14" s="46"/>
      <c r="R14" s="950">
        <f t="shared" si="4"/>
        <v>0</v>
      </c>
      <c r="S14" s="21">
        <v>8</v>
      </c>
      <c r="T14" s="31">
        <v>18</v>
      </c>
      <c r="U14" s="950">
        <f t="shared" si="5"/>
        <v>10</v>
      </c>
      <c r="V14" s="31">
        <v>8</v>
      </c>
      <c r="W14" s="60">
        <v>18</v>
      </c>
      <c r="X14" s="12">
        <f t="shared" si="6"/>
        <v>10</v>
      </c>
      <c r="Y14" s="976">
        <f t="shared" si="7"/>
        <v>30</v>
      </c>
      <c r="Z14" s="956"/>
      <c r="AA14" s="81"/>
      <c r="AB14" s="81"/>
      <c r="AC14" s="81"/>
      <c r="AD14" s="81"/>
      <c r="AE14" s="81"/>
      <c r="AF14" s="81"/>
    </row>
    <row r="15" spans="1:35" ht="18" customHeight="1">
      <c r="A15" s="4">
        <v>12</v>
      </c>
      <c r="B15" s="1090" t="s">
        <v>618</v>
      </c>
      <c r="C15" s="1082" t="s">
        <v>617</v>
      </c>
      <c r="D15" s="10"/>
      <c r="E15" s="11"/>
      <c r="F15" s="950">
        <f t="shared" si="0"/>
        <v>0</v>
      </c>
      <c r="G15" s="910">
        <v>19</v>
      </c>
      <c r="H15" s="1104">
        <v>24</v>
      </c>
      <c r="I15" s="950">
        <f t="shared" si="1"/>
        <v>5</v>
      </c>
      <c r="J15" s="45"/>
      <c r="K15" s="46"/>
      <c r="L15" s="950">
        <f t="shared" si="2"/>
        <v>0</v>
      </c>
      <c r="M15" s="10"/>
      <c r="N15" s="11"/>
      <c r="O15" s="950">
        <f t="shared" si="3"/>
        <v>0</v>
      </c>
      <c r="P15" s="45"/>
      <c r="Q15" s="46"/>
      <c r="R15" s="950">
        <f t="shared" si="4"/>
        <v>0</v>
      </c>
      <c r="S15" s="910">
        <v>19</v>
      </c>
      <c r="T15" s="911">
        <v>24</v>
      </c>
      <c r="U15" s="950">
        <f t="shared" si="5"/>
        <v>5</v>
      </c>
      <c r="V15" s="911">
        <v>19</v>
      </c>
      <c r="W15" s="913">
        <v>24</v>
      </c>
      <c r="X15" s="12">
        <f t="shared" si="6"/>
        <v>5</v>
      </c>
      <c r="Y15" s="976"/>
      <c r="Z15" s="956"/>
      <c r="AA15" s="81"/>
      <c r="AB15" s="81"/>
      <c r="AC15" s="81"/>
      <c r="AD15" s="81"/>
      <c r="AE15" s="81"/>
      <c r="AF15" s="81"/>
    </row>
    <row r="16" spans="1:35" ht="18" customHeight="1">
      <c r="A16" s="4">
        <v>13</v>
      </c>
      <c r="B16" s="4" t="s">
        <v>447</v>
      </c>
      <c r="C16" s="47" t="s">
        <v>183</v>
      </c>
      <c r="D16" s="910">
        <v>17</v>
      </c>
      <c r="E16" s="911">
        <v>23</v>
      </c>
      <c r="F16" s="950">
        <f t="shared" si="0"/>
        <v>6</v>
      </c>
      <c r="G16" s="910">
        <v>16</v>
      </c>
      <c r="H16" s="911">
        <v>24</v>
      </c>
      <c r="I16" s="950">
        <f t="shared" si="1"/>
        <v>8</v>
      </c>
      <c r="J16" s="910">
        <v>16</v>
      </c>
      <c r="K16" s="911">
        <v>24</v>
      </c>
      <c r="L16" s="950">
        <f t="shared" si="2"/>
        <v>8</v>
      </c>
      <c r="M16" s="10"/>
      <c r="N16" s="25"/>
      <c r="O16" s="950">
        <f t="shared" si="3"/>
        <v>0</v>
      </c>
      <c r="P16" s="910">
        <v>7</v>
      </c>
      <c r="Q16" s="911">
        <v>15</v>
      </c>
      <c r="R16" s="950">
        <f t="shared" si="4"/>
        <v>8</v>
      </c>
      <c r="S16" s="910">
        <v>7</v>
      </c>
      <c r="T16" s="911">
        <v>13</v>
      </c>
      <c r="U16" s="950">
        <f t="shared" si="5"/>
        <v>6</v>
      </c>
      <c r="V16" s="911">
        <v>8</v>
      </c>
      <c r="W16" s="913">
        <v>16</v>
      </c>
      <c r="X16" s="12">
        <f t="shared" si="6"/>
        <v>8</v>
      </c>
      <c r="Y16" s="976">
        <f t="shared" si="7"/>
        <v>44</v>
      </c>
      <c r="AA16" s="81"/>
      <c r="AB16" s="81"/>
      <c r="AC16" s="81"/>
      <c r="AD16" s="81"/>
      <c r="AE16" s="81"/>
      <c r="AF16" s="81"/>
    </row>
    <row r="17" spans="1:34" ht="18" customHeight="1">
      <c r="A17" s="4">
        <v>14</v>
      </c>
      <c r="B17" s="4" t="s">
        <v>447</v>
      </c>
      <c r="C17" s="47" t="s">
        <v>358</v>
      </c>
      <c r="D17" s="10"/>
      <c r="E17" s="25"/>
      <c r="F17" s="950">
        <f t="shared" si="0"/>
        <v>0</v>
      </c>
      <c r="G17" s="10"/>
      <c r="H17" s="25"/>
      <c r="I17" s="950">
        <f t="shared" si="1"/>
        <v>0</v>
      </c>
      <c r="J17" s="910">
        <v>7</v>
      </c>
      <c r="K17" s="911">
        <v>15</v>
      </c>
      <c r="L17" s="950">
        <f t="shared" si="2"/>
        <v>8</v>
      </c>
      <c r="M17" s="910">
        <v>8</v>
      </c>
      <c r="N17" s="911">
        <v>16</v>
      </c>
      <c r="O17" s="950">
        <f t="shared" si="3"/>
        <v>8</v>
      </c>
      <c r="P17" s="910">
        <v>15</v>
      </c>
      <c r="Q17" s="911">
        <v>24</v>
      </c>
      <c r="R17" s="950">
        <f t="shared" si="4"/>
        <v>9</v>
      </c>
      <c r="S17" s="146"/>
      <c r="T17" s="151"/>
      <c r="U17" s="950">
        <f t="shared" si="5"/>
        <v>0</v>
      </c>
      <c r="V17" s="151"/>
      <c r="W17" s="1032"/>
      <c r="X17" s="12">
        <f t="shared" si="6"/>
        <v>0</v>
      </c>
      <c r="Y17" s="976">
        <f t="shared" si="7"/>
        <v>25</v>
      </c>
      <c r="Z17" s="956"/>
      <c r="AA17" s="1249" t="s">
        <v>473</v>
      </c>
      <c r="AB17" s="1250"/>
      <c r="AC17" s="1251"/>
      <c r="AD17" s="1072">
        <v>3089616</v>
      </c>
      <c r="AE17" s="81"/>
      <c r="AF17" s="1072">
        <f t="shared" ref="AF17:AF18" si="9">AD17</f>
        <v>3089616</v>
      </c>
    </row>
    <row r="18" spans="1:34" ht="18" customHeight="1">
      <c r="A18" s="4">
        <v>15</v>
      </c>
      <c r="B18" s="4" t="s">
        <v>435</v>
      </c>
      <c r="C18" s="47" t="s">
        <v>580</v>
      </c>
      <c r="D18" s="910">
        <v>7</v>
      </c>
      <c r="E18" s="1102">
        <v>16</v>
      </c>
      <c r="F18" s="950">
        <f t="shared" si="0"/>
        <v>9</v>
      </c>
      <c r="G18" s="10"/>
      <c r="H18" s="25"/>
      <c r="I18" s="950">
        <f t="shared" si="1"/>
        <v>0</v>
      </c>
      <c r="J18" s="59">
        <v>18</v>
      </c>
      <c r="K18" s="60">
        <v>22</v>
      </c>
      <c r="L18" s="950">
        <f t="shared" si="2"/>
        <v>4</v>
      </c>
      <c r="M18" s="912">
        <v>16</v>
      </c>
      <c r="N18" s="916">
        <v>24</v>
      </c>
      <c r="O18" s="950">
        <f t="shared" si="3"/>
        <v>8</v>
      </c>
      <c r="P18" s="10"/>
      <c r="Q18" s="25"/>
      <c r="R18" s="950">
        <f t="shared" si="4"/>
        <v>0</v>
      </c>
      <c r="S18" s="910">
        <v>13</v>
      </c>
      <c r="T18" s="911">
        <v>24</v>
      </c>
      <c r="U18" s="950">
        <f t="shared" si="5"/>
        <v>11</v>
      </c>
      <c r="V18" s="911">
        <v>12</v>
      </c>
      <c r="W18" s="60">
        <v>22</v>
      </c>
      <c r="X18" s="12">
        <f t="shared" si="6"/>
        <v>10</v>
      </c>
      <c r="Y18" s="976">
        <f t="shared" si="7"/>
        <v>42</v>
      </c>
      <c r="AA18" s="1249" t="s">
        <v>475</v>
      </c>
      <c r="AB18" s="1250"/>
      <c r="AC18" s="1251"/>
      <c r="AD18" s="1072">
        <v>839</v>
      </c>
      <c r="AE18" s="81"/>
      <c r="AF18" s="1072">
        <f t="shared" si="9"/>
        <v>839</v>
      </c>
    </row>
    <row r="19" spans="1:34" ht="18" customHeight="1">
      <c r="A19" s="4">
        <v>16</v>
      </c>
      <c r="B19" s="4" t="s">
        <v>447</v>
      </c>
      <c r="C19" s="47" t="s">
        <v>587</v>
      </c>
      <c r="D19" s="10"/>
      <c r="E19" s="55"/>
      <c r="F19" s="950">
        <f t="shared" si="0"/>
        <v>0</v>
      </c>
      <c r="G19" s="910">
        <v>8</v>
      </c>
      <c r="H19" s="911">
        <v>16</v>
      </c>
      <c r="I19" s="950">
        <f t="shared" si="1"/>
        <v>8</v>
      </c>
      <c r="J19" s="951"/>
      <c r="K19" s="952"/>
      <c r="L19" s="950">
        <f t="shared" si="2"/>
        <v>0</v>
      </c>
      <c r="M19" s="951"/>
      <c r="N19" s="953"/>
      <c r="O19" s="950">
        <f t="shared" si="3"/>
        <v>0</v>
      </c>
      <c r="P19" s="10"/>
      <c r="Q19" s="25"/>
      <c r="R19" s="950">
        <f t="shared" si="4"/>
        <v>0</v>
      </c>
      <c r="S19" s="10"/>
      <c r="T19" s="25"/>
      <c r="U19" s="950">
        <f t="shared" si="5"/>
        <v>0</v>
      </c>
      <c r="V19" s="953"/>
      <c r="W19" s="952"/>
      <c r="X19" s="12">
        <f t="shared" si="6"/>
        <v>0</v>
      </c>
      <c r="Y19" s="976">
        <f t="shared" si="7"/>
        <v>8</v>
      </c>
      <c r="AA19" s="1249" t="s">
        <v>476</v>
      </c>
      <c r="AB19" s="1250"/>
      <c r="AC19" s="1251"/>
      <c r="AD19" s="97">
        <f>AD17/AD12</f>
        <v>855.84930747922442</v>
      </c>
      <c r="AE19" s="81"/>
      <c r="AF19" s="97">
        <f>AF17/AF12</f>
        <v>912.46780862374487</v>
      </c>
    </row>
    <row r="20" spans="1:34" ht="18" customHeight="1">
      <c r="A20" s="4">
        <v>17</v>
      </c>
      <c r="B20" s="4" t="s">
        <v>124</v>
      </c>
      <c r="C20" s="1082" t="s">
        <v>314</v>
      </c>
      <c r="D20" s="1086">
        <v>7</v>
      </c>
      <c r="E20" s="1100">
        <v>17</v>
      </c>
      <c r="F20" s="950">
        <f t="shared" si="0"/>
        <v>10</v>
      </c>
      <c r="G20" s="1086">
        <v>7</v>
      </c>
      <c r="H20" s="1100">
        <v>17</v>
      </c>
      <c r="I20" s="950">
        <f t="shared" si="1"/>
        <v>10</v>
      </c>
      <c r="J20" s="1101">
        <v>7</v>
      </c>
      <c r="K20" s="1087">
        <v>17</v>
      </c>
      <c r="L20" s="950">
        <f t="shared" si="2"/>
        <v>10</v>
      </c>
      <c r="M20" s="1103">
        <v>7</v>
      </c>
      <c r="N20" s="1089">
        <v>17</v>
      </c>
      <c r="O20" s="950">
        <f t="shared" si="3"/>
        <v>10</v>
      </c>
      <c r="P20" s="1086">
        <v>7</v>
      </c>
      <c r="Q20" s="1100">
        <v>17</v>
      </c>
      <c r="R20" s="950">
        <f t="shared" si="4"/>
        <v>10</v>
      </c>
      <c r="S20" s="944">
        <v>7</v>
      </c>
      <c r="T20" s="269">
        <v>17</v>
      </c>
      <c r="U20" s="950">
        <f t="shared" si="5"/>
        <v>10</v>
      </c>
      <c r="V20" s="25"/>
      <c r="W20" s="57"/>
      <c r="X20" s="12">
        <f t="shared" si="6"/>
        <v>0</v>
      </c>
      <c r="Y20" s="976">
        <f t="shared" si="7"/>
        <v>60</v>
      </c>
      <c r="AA20" s="81"/>
      <c r="AB20" s="81"/>
      <c r="AC20" s="81"/>
      <c r="AD20" s="103">
        <f t="shared" ref="AD20" si="10">(AD18/AD19)*100</f>
        <v>98.031276378682648</v>
      </c>
      <c r="AE20" s="81"/>
      <c r="AF20" s="104">
        <f t="shared" ref="AF20" si="11">(AF18/AF19)*100</f>
        <v>91.948449257124508</v>
      </c>
    </row>
    <row r="21" spans="1:34" ht="18" customHeight="1">
      <c r="A21" s="4">
        <v>18</v>
      </c>
      <c r="B21" s="4" t="s">
        <v>574</v>
      </c>
      <c r="C21" s="38" t="s">
        <v>575</v>
      </c>
      <c r="D21" s="65"/>
      <c r="E21" s="55"/>
      <c r="F21" s="950">
        <f t="shared" si="0"/>
        <v>0</v>
      </c>
      <c r="G21" s="180">
        <v>11</v>
      </c>
      <c r="H21" s="181">
        <v>19</v>
      </c>
      <c r="I21" s="950">
        <f t="shared" si="1"/>
        <v>8</v>
      </c>
      <c r="J21" s="180">
        <v>11</v>
      </c>
      <c r="K21" s="181">
        <v>19</v>
      </c>
      <c r="L21" s="950">
        <f t="shared" si="2"/>
        <v>8</v>
      </c>
      <c r="M21" s="69"/>
      <c r="N21" s="55"/>
      <c r="O21" s="950">
        <f t="shared" si="3"/>
        <v>0</v>
      </c>
      <c r="P21" s="69"/>
      <c r="Q21" s="55"/>
      <c r="R21" s="950">
        <f t="shared" si="4"/>
        <v>0</v>
      </c>
      <c r="S21" s="1105">
        <v>11</v>
      </c>
      <c r="T21" s="1106">
        <v>19</v>
      </c>
      <c r="U21" s="950">
        <f t="shared" si="5"/>
        <v>8</v>
      </c>
      <c r="V21" s="1107">
        <v>11</v>
      </c>
      <c r="W21" s="183">
        <v>19</v>
      </c>
      <c r="X21" s="12">
        <f t="shared" si="6"/>
        <v>8</v>
      </c>
      <c r="Y21" s="976">
        <f t="shared" si="7"/>
        <v>32</v>
      </c>
      <c r="AA21" s="81"/>
      <c r="AB21" s="81"/>
      <c r="AC21" s="81"/>
      <c r="AD21" s="103">
        <f>AD18/AD19</f>
        <v>0.98031276378682652</v>
      </c>
      <c r="AE21" s="81"/>
      <c r="AF21" s="104">
        <f>AF18/AF19</f>
        <v>0.91948449257124509</v>
      </c>
    </row>
    <row r="22" spans="1:34" ht="18" customHeight="1" thickBot="1">
      <c r="A22" s="4">
        <v>19</v>
      </c>
      <c r="B22" s="4" t="s">
        <v>574</v>
      </c>
      <c r="C22" s="38" t="s">
        <v>577</v>
      </c>
      <c r="D22" s="184">
        <v>13</v>
      </c>
      <c r="E22" s="185">
        <v>19</v>
      </c>
      <c r="F22" s="950">
        <f t="shared" si="0"/>
        <v>6</v>
      </c>
      <c r="G22" s="73"/>
      <c r="H22" s="74"/>
      <c r="I22" s="950">
        <f t="shared" si="1"/>
        <v>0</v>
      </c>
      <c r="J22" s="73"/>
      <c r="K22" s="74"/>
      <c r="L22" s="950">
        <f t="shared" si="2"/>
        <v>0</v>
      </c>
      <c r="M22" s="73"/>
      <c r="N22" s="74"/>
      <c r="O22" s="950">
        <f t="shared" si="3"/>
        <v>0</v>
      </c>
      <c r="P22" s="76"/>
      <c r="Q22" s="74"/>
      <c r="R22" s="950">
        <f t="shared" si="4"/>
        <v>0</v>
      </c>
      <c r="S22" s="76"/>
      <c r="T22" s="1011"/>
      <c r="U22" s="950">
        <f t="shared" si="5"/>
        <v>0</v>
      </c>
      <c r="V22" s="235"/>
      <c r="W22" s="77"/>
      <c r="X22" s="12">
        <f t="shared" si="6"/>
        <v>0</v>
      </c>
      <c r="Y22" s="976">
        <f t="shared" si="7"/>
        <v>6</v>
      </c>
    </row>
    <row r="23" spans="1:34" ht="18.95" customHeight="1">
      <c r="A23" s="1072"/>
      <c r="B23" s="1072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Z23" s="1454"/>
      <c r="AA23" s="1454"/>
      <c r="AB23" s="1454"/>
      <c r="AC23" s="1013"/>
      <c r="AD23" s="1075"/>
      <c r="AE23" s="1075"/>
      <c r="AF23" s="81"/>
    </row>
    <row r="24" spans="1:34" ht="18.95" customHeight="1">
      <c r="A24" s="80"/>
      <c r="B24" s="80"/>
      <c r="C24" s="80" t="s">
        <v>466</v>
      </c>
      <c r="D24" s="85"/>
      <c r="E24" s="85"/>
      <c r="F24" s="88">
        <f>SUM(F4:F22)</f>
        <v>61</v>
      </c>
      <c r="G24" s="85"/>
      <c r="H24" s="85"/>
      <c r="I24" s="88">
        <f>SUM(I4:I22)</f>
        <v>74</v>
      </c>
      <c r="J24" s="85"/>
      <c r="K24" s="85"/>
      <c r="L24" s="88">
        <f>SUM(L4:L22)</f>
        <v>76</v>
      </c>
      <c r="M24" s="85"/>
      <c r="N24" s="85"/>
      <c r="O24" s="88">
        <f>SUM(O4:O22)</f>
        <v>61</v>
      </c>
      <c r="P24" s="85"/>
      <c r="Q24" s="85"/>
      <c r="R24" s="88">
        <f>SUM(R4:R22)</f>
        <v>69</v>
      </c>
      <c r="S24" s="85"/>
      <c r="T24" s="85"/>
      <c r="U24" s="88">
        <f>SUM(U4:U22)</f>
        <v>87</v>
      </c>
      <c r="V24" s="85"/>
      <c r="W24" s="85"/>
      <c r="X24" s="88">
        <f>SUM(X4:X22)</f>
        <v>73</v>
      </c>
      <c r="Z24" s="1075"/>
      <c r="AA24" s="1075"/>
      <c r="AB24" s="1075"/>
      <c r="AC24" s="1075"/>
      <c r="AD24" s="1075"/>
      <c r="AE24" s="1075"/>
      <c r="AF24" s="81"/>
    </row>
    <row r="25" spans="1:34" ht="18.95" customHeight="1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501</v>
      </c>
      <c r="Z25" s="1075"/>
      <c r="AA25" s="1075"/>
      <c r="AB25" s="1075"/>
      <c r="AC25" s="1075"/>
      <c r="AD25" s="1075"/>
      <c r="AE25" s="1075">
        <v>1027</v>
      </c>
      <c r="AF25" s="81"/>
    </row>
    <row r="26" spans="1:34" ht="18.95" customHeight="1">
      <c r="A26" s="1076"/>
      <c r="B26" s="1077"/>
      <c r="C26" s="1073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 t="s">
        <v>128</v>
      </c>
      <c r="S26" s="1073"/>
      <c r="T26" s="1265" t="s">
        <v>471</v>
      </c>
      <c r="U26" s="1266"/>
      <c r="V26" s="1266"/>
      <c r="W26" s="1267"/>
      <c r="X26" s="94">
        <f>AD13/AD12</f>
        <v>443.21329639889194</v>
      </c>
      <c r="Z26" s="1454"/>
      <c r="AA26" s="1454"/>
      <c r="AB26" s="1454"/>
      <c r="AC26" s="1075"/>
      <c r="AD26" s="1075"/>
      <c r="AE26" s="1075"/>
      <c r="AF26" s="81"/>
    </row>
    <row r="27" spans="1:34" ht="18.95" customHeight="1">
      <c r="A27" s="1076"/>
      <c r="B27" s="1077"/>
      <c r="C27" s="1073" t="s">
        <v>612</v>
      </c>
      <c r="D27" s="1457">
        <v>198000</v>
      </c>
      <c r="E27" s="1458"/>
      <c r="F27" s="1459"/>
      <c r="G27" s="1457">
        <v>200000</v>
      </c>
      <c r="H27" s="1458"/>
      <c r="I27" s="1459"/>
      <c r="J27" s="1457">
        <v>230000</v>
      </c>
      <c r="K27" s="1458"/>
      <c r="L27" s="1459"/>
      <c r="M27" s="1471">
        <v>213000</v>
      </c>
      <c r="N27" s="1458"/>
      <c r="O27" s="1459"/>
      <c r="P27" s="1457">
        <v>286000</v>
      </c>
      <c r="Q27" s="1458"/>
      <c r="R27" s="1459"/>
      <c r="S27" s="1457">
        <v>255000</v>
      </c>
      <c r="T27" s="1458"/>
      <c r="U27" s="1459"/>
      <c r="V27" s="1457">
        <v>250000</v>
      </c>
      <c r="W27" s="1458"/>
      <c r="X27" s="1459"/>
      <c r="Z27" s="1075"/>
      <c r="AA27" s="1075"/>
      <c r="AB27" s="1075"/>
      <c r="AC27" s="1075"/>
      <c r="AD27" s="1075"/>
      <c r="AE27" s="1075"/>
      <c r="AF27" s="81"/>
    </row>
    <row r="28" spans="1:34" ht="18.95" customHeight="1">
      <c r="A28" s="1076"/>
      <c r="B28" s="1077"/>
      <c r="C28" s="1073" t="s">
        <v>613</v>
      </c>
      <c r="D28" s="1460">
        <f>D27/AD12</f>
        <v>54.847645429362878</v>
      </c>
      <c r="E28" s="1461"/>
      <c r="F28" s="1462"/>
      <c r="G28" s="1466">
        <f>G27/AD12</f>
        <v>55.401662049861493</v>
      </c>
      <c r="H28" s="1467"/>
      <c r="I28" s="1468"/>
      <c r="J28" s="1466">
        <f>J27/AD12</f>
        <v>63.711911357340718</v>
      </c>
      <c r="K28" s="1467"/>
      <c r="L28" s="1468"/>
      <c r="M28" s="1466">
        <f>M27/AD12</f>
        <v>59.00277008310249</v>
      </c>
      <c r="N28" s="1467"/>
      <c r="O28" s="1468"/>
      <c r="P28" s="1466">
        <f>P27/AD12</f>
        <v>79.224376731301945</v>
      </c>
      <c r="Q28" s="1467"/>
      <c r="R28" s="1468"/>
      <c r="S28" s="1466">
        <f>S27/AD12</f>
        <v>70.637119113573405</v>
      </c>
      <c r="T28" s="1467"/>
      <c r="U28" s="1468"/>
      <c r="V28" s="1466">
        <f>V27/AD12</f>
        <v>69.252077562326875</v>
      </c>
      <c r="W28" s="1467"/>
      <c r="X28" s="1468"/>
      <c r="Z28" s="1075"/>
      <c r="AA28" s="1075"/>
      <c r="AB28" s="1075"/>
      <c r="AC28" s="1075"/>
      <c r="AD28" s="1075"/>
      <c r="AE28" s="1075"/>
      <c r="AF28" s="81"/>
    </row>
    <row r="29" spans="1:34" ht="18.95" customHeight="1">
      <c r="A29" s="1076"/>
      <c r="B29" s="1077"/>
      <c r="C29" s="1073" t="s">
        <v>614</v>
      </c>
      <c r="D29" s="1463">
        <f>F24/D28</f>
        <v>1.1121717171717171</v>
      </c>
      <c r="E29" s="1464"/>
      <c r="F29" s="1465"/>
      <c r="G29" s="1463">
        <f>I24/G28</f>
        <v>1.3357000000000001</v>
      </c>
      <c r="H29" s="1464"/>
      <c r="I29" s="1465"/>
      <c r="J29" s="1463">
        <f>L24/J28</f>
        <v>1.1928695652173913</v>
      </c>
      <c r="K29" s="1464"/>
      <c r="L29" s="1465"/>
      <c r="M29" s="1463">
        <f>O24/M28</f>
        <v>1.0338497652582159</v>
      </c>
      <c r="N29" s="1464"/>
      <c r="O29" s="1465"/>
      <c r="P29" s="1463">
        <f>R24/P28</f>
        <v>0.87094405594405588</v>
      </c>
      <c r="Q29" s="1464"/>
      <c r="R29" s="1465"/>
      <c r="S29" s="1463">
        <f>U24/S28</f>
        <v>1.2316470588235295</v>
      </c>
      <c r="T29" s="1464"/>
      <c r="U29" s="1465"/>
      <c r="V29" s="1463">
        <f>X24/V28</f>
        <v>1.0541199999999999</v>
      </c>
      <c r="W29" s="1464"/>
      <c r="X29" s="1465"/>
      <c r="Z29" s="1075"/>
      <c r="AA29" s="1075"/>
      <c r="AB29" s="1075"/>
      <c r="AC29" s="1075"/>
      <c r="AD29" s="1075"/>
      <c r="AE29" s="1075"/>
      <c r="AF29" s="81"/>
    </row>
    <row r="30" spans="1:34" ht="18.95" customHeight="1">
      <c r="A30" s="1076"/>
      <c r="B30" s="1077"/>
      <c r="C30" s="1073" t="s">
        <v>615</v>
      </c>
      <c r="D30" s="1472">
        <f>D27/F24</f>
        <v>3245.9016393442621</v>
      </c>
      <c r="E30" s="1461"/>
      <c r="F30" s="1462"/>
      <c r="G30" s="1472">
        <f>G27/I24</f>
        <v>2702.7027027027025</v>
      </c>
      <c r="H30" s="1461"/>
      <c r="I30" s="1462"/>
      <c r="J30" s="1472">
        <f>J27/L24</f>
        <v>3026.3157894736842</v>
      </c>
      <c r="K30" s="1461"/>
      <c r="L30" s="1462"/>
      <c r="M30" s="1472">
        <f>M27/O24</f>
        <v>3491.8032786885246</v>
      </c>
      <c r="N30" s="1461"/>
      <c r="O30" s="1462"/>
      <c r="P30" s="1472">
        <f>P27/R24</f>
        <v>4144.927536231884</v>
      </c>
      <c r="Q30" s="1461"/>
      <c r="R30" s="1462"/>
      <c r="S30" s="1472">
        <f>S27/U24</f>
        <v>2931.0344827586205</v>
      </c>
      <c r="T30" s="1461"/>
      <c r="U30" s="1462"/>
      <c r="V30" s="1472">
        <f>V27/X24</f>
        <v>3424.6575342465753</v>
      </c>
      <c r="W30" s="1461"/>
      <c r="X30" s="1462"/>
      <c r="Z30" s="1454"/>
      <c r="AA30" s="1454"/>
      <c r="AB30" s="1454"/>
      <c r="AC30" s="1075"/>
      <c r="AD30" s="1075"/>
      <c r="AE30" s="1075"/>
      <c r="AF30" s="81"/>
    </row>
    <row r="31" spans="1:34" ht="18.95" customHeight="1">
      <c r="A31" s="1076"/>
      <c r="B31" s="1077"/>
      <c r="C31" s="1073"/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252" t="s">
        <v>472</v>
      </c>
      <c r="U31" s="1253"/>
      <c r="V31" s="1253"/>
      <c r="W31" s="1254"/>
      <c r="X31" s="96">
        <f>(X25/X26)*100</f>
        <v>113.03812500000001</v>
      </c>
      <c r="Z31" s="1454"/>
      <c r="AA31" s="1454"/>
      <c r="AB31" s="1454"/>
      <c r="AC31" s="1014"/>
      <c r="AD31" s="1075"/>
      <c r="AE31" s="1014"/>
      <c r="AF31" s="81"/>
      <c r="AH31" t="s">
        <v>602</v>
      </c>
    </row>
    <row r="32" spans="1:34" ht="18.95" customHeight="1">
      <c r="A32" s="98"/>
      <c r="B32" s="98"/>
      <c r="C32" s="4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02">
        <f>AD21</f>
        <v>0.98031276378682652</v>
      </c>
      <c r="Z32" s="1075"/>
      <c r="AA32" s="1075"/>
      <c r="AB32" s="1075"/>
      <c r="AC32" s="1015"/>
      <c r="AD32" s="1075"/>
      <c r="AE32" s="1015"/>
      <c r="AF32" s="81"/>
      <c r="AH32" t="s">
        <v>603</v>
      </c>
    </row>
    <row r="33" spans="1:34" ht="21" customHeight="1">
      <c r="A33" s="98"/>
      <c r="B33" s="98"/>
      <c r="C33" s="98" t="s">
        <v>600</v>
      </c>
      <c r="D33" s="1227"/>
      <c r="E33" s="1228"/>
      <c r="F33" s="1229"/>
      <c r="G33" s="1443"/>
      <c r="H33" s="1228"/>
      <c r="I33" s="1229"/>
      <c r="J33" s="1227"/>
      <c r="K33" s="1228"/>
      <c r="L33" s="1229"/>
      <c r="M33" s="1443"/>
      <c r="N33" s="1228"/>
      <c r="O33" s="1229"/>
      <c r="P33" s="1227"/>
      <c r="Q33" s="1228"/>
      <c r="R33" s="1229"/>
      <c r="S33" s="1227"/>
      <c r="T33" s="1228"/>
      <c r="U33" s="1229"/>
      <c r="V33" s="1279"/>
      <c r="W33" s="1280"/>
      <c r="X33" s="1281"/>
      <c r="Z33" s="81"/>
      <c r="AA33" s="81"/>
      <c r="AB33" s="81"/>
      <c r="AC33" s="1015"/>
      <c r="AD33" s="189"/>
      <c r="AE33" s="1015"/>
      <c r="AF33" s="81"/>
      <c r="AH33" t="s">
        <v>604</v>
      </c>
    </row>
    <row r="34" spans="1:34" ht="21" customHeight="1">
      <c r="A34" s="1074">
        <v>1</v>
      </c>
      <c r="B34" s="1074"/>
      <c r="C34" s="106" t="s">
        <v>95</v>
      </c>
      <c r="D34" s="1227"/>
      <c r="E34" s="1228"/>
      <c r="F34" s="1229"/>
      <c r="G34" s="1227"/>
      <c r="H34" s="1228"/>
      <c r="I34" s="1229"/>
      <c r="J34" s="1443"/>
      <c r="K34" s="1228"/>
      <c r="L34" s="1229"/>
      <c r="M34" s="1443"/>
      <c r="N34" s="1228"/>
      <c r="O34" s="1229"/>
      <c r="P34" s="1227"/>
      <c r="Q34" s="1228"/>
      <c r="R34" s="1229"/>
      <c r="S34" s="1443"/>
      <c r="T34" s="1228"/>
      <c r="U34" s="1229"/>
      <c r="V34" s="1279"/>
      <c r="W34" s="1280"/>
      <c r="X34" s="1281"/>
      <c r="AC34" s="728"/>
      <c r="AD34" s="728"/>
      <c r="AE34" s="728"/>
      <c r="AH34" t="s">
        <v>605</v>
      </c>
    </row>
    <row r="35" spans="1:34" ht="21" customHeight="1">
      <c r="A35" s="1074">
        <v>2</v>
      </c>
      <c r="B35" s="1074"/>
      <c r="C35" s="106" t="s">
        <v>480</v>
      </c>
      <c r="D35" s="1246" t="s">
        <v>619</v>
      </c>
      <c r="E35" s="1247"/>
      <c r="F35" s="1248"/>
      <c r="G35" s="1246" t="s">
        <v>69</v>
      </c>
      <c r="H35" s="1247"/>
      <c r="I35" s="1248"/>
      <c r="J35" s="1246" t="s">
        <v>525</v>
      </c>
      <c r="K35" s="1247"/>
      <c r="L35" s="1248"/>
      <c r="M35" s="1227"/>
      <c r="N35" s="1228"/>
      <c r="O35" s="1229"/>
      <c r="P35" s="1227"/>
      <c r="Q35" s="1228"/>
      <c r="R35" s="1229"/>
      <c r="S35" s="1246" t="s">
        <v>74</v>
      </c>
      <c r="T35" s="1247"/>
      <c r="U35" s="1248"/>
      <c r="V35" s="1246" t="s">
        <v>69</v>
      </c>
      <c r="W35" s="1247"/>
      <c r="X35" s="1248"/>
      <c r="AH35" t="s">
        <v>606</v>
      </c>
    </row>
    <row r="36" spans="1:34" ht="21" customHeight="1">
      <c r="A36" s="1074">
        <v>3</v>
      </c>
      <c r="B36" s="1074"/>
      <c r="C36" s="106" t="s">
        <v>22</v>
      </c>
      <c r="D36" s="1246" t="s">
        <v>525</v>
      </c>
      <c r="E36" s="1247"/>
      <c r="F36" s="1248"/>
      <c r="G36" s="1246" t="s">
        <v>525</v>
      </c>
      <c r="H36" s="1247"/>
      <c r="I36" s="1248"/>
      <c r="J36" s="1227"/>
      <c r="K36" s="1228"/>
      <c r="L36" s="1229"/>
      <c r="M36" s="1246" t="s">
        <v>525</v>
      </c>
      <c r="N36" s="1247"/>
      <c r="O36" s="1248"/>
      <c r="P36" s="1246" t="s">
        <v>525</v>
      </c>
      <c r="Q36" s="1247"/>
      <c r="R36" s="1248"/>
      <c r="S36" s="1246" t="s">
        <v>525</v>
      </c>
      <c r="T36" s="1247"/>
      <c r="U36" s="1248"/>
      <c r="V36" s="1246" t="s">
        <v>525</v>
      </c>
      <c r="W36" s="1247"/>
      <c r="X36" s="1248"/>
    </row>
    <row r="37" spans="1:34">
      <c r="D37" s="728"/>
      <c r="E37" s="728"/>
      <c r="F37" s="728"/>
    </row>
  </sheetData>
  <mergeCells count="86">
    <mergeCell ref="C1:C2"/>
    <mergeCell ref="D1:F1"/>
    <mergeCell ref="G1:I1"/>
    <mergeCell ref="J1:L1"/>
    <mergeCell ref="M1:O1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AA12:AC12"/>
    <mergeCell ref="AA17:AC17"/>
    <mergeCell ref="AA13:AC13"/>
    <mergeCell ref="AA18:AC18"/>
    <mergeCell ref="AA19:AC19"/>
    <mergeCell ref="Z23:AB23"/>
    <mergeCell ref="A25:B25"/>
    <mergeCell ref="T25:W25"/>
    <mergeCell ref="T26:W26"/>
    <mergeCell ref="Z26:AB26"/>
    <mergeCell ref="S28:U28"/>
    <mergeCell ref="V28:X28"/>
    <mergeCell ref="D27:F27"/>
    <mergeCell ref="G27:I27"/>
    <mergeCell ref="J27:L27"/>
    <mergeCell ref="M27:O27"/>
    <mergeCell ref="P27:R27"/>
    <mergeCell ref="S27:U27"/>
    <mergeCell ref="V27:X27"/>
    <mergeCell ref="D28:F28"/>
    <mergeCell ref="G28:I28"/>
    <mergeCell ref="J28:L28"/>
    <mergeCell ref="M28:O28"/>
    <mergeCell ref="P28:R28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S29:U29"/>
    <mergeCell ref="Z30:AB30"/>
    <mergeCell ref="T31:W31"/>
    <mergeCell ref="Z31:AB31"/>
    <mergeCell ref="D32:S32"/>
    <mergeCell ref="T32:W32"/>
    <mergeCell ref="S33:U33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</mergeCells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5C6E-2F74-46D3-9157-324B720A3302}">
  <dimension ref="A1:AI37"/>
  <sheetViews>
    <sheetView zoomScale="85" zoomScaleNormal="85" workbookViewId="0">
      <selection activeCell="AA10" sqref="AA10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  <col min="30" max="30" width="9.7109375" bestFit="1" customWidth="1"/>
  </cols>
  <sheetData>
    <row r="1" spans="1:35" ht="18.95" customHeight="1">
      <c r="A1" s="1"/>
      <c r="B1" s="1"/>
      <c r="C1" s="1426" t="s">
        <v>0</v>
      </c>
      <c r="D1" s="1347">
        <v>46237</v>
      </c>
      <c r="E1" s="1348"/>
      <c r="F1" s="1349"/>
      <c r="G1" s="1347">
        <v>46238</v>
      </c>
      <c r="H1" s="1348"/>
      <c r="I1" s="1349"/>
      <c r="J1" s="1347">
        <v>46239</v>
      </c>
      <c r="K1" s="1348"/>
      <c r="L1" s="1349"/>
      <c r="M1" s="1347">
        <v>46240</v>
      </c>
      <c r="N1" s="1348"/>
      <c r="O1" s="1349"/>
      <c r="P1" s="1347">
        <v>46241</v>
      </c>
      <c r="Q1" s="1348"/>
      <c r="R1" s="1349"/>
      <c r="S1" s="1347">
        <v>46242</v>
      </c>
      <c r="T1" s="1348"/>
      <c r="U1" s="1349"/>
      <c r="V1" s="1347">
        <v>46243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" customHeight="1">
      <c r="A4" s="4">
        <v>1</v>
      </c>
      <c r="B4" s="8" t="s">
        <v>435</v>
      </c>
      <c r="C4" s="9" t="s">
        <v>458</v>
      </c>
      <c r="D4" s="922"/>
      <c r="E4" s="948"/>
      <c r="F4" s="950">
        <f t="shared" ref="F4:F22" si="0">E4-D4</f>
        <v>0</v>
      </c>
      <c r="G4" s="998">
        <v>8</v>
      </c>
      <c r="H4" s="999">
        <v>15</v>
      </c>
      <c r="I4" s="950">
        <f>H4-G4</f>
        <v>7</v>
      </c>
      <c r="J4" s="922"/>
      <c r="K4" s="948"/>
      <c r="L4" s="950">
        <f t="shared" ref="L4:L22" si="1">K4-J4</f>
        <v>0</v>
      </c>
      <c r="M4" s="998">
        <v>8</v>
      </c>
      <c r="N4" s="1002">
        <v>16</v>
      </c>
      <c r="O4" s="950">
        <f t="shared" ref="O4:O22" si="2">N4-M4</f>
        <v>8</v>
      </c>
      <c r="P4" s="998">
        <v>8</v>
      </c>
      <c r="Q4" s="999">
        <v>16</v>
      </c>
      <c r="R4" s="950">
        <f t="shared" ref="R4:R22" si="3">Q4-P4</f>
        <v>8</v>
      </c>
      <c r="S4" s="1078"/>
      <c r="T4" s="1079"/>
      <c r="U4" s="950">
        <f t="shared" ref="U4:U22" si="4">T4-S4</f>
        <v>0</v>
      </c>
      <c r="V4" s="1002">
        <v>15</v>
      </c>
      <c r="W4" s="1003">
        <v>23</v>
      </c>
      <c r="X4" s="12">
        <f t="shared" ref="X4:X22" si="5">W4-V4</f>
        <v>8</v>
      </c>
      <c r="Y4" s="976">
        <f>F4+I4+L4+O4+R4+U4+X4</f>
        <v>31</v>
      </c>
      <c r="Z4" s="956"/>
    </row>
    <row r="5" spans="1:35" ht="18" customHeight="1">
      <c r="A5" s="4">
        <v>2</v>
      </c>
      <c r="B5" s="2" t="s">
        <v>436</v>
      </c>
      <c r="C5" s="24" t="s">
        <v>208</v>
      </c>
      <c r="D5" s="19">
        <v>8</v>
      </c>
      <c r="E5" s="26">
        <v>11</v>
      </c>
      <c r="F5" s="950">
        <f t="shared" si="0"/>
        <v>3</v>
      </c>
      <c r="G5" s="10"/>
      <c r="H5" s="25"/>
      <c r="I5" s="950">
        <f t="shared" ref="I5:I22" si="6">H5-G5</f>
        <v>0</v>
      </c>
      <c r="J5" s="10"/>
      <c r="K5" s="25"/>
      <c r="L5" s="950">
        <f t="shared" si="1"/>
        <v>0</v>
      </c>
      <c r="M5" s="10"/>
      <c r="N5" s="25"/>
      <c r="O5" s="950">
        <f t="shared" si="2"/>
        <v>0</v>
      </c>
      <c r="P5" s="10"/>
      <c r="Q5" s="25"/>
      <c r="R5" s="950">
        <f t="shared" si="3"/>
        <v>0</v>
      </c>
      <c r="S5" s="10"/>
      <c r="T5" s="25"/>
      <c r="U5" s="950">
        <f t="shared" si="4"/>
        <v>0</v>
      </c>
      <c r="V5" s="25"/>
      <c r="W5" s="57"/>
      <c r="X5" s="12">
        <f t="shared" si="5"/>
        <v>0</v>
      </c>
      <c r="Y5" s="976">
        <f t="shared" ref="Y5:Y22" si="7">F5+I5+L5+O5+R5+U5+X5</f>
        <v>3</v>
      </c>
    </row>
    <row r="6" spans="1:35" ht="18" customHeight="1">
      <c r="A6" s="4">
        <v>3</v>
      </c>
      <c r="B6" s="2" t="s">
        <v>436</v>
      </c>
      <c r="C6" s="24" t="s">
        <v>188</v>
      </c>
      <c r="D6" s="10"/>
      <c r="E6" s="11"/>
      <c r="F6" s="950">
        <f t="shared" si="0"/>
        <v>0</v>
      </c>
      <c r="G6" s="10"/>
      <c r="H6" s="11"/>
      <c r="I6" s="950">
        <f t="shared" si="6"/>
        <v>0</v>
      </c>
      <c r="J6" s="19">
        <v>8</v>
      </c>
      <c r="K6" s="26">
        <v>17</v>
      </c>
      <c r="L6" s="950">
        <f t="shared" si="1"/>
        <v>9</v>
      </c>
      <c r="M6" s="45"/>
      <c r="N6" s="46"/>
      <c r="O6" s="950">
        <f t="shared" si="2"/>
        <v>0</v>
      </c>
      <c r="P6" s="19">
        <v>12</v>
      </c>
      <c r="Q6" s="26">
        <v>18</v>
      </c>
      <c r="R6" s="950">
        <f t="shared" si="3"/>
        <v>6</v>
      </c>
      <c r="S6" s="10"/>
      <c r="T6" s="11"/>
      <c r="U6" s="950">
        <f t="shared" si="4"/>
        <v>0</v>
      </c>
      <c r="V6" s="25"/>
      <c r="W6" s="57"/>
      <c r="X6" s="12">
        <f t="shared" si="5"/>
        <v>0</v>
      </c>
      <c r="Y6" s="976">
        <f t="shared" si="7"/>
        <v>15</v>
      </c>
    </row>
    <row r="7" spans="1:35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1">
        <v>16</v>
      </c>
      <c r="H7" s="1062">
        <v>23</v>
      </c>
      <c r="I7" s="950">
        <f t="shared" si="6"/>
        <v>7</v>
      </c>
      <c r="J7" s="1061">
        <v>15</v>
      </c>
      <c r="K7" s="1063">
        <v>23</v>
      </c>
      <c r="L7" s="950">
        <f t="shared" si="1"/>
        <v>8</v>
      </c>
      <c r="M7" s="1080"/>
      <c r="N7" s="1081"/>
      <c r="O7" s="950">
        <f t="shared" si="2"/>
        <v>0</v>
      </c>
      <c r="P7" s="1061">
        <v>16</v>
      </c>
      <c r="Q7" s="1063">
        <v>22</v>
      </c>
      <c r="R7" s="950">
        <f t="shared" si="3"/>
        <v>6</v>
      </c>
      <c r="S7" s="1061">
        <v>15</v>
      </c>
      <c r="T7" s="1062">
        <v>22</v>
      </c>
      <c r="U7" s="950">
        <f t="shared" si="4"/>
        <v>7</v>
      </c>
      <c r="V7" s="25"/>
      <c r="W7" s="57"/>
      <c r="X7" s="12">
        <f t="shared" si="5"/>
        <v>0</v>
      </c>
      <c r="Y7" s="976">
        <f t="shared" si="7"/>
        <v>28</v>
      </c>
    </row>
    <row r="8" spans="1:35" ht="18" customHeight="1">
      <c r="A8" s="4">
        <v>5</v>
      </c>
      <c r="B8" s="2" t="s">
        <v>592</v>
      </c>
      <c r="C8" s="28" t="s">
        <v>442</v>
      </c>
      <c r="D8" s="146"/>
      <c r="E8" s="151"/>
      <c r="F8" s="1031">
        <f t="shared" si="0"/>
        <v>0</v>
      </c>
      <c r="G8" s="1091"/>
      <c r="H8" s="1092"/>
      <c r="I8" s="1031">
        <f t="shared" si="6"/>
        <v>0</v>
      </c>
      <c r="J8" s="146"/>
      <c r="K8" s="151"/>
      <c r="L8" s="1031">
        <f t="shared" si="1"/>
        <v>0</v>
      </c>
      <c r="M8" s="146"/>
      <c r="N8" s="151"/>
      <c r="O8" s="1031">
        <f t="shared" si="2"/>
        <v>0</v>
      </c>
      <c r="P8" s="29">
        <v>18</v>
      </c>
      <c r="Q8" s="32">
        <v>23</v>
      </c>
      <c r="R8" s="950">
        <f t="shared" si="3"/>
        <v>5</v>
      </c>
      <c r="S8" s="19">
        <v>13</v>
      </c>
      <c r="T8" s="26">
        <v>23</v>
      </c>
      <c r="U8" s="950">
        <f t="shared" si="4"/>
        <v>10</v>
      </c>
      <c r="V8" s="26">
        <v>8</v>
      </c>
      <c r="W8" s="62">
        <v>16</v>
      </c>
      <c r="X8" s="12">
        <f t="shared" si="5"/>
        <v>8</v>
      </c>
      <c r="Y8" s="976">
        <f t="shared" si="7"/>
        <v>23</v>
      </c>
    </row>
    <row r="9" spans="1:35" ht="18" customHeight="1">
      <c r="A9" s="4">
        <v>6</v>
      </c>
      <c r="B9" s="2" t="s">
        <v>444</v>
      </c>
      <c r="C9" s="28" t="s">
        <v>591</v>
      </c>
      <c r="D9" s="21">
        <v>18</v>
      </c>
      <c r="E9" s="22">
        <v>23</v>
      </c>
      <c r="F9" s="950">
        <f t="shared" si="0"/>
        <v>5</v>
      </c>
      <c r="G9" s="10"/>
      <c r="H9" s="11"/>
      <c r="I9" s="950">
        <f t="shared" si="6"/>
        <v>0</v>
      </c>
      <c r="J9" s="21">
        <v>13</v>
      </c>
      <c r="K9" s="22">
        <v>23</v>
      </c>
      <c r="L9" s="950">
        <f t="shared" si="1"/>
        <v>10</v>
      </c>
      <c r="M9" s="21">
        <v>18</v>
      </c>
      <c r="N9" s="22">
        <v>23</v>
      </c>
      <c r="O9" s="950">
        <f t="shared" si="2"/>
        <v>5</v>
      </c>
      <c r="P9" s="10"/>
      <c r="Q9" s="11"/>
      <c r="R9" s="950">
        <f t="shared" si="3"/>
        <v>0</v>
      </c>
      <c r="S9" s="21">
        <v>15</v>
      </c>
      <c r="T9" s="22">
        <v>23</v>
      </c>
      <c r="U9" s="950">
        <f t="shared" si="4"/>
        <v>8</v>
      </c>
      <c r="V9" s="21">
        <v>15</v>
      </c>
      <c r="W9" s="22">
        <v>23</v>
      </c>
      <c r="X9" s="12">
        <f t="shared" si="5"/>
        <v>8</v>
      </c>
      <c r="Y9" s="976">
        <f t="shared" si="7"/>
        <v>36</v>
      </c>
    </row>
    <row r="10" spans="1:35" ht="18" customHeight="1">
      <c r="A10" s="4">
        <v>7</v>
      </c>
      <c r="B10" s="2" t="s">
        <v>444</v>
      </c>
      <c r="C10" s="34" t="s">
        <v>501</v>
      </c>
      <c r="D10" s="19">
        <v>15</v>
      </c>
      <c r="E10" s="20">
        <v>23</v>
      </c>
      <c r="F10" s="950">
        <f t="shared" si="0"/>
        <v>8</v>
      </c>
      <c r="G10" s="10"/>
      <c r="H10" s="11"/>
      <c r="I10" s="950">
        <f t="shared" si="6"/>
        <v>0</v>
      </c>
      <c r="J10" s="41">
        <v>15</v>
      </c>
      <c r="K10" s="42">
        <v>21</v>
      </c>
      <c r="L10" s="950">
        <f t="shared" si="1"/>
        <v>6</v>
      </c>
      <c r="M10" s="989"/>
      <c r="N10" s="990"/>
      <c r="O10" s="950">
        <f t="shared" si="2"/>
        <v>0</v>
      </c>
      <c r="P10" s="35">
        <v>18</v>
      </c>
      <c r="Q10" s="36">
        <v>23</v>
      </c>
      <c r="R10" s="950">
        <f t="shared" si="3"/>
        <v>5</v>
      </c>
      <c r="S10" s="972">
        <v>13</v>
      </c>
      <c r="T10" s="973">
        <v>21</v>
      </c>
      <c r="U10" s="950">
        <f t="shared" si="4"/>
        <v>8</v>
      </c>
      <c r="V10" s="31">
        <v>8</v>
      </c>
      <c r="W10" s="60">
        <v>16</v>
      </c>
      <c r="X10" s="12">
        <f t="shared" si="5"/>
        <v>8</v>
      </c>
      <c r="Y10" s="976">
        <f t="shared" si="7"/>
        <v>35</v>
      </c>
    </row>
    <row r="11" spans="1:35" ht="18" customHeight="1">
      <c r="A11" s="4">
        <v>8</v>
      </c>
      <c r="B11" s="2" t="s">
        <v>592</v>
      </c>
      <c r="C11" s="38" t="s">
        <v>296</v>
      </c>
      <c r="D11" s="19">
        <v>11</v>
      </c>
      <c r="E11" s="20">
        <v>23</v>
      </c>
      <c r="F11" s="950">
        <f t="shared" si="0"/>
        <v>12</v>
      </c>
      <c r="G11" s="19">
        <v>15</v>
      </c>
      <c r="H11" s="22">
        <v>23</v>
      </c>
      <c r="I11" s="950">
        <f t="shared" si="6"/>
        <v>8</v>
      </c>
      <c r="J11" s="10"/>
      <c r="K11" s="11"/>
      <c r="L11" s="950">
        <f t="shared" si="1"/>
        <v>0</v>
      </c>
      <c r="M11" s="124">
        <v>16</v>
      </c>
      <c r="N11" s="125">
        <v>23</v>
      </c>
      <c r="O11" s="950">
        <f t="shared" si="2"/>
        <v>7</v>
      </c>
      <c r="P11" s="10"/>
      <c r="Q11" s="11"/>
      <c r="R11" s="950">
        <f t="shared" si="3"/>
        <v>0</v>
      </c>
      <c r="S11" s="1122">
        <v>8</v>
      </c>
      <c r="T11" s="1123">
        <v>18</v>
      </c>
      <c r="U11" s="950">
        <f t="shared" si="4"/>
        <v>10</v>
      </c>
      <c r="V11" s="31">
        <v>13</v>
      </c>
      <c r="W11" s="60">
        <v>21</v>
      </c>
      <c r="X11" s="12">
        <f t="shared" si="5"/>
        <v>8</v>
      </c>
      <c r="Y11" s="976">
        <f t="shared" si="7"/>
        <v>45</v>
      </c>
    </row>
    <row r="12" spans="1:35" ht="18" customHeight="1">
      <c r="A12" s="4">
        <v>9</v>
      </c>
      <c r="B12" s="2" t="s">
        <v>444</v>
      </c>
      <c r="C12" s="38" t="s">
        <v>186</v>
      </c>
      <c r="D12" s="21">
        <v>8</v>
      </c>
      <c r="E12" s="22">
        <v>18</v>
      </c>
      <c r="F12" s="950">
        <f t="shared" si="0"/>
        <v>10</v>
      </c>
      <c r="G12" s="21">
        <v>8</v>
      </c>
      <c r="H12" s="22">
        <v>18</v>
      </c>
      <c r="I12" s="950">
        <f t="shared" si="6"/>
        <v>10</v>
      </c>
      <c r="J12" s="21">
        <v>8</v>
      </c>
      <c r="K12" s="22">
        <v>18</v>
      </c>
      <c r="L12" s="950">
        <f t="shared" si="1"/>
        <v>10</v>
      </c>
      <c r="M12" s="21">
        <v>8</v>
      </c>
      <c r="N12" s="22">
        <v>18</v>
      </c>
      <c r="O12" s="950">
        <f t="shared" si="2"/>
        <v>10</v>
      </c>
      <c r="P12" s="35">
        <v>8</v>
      </c>
      <c r="Q12" s="36">
        <v>18</v>
      </c>
      <c r="R12" s="950">
        <f t="shared" si="3"/>
        <v>10</v>
      </c>
      <c r="S12" s="10"/>
      <c r="T12" s="11"/>
      <c r="U12" s="950">
        <f t="shared" si="4"/>
        <v>0</v>
      </c>
      <c r="V12" s="10"/>
      <c r="W12" s="11"/>
      <c r="X12" s="12">
        <f t="shared" si="5"/>
        <v>0</v>
      </c>
      <c r="Y12" s="976">
        <f t="shared" si="7"/>
        <v>50</v>
      </c>
      <c r="AA12" s="1249" t="s">
        <v>467</v>
      </c>
      <c r="AB12" s="1250"/>
      <c r="AC12" s="1251"/>
      <c r="AD12" s="80">
        <v>3710</v>
      </c>
      <c r="AE12" s="81"/>
      <c r="AF12" s="82">
        <v>3610</v>
      </c>
      <c r="AI12" t="s">
        <v>601</v>
      </c>
    </row>
    <row r="13" spans="1:35" ht="18" customHeight="1">
      <c r="A13" s="4">
        <v>10</v>
      </c>
      <c r="B13" s="2" t="s">
        <v>444</v>
      </c>
      <c r="C13" s="38" t="s">
        <v>545</v>
      </c>
      <c r="D13" s="21">
        <v>16</v>
      </c>
      <c r="E13" s="22">
        <v>21</v>
      </c>
      <c r="F13" s="950">
        <f t="shared" si="0"/>
        <v>5</v>
      </c>
      <c r="G13" s="21">
        <v>16</v>
      </c>
      <c r="H13" s="22">
        <v>21</v>
      </c>
      <c r="I13" s="950">
        <f t="shared" si="6"/>
        <v>5</v>
      </c>
      <c r="J13" s="35">
        <v>15</v>
      </c>
      <c r="K13" s="36">
        <v>21</v>
      </c>
      <c r="L13" s="950">
        <f t="shared" si="1"/>
        <v>6</v>
      </c>
      <c r="M13" s="21">
        <v>16</v>
      </c>
      <c r="N13" s="22">
        <v>21</v>
      </c>
      <c r="O13" s="950">
        <f t="shared" si="2"/>
        <v>5</v>
      </c>
      <c r="P13" s="35">
        <v>14</v>
      </c>
      <c r="Q13" s="36">
        <v>22</v>
      </c>
      <c r="R13" s="950">
        <f t="shared" si="3"/>
        <v>8</v>
      </c>
      <c r="S13" s="10"/>
      <c r="T13" s="25"/>
      <c r="U13" s="950">
        <f t="shared" si="4"/>
        <v>0</v>
      </c>
      <c r="V13" s="25"/>
      <c r="W13" s="57"/>
      <c r="X13" s="12">
        <f t="shared" si="5"/>
        <v>0</v>
      </c>
      <c r="Y13" s="976">
        <f t="shared" si="7"/>
        <v>29</v>
      </c>
      <c r="AA13" s="1249" t="s">
        <v>470</v>
      </c>
      <c r="AB13" s="1250"/>
      <c r="AC13" s="1251"/>
      <c r="AD13" s="87">
        <v>1900000</v>
      </c>
      <c r="AE13" s="81"/>
      <c r="AF13" s="1072">
        <f t="shared" ref="AF13" si="8">AD13</f>
        <v>1900000</v>
      </c>
      <c r="AI13">
        <v>2</v>
      </c>
    </row>
    <row r="14" spans="1:35" ht="18" customHeight="1">
      <c r="A14" s="4">
        <v>11</v>
      </c>
      <c r="B14" s="2" t="s">
        <v>444</v>
      </c>
      <c r="C14" s="38" t="s">
        <v>209</v>
      </c>
      <c r="D14" s="10"/>
      <c r="E14" s="11"/>
      <c r="F14" s="950">
        <f t="shared" si="0"/>
        <v>0</v>
      </c>
      <c r="G14" s="10"/>
      <c r="H14" s="11"/>
      <c r="I14" s="950">
        <f t="shared" si="6"/>
        <v>0</v>
      </c>
      <c r="J14" s="45"/>
      <c r="K14" s="46"/>
      <c r="L14" s="950">
        <f t="shared" si="1"/>
        <v>0</v>
      </c>
      <c r="M14" s="10"/>
      <c r="N14" s="11"/>
      <c r="O14" s="950">
        <f t="shared" si="2"/>
        <v>0</v>
      </c>
      <c r="P14" s="45"/>
      <c r="Q14" s="46"/>
      <c r="R14" s="950">
        <f t="shared" si="3"/>
        <v>0</v>
      </c>
      <c r="S14" s="10"/>
      <c r="T14" s="25"/>
      <c r="U14" s="950">
        <f t="shared" si="4"/>
        <v>0</v>
      </c>
      <c r="V14" s="25"/>
      <c r="W14" s="57"/>
      <c r="X14" s="12">
        <f t="shared" si="5"/>
        <v>0</v>
      </c>
      <c r="Y14" s="976">
        <f t="shared" si="7"/>
        <v>0</v>
      </c>
      <c r="Z14" s="956"/>
      <c r="AA14" s="81"/>
      <c r="AB14" s="81"/>
      <c r="AC14" s="81"/>
      <c r="AD14" s="81"/>
      <c r="AE14" s="81"/>
      <c r="AF14" s="81"/>
    </row>
    <row r="15" spans="1:35" ht="18" customHeight="1">
      <c r="A15" s="4">
        <v>12</v>
      </c>
      <c r="B15" s="1090" t="s">
        <v>618</v>
      </c>
      <c r="C15" s="1121" t="s">
        <v>620</v>
      </c>
      <c r="D15" s="165">
        <v>19</v>
      </c>
      <c r="E15" s="158">
        <v>23</v>
      </c>
      <c r="F15" s="950">
        <f t="shared" si="0"/>
        <v>4</v>
      </c>
      <c r="G15" s="165">
        <v>19</v>
      </c>
      <c r="H15" s="158">
        <v>24</v>
      </c>
      <c r="I15" s="950">
        <f t="shared" si="6"/>
        <v>5</v>
      </c>
      <c r="J15" s="45"/>
      <c r="K15" s="46"/>
      <c r="L15" s="950">
        <f t="shared" si="1"/>
        <v>0</v>
      </c>
      <c r="M15" s="165">
        <v>19</v>
      </c>
      <c r="N15" s="158">
        <v>24</v>
      </c>
      <c r="O15" s="950">
        <f t="shared" si="2"/>
        <v>5</v>
      </c>
      <c r="P15" s="45"/>
      <c r="Q15" s="46"/>
      <c r="R15" s="950">
        <f t="shared" si="3"/>
        <v>0</v>
      </c>
      <c r="S15" s="10"/>
      <c r="T15" s="25"/>
      <c r="U15" s="950">
        <f t="shared" si="4"/>
        <v>0</v>
      </c>
      <c r="V15" s="25"/>
      <c r="W15" s="57"/>
      <c r="X15" s="12">
        <f t="shared" si="5"/>
        <v>0</v>
      </c>
      <c r="Y15" s="976"/>
      <c r="Z15" s="956"/>
      <c r="AA15" s="81"/>
      <c r="AB15" s="81"/>
      <c r="AC15" s="81"/>
      <c r="AD15" s="81"/>
      <c r="AE15" s="81"/>
      <c r="AF15" s="81"/>
    </row>
    <row r="16" spans="1:35" ht="18" customHeight="1">
      <c r="A16" s="4">
        <v>13</v>
      </c>
      <c r="B16" s="4" t="s">
        <v>447</v>
      </c>
      <c r="C16" s="47" t="s">
        <v>183</v>
      </c>
      <c r="D16" s="165">
        <v>15</v>
      </c>
      <c r="E16" s="166">
        <v>23</v>
      </c>
      <c r="F16" s="950">
        <f t="shared" si="0"/>
        <v>8</v>
      </c>
      <c r="G16" s="10"/>
      <c r="H16" s="25"/>
      <c r="I16" s="950">
        <f t="shared" si="6"/>
        <v>0</v>
      </c>
      <c r="J16" s="165">
        <v>15</v>
      </c>
      <c r="K16" s="166">
        <v>23</v>
      </c>
      <c r="L16" s="950">
        <f t="shared" si="1"/>
        <v>8</v>
      </c>
      <c r="M16" s="165">
        <v>16</v>
      </c>
      <c r="N16" s="166">
        <v>24</v>
      </c>
      <c r="O16" s="950">
        <f t="shared" si="2"/>
        <v>8</v>
      </c>
      <c r="P16" s="165">
        <v>16</v>
      </c>
      <c r="Q16" s="166">
        <v>23</v>
      </c>
      <c r="R16" s="950">
        <f t="shared" si="3"/>
        <v>7</v>
      </c>
      <c r="S16" s="165">
        <v>16</v>
      </c>
      <c r="T16" s="166">
        <v>24</v>
      </c>
      <c r="U16" s="950">
        <f t="shared" si="4"/>
        <v>8</v>
      </c>
      <c r="V16" s="166">
        <v>16</v>
      </c>
      <c r="W16" s="178">
        <v>23</v>
      </c>
      <c r="X16" s="12">
        <f t="shared" si="5"/>
        <v>7</v>
      </c>
      <c r="Y16" s="976">
        <f t="shared" si="7"/>
        <v>46</v>
      </c>
      <c r="AA16" s="81"/>
      <c r="AB16" s="81"/>
      <c r="AC16" s="81"/>
      <c r="AD16" s="81"/>
      <c r="AE16" s="81"/>
      <c r="AF16" s="81"/>
    </row>
    <row r="17" spans="1:34" ht="18" customHeight="1">
      <c r="A17" s="4">
        <v>14</v>
      </c>
      <c r="B17" s="4" t="s">
        <v>447</v>
      </c>
      <c r="C17" s="1110" t="s">
        <v>358</v>
      </c>
      <c r="D17" s="146"/>
      <c r="E17" s="151"/>
      <c r="F17" s="1031">
        <f t="shared" si="0"/>
        <v>0</v>
      </c>
      <c r="G17" s="146"/>
      <c r="H17" s="151"/>
      <c r="I17" s="1031">
        <f t="shared" si="6"/>
        <v>0</v>
      </c>
      <c r="J17" s="146"/>
      <c r="K17" s="151"/>
      <c r="L17" s="1031">
        <f t="shared" si="1"/>
        <v>0</v>
      </c>
      <c r="M17" s="146"/>
      <c r="N17" s="151"/>
      <c r="O17" s="1031">
        <f t="shared" si="2"/>
        <v>0</v>
      </c>
      <c r="P17" s="146"/>
      <c r="Q17" s="151"/>
      <c r="R17" s="1031">
        <f t="shared" si="3"/>
        <v>0</v>
      </c>
      <c r="S17" s="146"/>
      <c r="T17" s="151"/>
      <c r="U17" s="1031">
        <f t="shared" si="4"/>
        <v>0</v>
      </c>
      <c r="V17" s="151"/>
      <c r="W17" s="1032"/>
      <c r="X17" s="12">
        <f t="shared" si="5"/>
        <v>0</v>
      </c>
      <c r="Y17" s="976">
        <f t="shared" si="7"/>
        <v>0</v>
      </c>
      <c r="Z17" s="956"/>
      <c r="AA17" s="1249" t="s">
        <v>473</v>
      </c>
      <c r="AB17" s="1250"/>
      <c r="AC17" s="1251"/>
      <c r="AD17" s="1072">
        <v>728032</v>
      </c>
      <c r="AE17" s="81"/>
      <c r="AF17" s="1072">
        <f t="shared" ref="AF17:AF18" si="9">AD17</f>
        <v>728032</v>
      </c>
    </row>
    <row r="18" spans="1:34" ht="18" customHeight="1">
      <c r="A18" s="4">
        <v>15</v>
      </c>
      <c r="B18" s="4" t="s">
        <v>435</v>
      </c>
      <c r="C18" s="47" t="s">
        <v>580</v>
      </c>
      <c r="D18" s="165">
        <v>7</v>
      </c>
      <c r="E18" s="170">
        <v>23</v>
      </c>
      <c r="F18" s="950">
        <f t="shared" si="0"/>
        <v>16</v>
      </c>
      <c r="G18" s="165">
        <v>16</v>
      </c>
      <c r="H18" s="166">
        <v>24</v>
      </c>
      <c r="I18" s="950">
        <f t="shared" si="6"/>
        <v>8</v>
      </c>
      <c r="J18" s="13"/>
      <c r="K18" s="57"/>
      <c r="L18" s="950">
        <f t="shared" si="1"/>
        <v>0</v>
      </c>
      <c r="M18" s="159">
        <v>8</v>
      </c>
      <c r="N18" s="167">
        <v>16</v>
      </c>
      <c r="O18" s="950">
        <f>N18-M18</f>
        <v>8</v>
      </c>
      <c r="P18" s="165">
        <v>7</v>
      </c>
      <c r="Q18" s="166">
        <v>17</v>
      </c>
      <c r="R18" s="950">
        <f t="shared" si="3"/>
        <v>10</v>
      </c>
      <c r="S18" s="10"/>
      <c r="T18" s="25"/>
      <c r="U18" s="950">
        <f t="shared" si="4"/>
        <v>0</v>
      </c>
      <c r="V18" s="26">
        <v>15</v>
      </c>
      <c r="W18" s="62">
        <v>21</v>
      </c>
      <c r="X18" s="12">
        <f t="shared" si="5"/>
        <v>6</v>
      </c>
      <c r="Y18" s="976">
        <f t="shared" si="7"/>
        <v>48</v>
      </c>
      <c r="AA18" s="1249" t="s">
        <v>475</v>
      </c>
      <c r="AB18" s="1250"/>
      <c r="AC18" s="1251"/>
      <c r="AD18" s="1072">
        <v>250</v>
      </c>
      <c r="AE18" s="81"/>
      <c r="AF18" s="1072">
        <f t="shared" si="9"/>
        <v>250</v>
      </c>
    </row>
    <row r="19" spans="1:34" ht="18" customHeight="1">
      <c r="A19" s="4">
        <v>16</v>
      </c>
      <c r="B19" s="4" t="s">
        <v>447</v>
      </c>
      <c r="C19" s="47" t="s">
        <v>587</v>
      </c>
      <c r="D19" s="10"/>
      <c r="E19" s="55"/>
      <c r="F19" s="950">
        <f t="shared" si="0"/>
        <v>0</v>
      </c>
      <c r="G19" s="165">
        <v>8</v>
      </c>
      <c r="H19" s="166">
        <v>16</v>
      </c>
      <c r="I19" s="950">
        <f t="shared" si="6"/>
        <v>8</v>
      </c>
      <c r="J19" s="968">
        <v>7</v>
      </c>
      <c r="K19" s="1005">
        <v>15</v>
      </c>
      <c r="L19" s="950">
        <f t="shared" si="1"/>
        <v>8</v>
      </c>
      <c r="M19" s="951"/>
      <c r="N19" s="953"/>
      <c r="O19" s="950">
        <f t="shared" si="2"/>
        <v>0</v>
      </c>
      <c r="P19" s="10"/>
      <c r="Q19" s="25"/>
      <c r="R19" s="950">
        <f t="shared" si="3"/>
        <v>0</v>
      </c>
      <c r="S19" s="165">
        <v>8</v>
      </c>
      <c r="T19" s="166">
        <v>17</v>
      </c>
      <c r="U19" s="950">
        <f t="shared" si="4"/>
        <v>9</v>
      </c>
      <c r="V19" s="969">
        <v>8</v>
      </c>
      <c r="W19" s="1005">
        <v>17</v>
      </c>
      <c r="X19" s="12">
        <f t="shared" si="5"/>
        <v>9</v>
      </c>
      <c r="Y19" s="976">
        <f t="shared" si="7"/>
        <v>34</v>
      </c>
      <c r="AA19" s="1249" t="s">
        <v>476</v>
      </c>
      <c r="AB19" s="1250"/>
      <c r="AC19" s="1251"/>
      <c r="AD19" s="97">
        <f>AD17/AD12</f>
        <v>196.23504043126684</v>
      </c>
      <c r="AE19" s="81"/>
      <c r="AF19" s="97">
        <f>AF17/AF12</f>
        <v>201.67091412742383</v>
      </c>
    </row>
    <row r="20" spans="1:34" ht="18" customHeight="1">
      <c r="A20" s="4">
        <v>17</v>
      </c>
      <c r="B20" s="4" t="s">
        <v>124</v>
      </c>
      <c r="C20" s="1082" t="s">
        <v>314</v>
      </c>
      <c r="D20" s="1086">
        <v>7</v>
      </c>
      <c r="E20" s="1087">
        <v>17</v>
      </c>
      <c r="F20" s="950">
        <f t="shared" si="0"/>
        <v>10</v>
      </c>
      <c r="G20" s="1086">
        <v>7</v>
      </c>
      <c r="H20" s="1087">
        <v>17</v>
      </c>
      <c r="I20" s="950">
        <f t="shared" si="6"/>
        <v>10</v>
      </c>
      <c r="J20" s="1083"/>
      <c r="K20" s="1084"/>
      <c r="L20" s="950">
        <f t="shared" si="1"/>
        <v>0</v>
      </c>
      <c r="M20" s="1088">
        <v>7</v>
      </c>
      <c r="N20" s="1089">
        <v>17</v>
      </c>
      <c r="O20" s="950">
        <f t="shared" si="2"/>
        <v>10</v>
      </c>
      <c r="P20" s="1086">
        <v>7</v>
      </c>
      <c r="Q20" s="1087">
        <v>17</v>
      </c>
      <c r="R20" s="950">
        <f t="shared" si="3"/>
        <v>10</v>
      </c>
      <c r="S20" s="1124">
        <v>8</v>
      </c>
      <c r="T20" s="255">
        <v>18</v>
      </c>
      <c r="U20" s="950">
        <f t="shared" si="4"/>
        <v>10</v>
      </c>
      <c r="V20" s="25"/>
      <c r="W20" s="57"/>
      <c r="X20" s="12">
        <f t="shared" si="5"/>
        <v>0</v>
      </c>
      <c r="Y20" s="976">
        <f t="shared" si="7"/>
        <v>50</v>
      </c>
      <c r="AA20" s="81"/>
      <c r="AB20" s="81"/>
      <c r="AC20" s="81"/>
      <c r="AD20" s="103">
        <f t="shared" ref="AD20" si="10">(AD18/AD19)*100</f>
        <v>127.39824623093492</v>
      </c>
      <c r="AE20" s="81"/>
      <c r="AF20" s="104">
        <f t="shared" ref="AF20" si="11">(AF18/AF19)*100</f>
        <v>123.96433123818733</v>
      </c>
    </row>
    <row r="21" spans="1:34" ht="18" customHeight="1">
      <c r="A21" s="4">
        <v>18</v>
      </c>
      <c r="B21" s="4" t="s">
        <v>574</v>
      </c>
      <c r="C21" s="38" t="s">
        <v>575</v>
      </c>
      <c r="D21" s="65"/>
      <c r="E21" s="55"/>
      <c r="F21" s="950">
        <f t="shared" si="0"/>
        <v>0</v>
      </c>
      <c r="G21" s="65"/>
      <c r="H21" s="55"/>
      <c r="I21" s="950">
        <f t="shared" si="6"/>
        <v>0</v>
      </c>
      <c r="J21" s="65">
        <v>11</v>
      </c>
      <c r="K21" s="55">
        <v>19</v>
      </c>
      <c r="L21" s="950">
        <f t="shared" si="1"/>
        <v>8</v>
      </c>
      <c r="M21" s="69">
        <v>11</v>
      </c>
      <c r="N21" s="55">
        <v>19</v>
      </c>
      <c r="O21" s="950">
        <f t="shared" si="2"/>
        <v>8</v>
      </c>
      <c r="P21" s="69"/>
      <c r="Q21" s="55"/>
      <c r="R21" s="950">
        <f t="shared" si="3"/>
        <v>0</v>
      </c>
      <c r="S21" s="13"/>
      <c r="T21" s="195"/>
      <c r="U21" s="950">
        <f t="shared" si="4"/>
        <v>0</v>
      </c>
      <c r="V21" s="25">
        <v>11</v>
      </c>
      <c r="W21" s="57">
        <v>19</v>
      </c>
      <c r="X21" s="12">
        <f t="shared" si="5"/>
        <v>8</v>
      </c>
      <c r="Y21" s="976">
        <f t="shared" si="7"/>
        <v>24</v>
      </c>
      <c r="AA21" s="81"/>
      <c r="AB21" s="81"/>
      <c r="AC21" s="81"/>
      <c r="AD21" s="103">
        <f>AD18/AD19</f>
        <v>1.2739824623093492</v>
      </c>
      <c r="AE21" s="81"/>
      <c r="AF21" s="104">
        <f>AF18/AF19</f>
        <v>1.2396433123818733</v>
      </c>
    </row>
    <row r="22" spans="1:34" ht="18" customHeight="1" thickBot="1">
      <c r="A22" s="4">
        <v>19</v>
      </c>
      <c r="B22" s="4" t="s">
        <v>574</v>
      </c>
      <c r="C22" s="1066" t="s">
        <v>577</v>
      </c>
      <c r="D22" s="984"/>
      <c r="E22" s="985"/>
      <c r="F22" s="1031">
        <f t="shared" si="0"/>
        <v>0</v>
      </c>
      <c r="G22" s="984"/>
      <c r="H22" s="985"/>
      <c r="I22" s="1031">
        <f t="shared" si="6"/>
        <v>0</v>
      </c>
      <c r="J22" s="984"/>
      <c r="K22" s="985"/>
      <c r="L22" s="1031">
        <f t="shared" si="1"/>
        <v>0</v>
      </c>
      <c r="M22" s="984"/>
      <c r="N22" s="985"/>
      <c r="O22" s="1031">
        <f t="shared" si="2"/>
        <v>0</v>
      </c>
      <c r="P22" s="1111"/>
      <c r="Q22" s="985"/>
      <c r="R22" s="1031">
        <f t="shared" si="3"/>
        <v>0</v>
      </c>
      <c r="S22" s="1111"/>
      <c r="T22" s="1112"/>
      <c r="U22" s="1031">
        <f t="shared" si="4"/>
        <v>0</v>
      </c>
      <c r="V22" s="1113"/>
      <c r="W22" s="1114"/>
      <c r="X22" s="12">
        <f t="shared" si="5"/>
        <v>0</v>
      </c>
      <c r="Y22" s="976">
        <f t="shared" si="7"/>
        <v>0</v>
      </c>
    </row>
    <row r="23" spans="1:34" ht="18.95" customHeight="1">
      <c r="A23" s="1072"/>
      <c r="B23" s="1072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Z23" s="1454"/>
      <c r="AA23" s="1454"/>
      <c r="AB23" s="1454"/>
      <c r="AC23" s="1013"/>
      <c r="AD23" s="1075"/>
      <c r="AE23" s="1075"/>
      <c r="AF23" s="81"/>
    </row>
    <row r="24" spans="1:34" ht="18.95" customHeight="1">
      <c r="A24" s="80"/>
      <c r="B24" s="80"/>
      <c r="C24" s="80" t="s">
        <v>466</v>
      </c>
      <c r="D24" s="85"/>
      <c r="E24" s="85"/>
      <c r="F24" s="88">
        <f>SUM(F4:F22)</f>
        <v>81</v>
      </c>
      <c r="G24" s="85"/>
      <c r="H24" s="85"/>
      <c r="I24" s="88">
        <f>SUM(I4:I22)</f>
        <v>68</v>
      </c>
      <c r="J24" s="85"/>
      <c r="K24" s="85"/>
      <c r="L24" s="88">
        <f>SUM(L4:L22)</f>
        <v>73</v>
      </c>
      <c r="M24" s="85"/>
      <c r="N24" s="85"/>
      <c r="O24" s="88">
        <f>SUM(O4:O22)</f>
        <v>74</v>
      </c>
      <c r="P24" s="85"/>
      <c r="Q24" s="85"/>
      <c r="R24" s="88">
        <f>SUM(R4:R22)</f>
        <v>75</v>
      </c>
      <c r="S24" s="85"/>
      <c r="T24" s="85"/>
      <c r="U24" s="88">
        <f>SUM(U4:U22)</f>
        <v>70</v>
      </c>
      <c r="V24" s="85"/>
      <c r="W24" s="85"/>
      <c r="X24" s="88">
        <f>SUM(X4:X22)</f>
        <v>70</v>
      </c>
      <c r="Z24" s="1075"/>
      <c r="AA24" s="1075"/>
      <c r="AB24" s="1075"/>
      <c r="AC24" s="1075"/>
      <c r="AD24" s="1075"/>
      <c r="AE24" s="1075"/>
      <c r="AF24" s="81"/>
    </row>
    <row r="25" spans="1:34" ht="18.95" customHeight="1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511</v>
      </c>
      <c r="Z25" s="1075"/>
      <c r="AA25" s="1075"/>
      <c r="AB25" s="1075"/>
      <c r="AC25" s="1075"/>
      <c r="AD25" s="1075"/>
      <c r="AE25" s="1075">
        <v>1027</v>
      </c>
      <c r="AF25" s="81"/>
    </row>
    <row r="26" spans="1:34" ht="18.95" customHeight="1">
      <c r="A26" s="1076"/>
      <c r="B26" s="1077"/>
      <c r="C26" s="1073"/>
      <c r="D26" s="1073"/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 t="s">
        <v>128</v>
      </c>
      <c r="S26" s="1073"/>
      <c r="T26" s="1265" t="s">
        <v>471</v>
      </c>
      <c r="U26" s="1266"/>
      <c r="V26" s="1266"/>
      <c r="W26" s="1267"/>
      <c r="X26" s="94">
        <f>AD13/AD12</f>
        <v>512.12938005390833</v>
      </c>
      <c r="Z26" s="1454"/>
      <c r="AA26" s="1454"/>
      <c r="AB26" s="1454"/>
      <c r="AC26" s="1075"/>
      <c r="AD26" s="1075"/>
      <c r="AE26" s="1075"/>
      <c r="AF26" s="81"/>
    </row>
    <row r="27" spans="1:34" ht="18.95" customHeight="1">
      <c r="A27" s="1076"/>
      <c r="B27" s="1077"/>
      <c r="C27" s="1073" t="s">
        <v>612</v>
      </c>
      <c r="D27" s="1457">
        <v>193000</v>
      </c>
      <c r="E27" s="1458"/>
      <c r="F27" s="1459"/>
      <c r="G27" s="1457">
        <v>200000</v>
      </c>
      <c r="H27" s="1458"/>
      <c r="I27" s="1459"/>
      <c r="J27" s="1457">
        <v>230000</v>
      </c>
      <c r="K27" s="1458"/>
      <c r="L27" s="1459"/>
      <c r="M27" s="1471">
        <v>230000</v>
      </c>
      <c r="N27" s="1458"/>
      <c r="O27" s="1459"/>
      <c r="P27" s="1457">
        <v>300000</v>
      </c>
      <c r="Q27" s="1458"/>
      <c r="R27" s="1459"/>
      <c r="S27" s="1457">
        <v>320000</v>
      </c>
      <c r="T27" s="1458"/>
      <c r="U27" s="1459"/>
      <c r="V27" s="1457">
        <v>350000</v>
      </c>
      <c r="W27" s="1458"/>
      <c r="X27" s="1459"/>
      <c r="Z27" s="1075"/>
      <c r="AA27" s="1075"/>
      <c r="AB27" s="1075"/>
      <c r="AC27" s="1075"/>
      <c r="AD27" s="1075"/>
      <c r="AE27" s="1075"/>
      <c r="AF27" s="81"/>
    </row>
    <row r="28" spans="1:34" ht="18.95" customHeight="1">
      <c r="A28" s="1076"/>
      <c r="B28" s="1077"/>
      <c r="C28" s="1073" t="s">
        <v>613</v>
      </c>
      <c r="D28" s="1460">
        <f>D27/AD12</f>
        <v>52.021563342318061</v>
      </c>
      <c r="E28" s="1461"/>
      <c r="F28" s="1462"/>
      <c r="G28" s="1466">
        <f>G27/AD12</f>
        <v>53.908355795148246</v>
      </c>
      <c r="H28" s="1467"/>
      <c r="I28" s="1468"/>
      <c r="J28" s="1466">
        <f>J27/AD12</f>
        <v>61.994609164420488</v>
      </c>
      <c r="K28" s="1467"/>
      <c r="L28" s="1468"/>
      <c r="M28" s="1466">
        <f>M27/AD12</f>
        <v>61.994609164420488</v>
      </c>
      <c r="N28" s="1467"/>
      <c r="O28" s="1468"/>
      <c r="P28" s="1466">
        <f>P27/AD12</f>
        <v>80.862533692722366</v>
      </c>
      <c r="Q28" s="1467"/>
      <c r="R28" s="1468"/>
      <c r="S28" s="1466">
        <f>S27/AD12</f>
        <v>86.253369272237194</v>
      </c>
      <c r="T28" s="1467"/>
      <c r="U28" s="1468"/>
      <c r="V28" s="1466">
        <f>V27/AD12</f>
        <v>94.339622641509436</v>
      </c>
      <c r="W28" s="1467"/>
      <c r="X28" s="1468"/>
      <c r="Z28" s="1075"/>
      <c r="AA28" s="1075"/>
      <c r="AB28" s="1075"/>
      <c r="AC28" s="1075"/>
      <c r="AD28" s="1075"/>
      <c r="AE28" s="1075"/>
      <c r="AF28" s="81"/>
    </row>
    <row r="29" spans="1:34" ht="18.95" customHeight="1">
      <c r="A29" s="1076"/>
      <c r="B29" s="1077"/>
      <c r="C29" s="1073" t="s">
        <v>614</v>
      </c>
      <c r="D29" s="1463">
        <f>F24/D28</f>
        <v>1.5570466321243523</v>
      </c>
      <c r="E29" s="1464"/>
      <c r="F29" s="1465"/>
      <c r="G29" s="1463">
        <f>I24/G28</f>
        <v>1.2614000000000001</v>
      </c>
      <c r="H29" s="1464"/>
      <c r="I29" s="1465"/>
      <c r="J29" s="1463">
        <f>L24/J28</f>
        <v>1.1775217391304347</v>
      </c>
      <c r="K29" s="1464"/>
      <c r="L29" s="1465"/>
      <c r="M29" s="1463">
        <f>O24/M28</f>
        <v>1.1936521739130435</v>
      </c>
      <c r="N29" s="1464"/>
      <c r="O29" s="1465"/>
      <c r="P29" s="1463">
        <f>R24/P28</f>
        <v>0.9275000000000001</v>
      </c>
      <c r="Q29" s="1464"/>
      <c r="R29" s="1465"/>
      <c r="S29" s="1463">
        <f>U24/S28</f>
        <v>0.81156250000000008</v>
      </c>
      <c r="T29" s="1464"/>
      <c r="U29" s="1465"/>
      <c r="V29" s="1463">
        <f>X24/V28</f>
        <v>0.74199999999999999</v>
      </c>
      <c r="W29" s="1464"/>
      <c r="X29" s="1465"/>
      <c r="Z29" s="1075"/>
      <c r="AA29" s="1075"/>
      <c r="AB29" s="1075"/>
      <c r="AC29" s="1075"/>
      <c r="AD29" s="1075"/>
      <c r="AE29" s="1075"/>
      <c r="AF29" s="81"/>
    </row>
    <row r="30" spans="1:34" ht="18.95" customHeight="1">
      <c r="A30" s="1076"/>
      <c r="B30" s="1077"/>
      <c r="C30" s="1073" t="s">
        <v>615</v>
      </c>
      <c r="D30" s="1472">
        <f>D27/F24</f>
        <v>2382.7160493827159</v>
      </c>
      <c r="E30" s="1461"/>
      <c r="F30" s="1462"/>
      <c r="G30" s="1472">
        <f>G27/I24</f>
        <v>2941.1764705882351</v>
      </c>
      <c r="H30" s="1461"/>
      <c r="I30" s="1462"/>
      <c r="J30" s="1472">
        <f>J27/L24</f>
        <v>3150.6849315068494</v>
      </c>
      <c r="K30" s="1461"/>
      <c r="L30" s="1462"/>
      <c r="M30" s="1472">
        <f>M27/O24</f>
        <v>3108.1081081081079</v>
      </c>
      <c r="N30" s="1461"/>
      <c r="O30" s="1462"/>
      <c r="P30" s="1472">
        <f>P27/R24</f>
        <v>4000</v>
      </c>
      <c r="Q30" s="1461"/>
      <c r="R30" s="1462"/>
      <c r="S30" s="1472">
        <f>S27/U24</f>
        <v>4571.4285714285716</v>
      </c>
      <c r="T30" s="1461"/>
      <c r="U30" s="1462"/>
      <c r="V30" s="1472">
        <f>V27/X24</f>
        <v>5000</v>
      </c>
      <c r="W30" s="1461"/>
      <c r="X30" s="1462"/>
      <c r="Z30" s="1454"/>
      <c r="AA30" s="1454"/>
      <c r="AB30" s="1454"/>
      <c r="AC30" s="1075"/>
      <c r="AD30" s="1075"/>
      <c r="AE30" s="1075"/>
      <c r="AF30" s="81"/>
    </row>
    <row r="31" spans="1:34" ht="18.95" customHeight="1">
      <c r="A31" s="1076"/>
      <c r="B31" s="1077"/>
      <c r="C31" s="1073"/>
      <c r="D31" s="1073"/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252" t="s">
        <v>472</v>
      </c>
      <c r="U31" s="1253"/>
      <c r="V31" s="1253"/>
      <c r="W31" s="1254"/>
      <c r="X31" s="96">
        <f>(X25/X26)*100</f>
        <v>99.779473684210529</v>
      </c>
      <c r="Z31" s="1454"/>
      <c r="AA31" s="1454"/>
      <c r="AB31" s="1454"/>
      <c r="AC31" s="1014"/>
      <c r="AD31" s="1075"/>
      <c r="AE31" s="1014"/>
      <c r="AF31" s="81"/>
      <c r="AH31" t="s">
        <v>602</v>
      </c>
    </row>
    <row r="32" spans="1:34" ht="18.95" customHeight="1">
      <c r="A32" s="98"/>
      <c r="B32" s="98"/>
      <c r="C32" s="4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02">
        <f>AD21</f>
        <v>1.2739824623093492</v>
      </c>
      <c r="Z32" s="1075"/>
      <c r="AA32" s="1075"/>
      <c r="AB32" s="1075"/>
      <c r="AC32" s="1015"/>
      <c r="AD32" s="1075"/>
      <c r="AE32" s="1015"/>
      <c r="AF32" s="81"/>
      <c r="AH32" t="s">
        <v>603</v>
      </c>
    </row>
    <row r="33" spans="1:34" ht="21" customHeight="1">
      <c r="A33" s="98"/>
      <c r="B33" s="98"/>
      <c r="C33" s="98" t="s">
        <v>600</v>
      </c>
      <c r="D33" s="1227"/>
      <c r="E33" s="1228"/>
      <c r="F33" s="1229"/>
      <c r="G33" s="1443"/>
      <c r="H33" s="1228"/>
      <c r="I33" s="1229"/>
      <c r="J33" s="1227"/>
      <c r="K33" s="1228"/>
      <c r="L33" s="1229"/>
      <c r="M33" s="1443"/>
      <c r="N33" s="1228"/>
      <c r="O33" s="1229"/>
      <c r="P33" s="1227"/>
      <c r="Q33" s="1228"/>
      <c r="R33" s="1229"/>
      <c r="S33" s="1227"/>
      <c r="T33" s="1228"/>
      <c r="U33" s="1229"/>
      <c r="V33" s="1279"/>
      <c r="W33" s="1280"/>
      <c r="X33" s="1281"/>
      <c r="Z33" s="81"/>
      <c r="AA33" s="81"/>
      <c r="AB33" s="81"/>
      <c r="AC33" s="1015"/>
      <c r="AD33" s="189"/>
      <c r="AE33" s="1015"/>
      <c r="AF33" s="81"/>
      <c r="AH33" t="s">
        <v>604</v>
      </c>
    </row>
    <row r="34" spans="1:34" ht="21" customHeight="1">
      <c r="A34" s="1074">
        <v>1</v>
      </c>
      <c r="B34" s="1074"/>
      <c r="C34" s="106" t="s">
        <v>95</v>
      </c>
      <c r="D34" s="1246" t="s">
        <v>525</v>
      </c>
      <c r="E34" s="1247"/>
      <c r="F34" s="1248"/>
      <c r="G34" s="1246" t="s">
        <v>74</v>
      </c>
      <c r="H34" s="1247"/>
      <c r="I34" s="1248"/>
      <c r="J34" s="1246" t="s">
        <v>69</v>
      </c>
      <c r="K34" s="1247"/>
      <c r="L34" s="1248"/>
      <c r="M34" s="1246" t="s">
        <v>525</v>
      </c>
      <c r="N34" s="1247"/>
      <c r="O34" s="1248"/>
      <c r="P34" s="1227"/>
      <c r="Q34" s="1228"/>
      <c r="R34" s="1229"/>
      <c r="S34" s="1246" t="s">
        <v>69</v>
      </c>
      <c r="T34" s="1247"/>
      <c r="U34" s="1248"/>
      <c r="V34" s="1239" t="s">
        <v>69</v>
      </c>
      <c r="W34" s="1240"/>
      <c r="X34" s="1241"/>
      <c r="AC34" s="728"/>
      <c r="AD34" s="728"/>
      <c r="AE34" s="728"/>
      <c r="AH34" t="s">
        <v>605</v>
      </c>
    </row>
    <row r="35" spans="1:34" ht="21" customHeight="1">
      <c r="A35" s="1074">
        <v>2</v>
      </c>
      <c r="B35" s="1074"/>
      <c r="C35" s="106" t="s">
        <v>480</v>
      </c>
      <c r="D35" s="1227"/>
      <c r="E35" s="1228"/>
      <c r="F35" s="1229"/>
      <c r="G35" s="1227"/>
      <c r="H35" s="1228"/>
      <c r="I35" s="1229"/>
      <c r="J35" s="1227"/>
      <c r="K35" s="1228"/>
      <c r="L35" s="1229"/>
      <c r="M35" s="1227"/>
      <c r="N35" s="1228"/>
      <c r="O35" s="1229"/>
      <c r="P35" s="1227"/>
      <c r="Q35" s="1228"/>
      <c r="R35" s="1229"/>
      <c r="S35" s="1227"/>
      <c r="T35" s="1228"/>
      <c r="U35" s="1229"/>
      <c r="V35" s="1227"/>
      <c r="W35" s="1228"/>
      <c r="X35" s="1229"/>
      <c r="AH35" t="s">
        <v>606</v>
      </c>
    </row>
    <row r="36" spans="1:34" ht="21" customHeight="1">
      <c r="A36" s="1074">
        <v>3</v>
      </c>
      <c r="B36" s="1074"/>
      <c r="C36" s="106" t="s">
        <v>22</v>
      </c>
      <c r="D36" s="1227"/>
      <c r="E36" s="1228"/>
      <c r="F36" s="1229"/>
      <c r="G36" s="1246" t="s">
        <v>525</v>
      </c>
      <c r="H36" s="1247"/>
      <c r="I36" s="1248"/>
      <c r="J36" s="1246" t="s">
        <v>525</v>
      </c>
      <c r="K36" s="1247"/>
      <c r="L36" s="1248"/>
      <c r="M36" s="1227"/>
      <c r="N36" s="1228"/>
      <c r="O36" s="1229"/>
      <c r="P36" s="1246" t="s">
        <v>525</v>
      </c>
      <c r="Q36" s="1247"/>
      <c r="R36" s="1248"/>
      <c r="S36" s="1246" t="s">
        <v>525</v>
      </c>
      <c r="T36" s="1247"/>
      <c r="U36" s="1248"/>
      <c r="V36" s="1246" t="s">
        <v>525</v>
      </c>
      <c r="W36" s="1247"/>
      <c r="X36" s="1248"/>
    </row>
    <row r="37" spans="1:34">
      <c r="D37" s="728"/>
      <c r="E37" s="728"/>
      <c r="F37" s="728"/>
    </row>
  </sheetData>
  <mergeCells count="86">
    <mergeCell ref="C1:C2"/>
    <mergeCell ref="D1:F1"/>
    <mergeCell ref="G1:I1"/>
    <mergeCell ref="J1:L1"/>
    <mergeCell ref="M1:O1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AA12:AC12"/>
    <mergeCell ref="AA17:AC17"/>
    <mergeCell ref="AA13:AC13"/>
    <mergeCell ref="AA18:AC18"/>
    <mergeCell ref="AA19:AC19"/>
    <mergeCell ref="Z23:AB23"/>
    <mergeCell ref="A25:B25"/>
    <mergeCell ref="T25:W25"/>
    <mergeCell ref="T26:W26"/>
    <mergeCell ref="Z26:AB26"/>
    <mergeCell ref="S28:U28"/>
    <mergeCell ref="V28:X28"/>
    <mergeCell ref="D27:F27"/>
    <mergeCell ref="G27:I27"/>
    <mergeCell ref="J27:L27"/>
    <mergeCell ref="M27:O27"/>
    <mergeCell ref="P27:R27"/>
    <mergeCell ref="S27:U27"/>
    <mergeCell ref="V27:X27"/>
    <mergeCell ref="D28:F28"/>
    <mergeCell ref="G28:I28"/>
    <mergeCell ref="J28:L28"/>
    <mergeCell ref="M28:O28"/>
    <mergeCell ref="P28:R28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S29:U29"/>
    <mergeCell ref="Z30:AB30"/>
    <mergeCell ref="T31:W31"/>
    <mergeCell ref="Z31:AB31"/>
    <mergeCell ref="D32:S32"/>
    <mergeCell ref="T32:W32"/>
    <mergeCell ref="S33:U33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</mergeCells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B541-3786-4DB1-B98F-42825A63574F}">
  <dimension ref="A1:AF37"/>
  <sheetViews>
    <sheetView zoomScale="80" zoomScaleNormal="80" workbookViewId="0">
      <selection activeCell="AC20" sqref="AC20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2" ht="18.95" customHeight="1">
      <c r="A1" s="1"/>
      <c r="B1" s="1"/>
      <c r="C1" s="1426" t="s">
        <v>0</v>
      </c>
      <c r="D1" s="1347">
        <v>46244</v>
      </c>
      <c r="E1" s="1348"/>
      <c r="F1" s="1349"/>
      <c r="G1" s="1347">
        <v>46245</v>
      </c>
      <c r="H1" s="1348"/>
      <c r="I1" s="1349"/>
      <c r="J1" s="1347">
        <v>46246</v>
      </c>
      <c r="K1" s="1348"/>
      <c r="L1" s="1349"/>
      <c r="M1" s="1347">
        <v>46247</v>
      </c>
      <c r="N1" s="1348"/>
      <c r="O1" s="1349"/>
      <c r="P1" s="1347">
        <v>46248</v>
      </c>
      <c r="Q1" s="1348"/>
      <c r="R1" s="1349"/>
      <c r="S1" s="1347">
        <v>46249</v>
      </c>
      <c r="T1" s="1348"/>
      <c r="U1" s="1349"/>
      <c r="V1" s="1347">
        <v>46250</v>
      </c>
      <c r="W1" s="1348"/>
      <c r="X1" s="1349"/>
    </row>
    <row r="2" spans="1:32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2" ht="18.7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2" ht="18" customHeight="1">
      <c r="A4" s="4">
        <v>1</v>
      </c>
      <c r="B4" s="8" t="s">
        <v>435</v>
      </c>
      <c r="C4" s="9" t="s">
        <v>458</v>
      </c>
      <c r="D4" s="998">
        <v>8</v>
      </c>
      <c r="E4" s="999">
        <v>15</v>
      </c>
      <c r="F4" s="950">
        <f t="shared" ref="F4:F22" si="0">E4-D4</f>
        <v>7</v>
      </c>
      <c r="G4" s="998">
        <v>8</v>
      </c>
      <c r="H4" s="999">
        <v>17</v>
      </c>
      <c r="I4" s="950">
        <f>H4-G4</f>
        <v>9</v>
      </c>
      <c r="J4" s="998">
        <v>8</v>
      </c>
      <c r="K4" s="999">
        <v>17</v>
      </c>
      <c r="L4" s="950">
        <f t="shared" ref="L4:L22" si="1">K4-J4</f>
        <v>9</v>
      </c>
      <c r="M4" s="922"/>
      <c r="N4" s="923"/>
      <c r="O4" s="950">
        <f t="shared" ref="O4:O22" si="2">N4-M4</f>
        <v>0</v>
      </c>
      <c r="P4" s="998">
        <v>8</v>
      </c>
      <c r="Q4" s="999">
        <v>16</v>
      </c>
      <c r="R4" s="950">
        <f t="shared" ref="R4:R22" si="3">Q4-P4</f>
        <v>8</v>
      </c>
      <c r="S4" s="278">
        <v>8</v>
      </c>
      <c r="T4" s="279">
        <v>16</v>
      </c>
      <c r="U4" s="950">
        <f t="shared" ref="U4:U22" si="4">T4-S4</f>
        <v>8</v>
      </c>
      <c r="V4" s="1002">
        <v>8</v>
      </c>
      <c r="W4" s="1003">
        <v>16</v>
      </c>
      <c r="X4" s="12">
        <f t="shared" ref="X4:X22" si="5">W4-V4</f>
        <v>8</v>
      </c>
      <c r="Y4" s="976">
        <f>F4+I4+L4+O4+R4+U4+X4</f>
        <v>49</v>
      </c>
      <c r="Z4" s="956"/>
    </row>
    <row r="5" spans="1:32" ht="18" customHeight="1">
      <c r="A5" s="4">
        <v>2</v>
      </c>
      <c r="B5" s="2" t="s">
        <v>436</v>
      </c>
      <c r="C5" s="24" t="s">
        <v>208</v>
      </c>
      <c r="D5" s="10"/>
      <c r="E5" s="25"/>
      <c r="F5" s="950">
        <f t="shared" si="0"/>
        <v>0</v>
      </c>
      <c r="G5" s="10"/>
      <c r="H5" s="25"/>
      <c r="I5" s="950">
        <f t="shared" ref="I5:I22" si="6">H5-G5</f>
        <v>0</v>
      </c>
      <c r="J5" s="10"/>
      <c r="K5" s="25"/>
      <c r="L5" s="950">
        <f t="shared" si="1"/>
        <v>0</v>
      </c>
      <c r="M5" s="10"/>
      <c r="N5" s="25"/>
      <c r="O5" s="950">
        <f t="shared" si="2"/>
        <v>0</v>
      </c>
      <c r="P5" s="10"/>
      <c r="Q5" s="25"/>
      <c r="R5" s="950">
        <f t="shared" si="3"/>
        <v>0</v>
      </c>
      <c r="S5" s="10"/>
      <c r="T5" s="25"/>
      <c r="U5" s="950">
        <f t="shared" si="4"/>
        <v>0</v>
      </c>
      <c r="V5" s="25"/>
      <c r="W5" s="57"/>
      <c r="X5" s="12">
        <f t="shared" si="5"/>
        <v>0</v>
      </c>
      <c r="Y5" s="976">
        <f t="shared" ref="Y5:Y22" si="7">F5+I5+L5+O5+R5+U5+X5</f>
        <v>0</v>
      </c>
    </row>
    <row r="6" spans="1:32" ht="18" customHeight="1">
      <c r="A6" s="4">
        <v>3</v>
      </c>
      <c r="B6" s="2" t="s">
        <v>436</v>
      </c>
      <c r="C6" s="24" t="s">
        <v>188</v>
      </c>
      <c r="D6" s="19">
        <v>15</v>
      </c>
      <c r="E6" s="20">
        <v>23</v>
      </c>
      <c r="F6" s="950">
        <f t="shared" si="0"/>
        <v>8</v>
      </c>
      <c r="G6" s="19">
        <v>17</v>
      </c>
      <c r="H6" s="20">
        <v>23</v>
      </c>
      <c r="I6" s="950">
        <f t="shared" si="6"/>
        <v>6</v>
      </c>
      <c r="J6" s="19">
        <v>17</v>
      </c>
      <c r="K6" s="26">
        <v>23</v>
      </c>
      <c r="L6" s="950">
        <f t="shared" si="1"/>
        <v>6</v>
      </c>
      <c r="M6" s="41">
        <v>17</v>
      </c>
      <c r="N6" s="42">
        <v>23</v>
      </c>
      <c r="O6" s="950">
        <f t="shared" si="2"/>
        <v>6</v>
      </c>
      <c r="P6" s="10"/>
      <c r="Q6" s="25"/>
      <c r="R6" s="950">
        <f t="shared" si="3"/>
        <v>0</v>
      </c>
      <c r="S6" s="19">
        <v>13</v>
      </c>
      <c r="T6" s="20">
        <v>21</v>
      </c>
      <c r="U6" s="950">
        <f t="shared" si="4"/>
        <v>8</v>
      </c>
      <c r="V6" s="25"/>
      <c r="W6" s="57"/>
      <c r="X6" s="12">
        <f t="shared" si="5"/>
        <v>0</v>
      </c>
      <c r="Y6" s="976">
        <f t="shared" si="7"/>
        <v>34</v>
      </c>
    </row>
    <row r="7" spans="1:32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9"/>
      <c r="H7" s="1070"/>
      <c r="I7" s="950">
        <f t="shared" si="6"/>
        <v>0</v>
      </c>
      <c r="J7" s="1069"/>
      <c r="K7" s="1071"/>
      <c r="L7" s="950">
        <f t="shared" si="1"/>
        <v>0</v>
      </c>
      <c r="M7" s="1080"/>
      <c r="N7" s="1081"/>
      <c r="O7" s="950">
        <f t="shared" si="2"/>
        <v>0</v>
      </c>
      <c r="P7" s="1061">
        <v>16</v>
      </c>
      <c r="Q7" s="1063">
        <v>22</v>
      </c>
      <c r="R7" s="950">
        <f t="shared" si="3"/>
        <v>6</v>
      </c>
      <c r="S7" s="1061">
        <v>15</v>
      </c>
      <c r="T7" s="1062">
        <v>23</v>
      </c>
      <c r="U7" s="950">
        <f t="shared" si="4"/>
        <v>8</v>
      </c>
      <c r="V7" s="26">
        <v>15</v>
      </c>
      <c r="W7" s="62">
        <v>22</v>
      </c>
      <c r="X7" s="12">
        <f t="shared" si="5"/>
        <v>7</v>
      </c>
      <c r="Y7" s="976">
        <f t="shared" si="7"/>
        <v>21</v>
      </c>
    </row>
    <row r="8" spans="1:32" ht="18" customHeight="1">
      <c r="A8" s="4">
        <v>5</v>
      </c>
      <c r="B8" s="2" t="s">
        <v>592</v>
      </c>
      <c r="C8" s="28" t="s">
        <v>442</v>
      </c>
      <c r="D8" s="1446" t="s">
        <v>611</v>
      </c>
      <c r="E8" s="1447"/>
      <c r="F8" s="950"/>
      <c r="G8" s="1446" t="s">
        <v>611</v>
      </c>
      <c r="H8" s="1447"/>
      <c r="I8" s="950"/>
      <c r="J8" s="1446" t="s">
        <v>611</v>
      </c>
      <c r="K8" s="1447"/>
      <c r="L8" s="950"/>
      <c r="M8" s="1446" t="s">
        <v>611</v>
      </c>
      <c r="N8" s="1447"/>
      <c r="O8" s="950"/>
      <c r="P8" s="1446" t="s">
        <v>611</v>
      </c>
      <c r="Q8" s="1447"/>
      <c r="R8" s="950"/>
      <c r="S8" s="1446" t="s">
        <v>611</v>
      </c>
      <c r="T8" s="1447"/>
      <c r="U8" s="950"/>
      <c r="V8" s="1446" t="s">
        <v>611</v>
      </c>
      <c r="W8" s="1447"/>
      <c r="X8" s="12"/>
      <c r="Y8" s="976">
        <f t="shared" si="7"/>
        <v>0</v>
      </c>
    </row>
    <row r="9" spans="1:32" ht="18" customHeight="1">
      <c r="A9" s="4">
        <v>6</v>
      </c>
      <c r="B9" s="2" t="s">
        <v>444</v>
      </c>
      <c r="C9" s="28" t="s">
        <v>591</v>
      </c>
      <c r="D9" s="21">
        <v>8</v>
      </c>
      <c r="E9" s="22">
        <v>23</v>
      </c>
      <c r="F9" s="950">
        <f t="shared" si="0"/>
        <v>15</v>
      </c>
      <c r="G9" s="21">
        <v>8</v>
      </c>
      <c r="H9" s="22">
        <v>15</v>
      </c>
      <c r="I9" s="950">
        <f t="shared" si="6"/>
        <v>7</v>
      </c>
      <c r="J9" s="21">
        <v>8</v>
      </c>
      <c r="K9" s="22">
        <v>16</v>
      </c>
      <c r="L9" s="950">
        <f t="shared" si="1"/>
        <v>8</v>
      </c>
      <c r="M9" s="21">
        <v>8</v>
      </c>
      <c r="N9" s="22">
        <v>17</v>
      </c>
      <c r="O9" s="950">
        <f t="shared" si="2"/>
        <v>9</v>
      </c>
      <c r="P9" s="21">
        <v>8</v>
      </c>
      <c r="Q9" s="22">
        <v>16</v>
      </c>
      <c r="R9" s="950">
        <f t="shared" si="3"/>
        <v>8</v>
      </c>
      <c r="S9" s="21">
        <v>8</v>
      </c>
      <c r="T9" s="22">
        <v>16</v>
      </c>
      <c r="U9" s="950">
        <f t="shared" si="4"/>
        <v>8</v>
      </c>
      <c r="V9" s="21">
        <v>8</v>
      </c>
      <c r="W9" s="22">
        <v>16</v>
      </c>
      <c r="X9" s="12">
        <f t="shared" si="5"/>
        <v>8</v>
      </c>
      <c r="Y9" s="976">
        <f t="shared" si="7"/>
        <v>63</v>
      </c>
    </row>
    <row r="10" spans="1:32" ht="18" customHeight="1">
      <c r="A10" s="4">
        <v>7</v>
      </c>
      <c r="B10" s="2" t="s">
        <v>444</v>
      </c>
      <c r="C10" s="34" t="s">
        <v>501</v>
      </c>
      <c r="D10" s="10"/>
      <c r="E10" s="11"/>
      <c r="F10" s="950">
        <f t="shared" si="0"/>
        <v>0</v>
      </c>
      <c r="G10" s="10"/>
      <c r="H10" s="11"/>
      <c r="I10" s="950">
        <f t="shared" si="6"/>
        <v>0</v>
      </c>
      <c r="J10" s="35">
        <v>16</v>
      </c>
      <c r="K10" s="36">
        <v>23</v>
      </c>
      <c r="L10" s="950">
        <f t="shared" si="1"/>
        <v>7</v>
      </c>
      <c r="M10" s="989"/>
      <c r="N10" s="990"/>
      <c r="O10" s="950">
        <f t="shared" si="2"/>
        <v>0</v>
      </c>
      <c r="P10" s="35">
        <v>15</v>
      </c>
      <c r="Q10" s="36">
        <v>23</v>
      </c>
      <c r="R10" s="950">
        <f t="shared" si="3"/>
        <v>8</v>
      </c>
      <c r="S10" s="972">
        <v>15</v>
      </c>
      <c r="T10" s="973">
        <v>23</v>
      </c>
      <c r="U10" s="950">
        <f t="shared" si="4"/>
        <v>8</v>
      </c>
      <c r="V10" s="31">
        <v>13</v>
      </c>
      <c r="W10" s="60">
        <v>21</v>
      </c>
      <c r="X10" s="12">
        <f t="shared" si="5"/>
        <v>8</v>
      </c>
      <c r="Y10" s="976">
        <f t="shared" si="7"/>
        <v>31</v>
      </c>
    </row>
    <row r="11" spans="1:32" ht="18" customHeight="1">
      <c r="A11" s="4">
        <v>8</v>
      </c>
      <c r="B11" s="2" t="s">
        <v>592</v>
      </c>
      <c r="C11" s="38" t="s">
        <v>296</v>
      </c>
      <c r="D11" s="21">
        <v>17</v>
      </c>
      <c r="E11" s="22">
        <v>23</v>
      </c>
      <c r="F11" s="950">
        <f t="shared" si="0"/>
        <v>6</v>
      </c>
      <c r="G11" s="21">
        <v>17</v>
      </c>
      <c r="H11" s="22">
        <v>23</v>
      </c>
      <c r="I11" s="950">
        <f t="shared" si="6"/>
        <v>6</v>
      </c>
      <c r="J11" s="10"/>
      <c r="K11" s="11"/>
      <c r="L11" s="950">
        <f t="shared" si="1"/>
        <v>0</v>
      </c>
      <c r="M11" s="144">
        <v>17</v>
      </c>
      <c r="N11" s="145">
        <v>23</v>
      </c>
      <c r="O11" s="950">
        <f t="shared" si="2"/>
        <v>6</v>
      </c>
      <c r="P11" s="19">
        <v>17</v>
      </c>
      <c r="Q11" s="20">
        <v>23</v>
      </c>
      <c r="R11" s="950">
        <f t="shared" si="3"/>
        <v>6</v>
      </c>
      <c r="S11" s="10"/>
      <c r="T11" s="11"/>
      <c r="U11" s="950">
        <f t="shared" si="4"/>
        <v>0</v>
      </c>
      <c r="V11" s="26">
        <v>17</v>
      </c>
      <c r="W11" s="62">
        <v>23</v>
      </c>
      <c r="X11" s="12">
        <f t="shared" si="5"/>
        <v>6</v>
      </c>
      <c r="Y11" s="976">
        <f t="shared" si="7"/>
        <v>30</v>
      </c>
    </row>
    <row r="12" spans="1:32" ht="18" customHeight="1">
      <c r="A12" s="4">
        <v>9</v>
      </c>
      <c r="B12" s="2" t="s">
        <v>444</v>
      </c>
      <c r="C12" s="1066" t="s">
        <v>186</v>
      </c>
      <c r="D12" s="10"/>
      <c r="E12" s="11"/>
      <c r="F12" s="950">
        <f t="shared" si="0"/>
        <v>0</v>
      </c>
      <c r="G12" s="10"/>
      <c r="H12" s="11"/>
      <c r="I12" s="950">
        <f t="shared" si="6"/>
        <v>0</v>
      </c>
      <c r="J12" s="10"/>
      <c r="K12" s="11"/>
      <c r="L12" s="950">
        <f t="shared" si="1"/>
        <v>0</v>
      </c>
      <c r="M12" s="10"/>
      <c r="N12" s="11"/>
      <c r="O12" s="950">
        <f t="shared" si="2"/>
        <v>0</v>
      </c>
      <c r="P12" s="45"/>
      <c r="Q12" s="46"/>
      <c r="R12" s="950">
        <f t="shared" si="3"/>
        <v>0</v>
      </c>
      <c r="S12" s="10"/>
      <c r="T12" s="11"/>
      <c r="U12" s="950">
        <f t="shared" si="4"/>
        <v>0</v>
      </c>
      <c r="V12" s="10"/>
      <c r="W12" s="11"/>
      <c r="X12" s="12">
        <f t="shared" si="5"/>
        <v>0</v>
      </c>
      <c r="Y12" s="976">
        <f t="shared" si="7"/>
        <v>0</v>
      </c>
      <c r="AA12" s="1249" t="s">
        <v>467</v>
      </c>
      <c r="AB12" s="1250"/>
      <c r="AC12" s="1251"/>
      <c r="AD12" s="80">
        <v>3710</v>
      </c>
      <c r="AE12" s="81"/>
      <c r="AF12" s="82">
        <v>3610</v>
      </c>
    </row>
    <row r="13" spans="1:32" ht="18" customHeight="1">
      <c r="A13" s="4">
        <v>10</v>
      </c>
      <c r="B13" s="2" t="s">
        <v>444</v>
      </c>
      <c r="C13" s="38" t="s">
        <v>545</v>
      </c>
      <c r="D13" s="10"/>
      <c r="E13" s="11"/>
      <c r="F13" s="950">
        <f t="shared" si="0"/>
        <v>0</v>
      </c>
      <c r="G13" s="21">
        <v>15</v>
      </c>
      <c r="H13" s="22">
        <v>21</v>
      </c>
      <c r="I13" s="950">
        <f t="shared" si="6"/>
        <v>6</v>
      </c>
      <c r="J13" s="35">
        <v>15</v>
      </c>
      <c r="K13" s="36">
        <v>21</v>
      </c>
      <c r="L13" s="950">
        <f t="shared" si="1"/>
        <v>6</v>
      </c>
      <c r="M13" s="10"/>
      <c r="N13" s="11"/>
      <c r="O13" s="950">
        <f t="shared" si="2"/>
        <v>0</v>
      </c>
      <c r="P13" s="35">
        <v>15</v>
      </c>
      <c r="Q13" s="36">
        <v>21</v>
      </c>
      <c r="R13" s="950">
        <f t="shared" si="3"/>
        <v>6</v>
      </c>
      <c r="S13" s="21">
        <v>13</v>
      </c>
      <c r="T13" s="31">
        <v>21</v>
      </c>
      <c r="U13" s="950">
        <f t="shared" si="4"/>
        <v>8</v>
      </c>
      <c r="V13" s="31">
        <v>16</v>
      </c>
      <c r="W13" s="60">
        <v>23</v>
      </c>
      <c r="X13" s="12">
        <f t="shared" si="5"/>
        <v>7</v>
      </c>
      <c r="Y13" s="976">
        <f t="shared" si="7"/>
        <v>33</v>
      </c>
      <c r="AA13" s="1249" t="s">
        <v>470</v>
      </c>
      <c r="AB13" s="1250"/>
      <c r="AC13" s="1251"/>
      <c r="AD13" s="87">
        <f>SUM(D27:X27)</f>
        <v>1787000</v>
      </c>
      <c r="AE13" s="81"/>
      <c r="AF13" s="1115">
        <f t="shared" ref="AF13" si="8">AD13</f>
        <v>1787000</v>
      </c>
    </row>
    <row r="14" spans="1:32" ht="18" customHeight="1">
      <c r="A14" s="4">
        <v>11</v>
      </c>
      <c r="B14" s="2" t="s">
        <v>444</v>
      </c>
      <c r="C14" s="1066" t="s">
        <v>209</v>
      </c>
      <c r="D14" s="10"/>
      <c r="E14" s="11"/>
      <c r="F14" s="950">
        <f t="shared" si="0"/>
        <v>0</v>
      </c>
      <c r="G14" s="10"/>
      <c r="H14" s="11"/>
      <c r="I14" s="950">
        <f t="shared" si="6"/>
        <v>0</v>
      </c>
      <c r="J14" s="45"/>
      <c r="K14" s="46"/>
      <c r="L14" s="950">
        <f t="shared" si="1"/>
        <v>0</v>
      </c>
      <c r="M14" s="10"/>
      <c r="N14" s="11"/>
      <c r="O14" s="950">
        <f t="shared" si="2"/>
        <v>0</v>
      </c>
      <c r="P14" s="45"/>
      <c r="Q14" s="46"/>
      <c r="R14" s="950">
        <f t="shared" si="3"/>
        <v>0</v>
      </c>
      <c r="S14" s="10"/>
      <c r="T14" s="25"/>
      <c r="U14" s="950">
        <f t="shared" si="4"/>
        <v>0</v>
      </c>
      <c r="V14" s="25"/>
      <c r="W14" s="57"/>
      <c r="X14" s="12">
        <f t="shared" si="5"/>
        <v>0</v>
      </c>
      <c r="Y14" s="976">
        <f t="shared" si="7"/>
        <v>0</v>
      </c>
      <c r="Z14" s="956"/>
      <c r="AA14" s="81"/>
      <c r="AB14" s="81"/>
      <c r="AC14" s="81"/>
      <c r="AD14" s="81"/>
      <c r="AE14" s="81"/>
      <c r="AF14" s="81"/>
    </row>
    <row r="15" spans="1:32" ht="18" customHeight="1">
      <c r="A15" s="4">
        <v>12</v>
      </c>
      <c r="B15" s="1090" t="s">
        <v>618</v>
      </c>
      <c r="C15" s="1134" t="s">
        <v>620</v>
      </c>
      <c r="D15" s="10"/>
      <c r="E15" s="11"/>
      <c r="F15" s="950">
        <f t="shared" si="0"/>
        <v>0</v>
      </c>
      <c r="G15" s="165">
        <v>19</v>
      </c>
      <c r="H15" s="158">
        <v>24</v>
      </c>
      <c r="I15" s="950">
        <f t="shared" si="6"/>
        <v>5</v>
      </c>
      <c r="J15" s="45"/>
      <c r="K15" s="46"/>
      <c r="L15" s="950">
        <f t="shared" si="1"/>
        <v>0</v>
      </c>
      <c r="M15" s="165">
        <v>19</v>
      </c>
      <c r="N15" s="158">
        <v>24</v>
      </c>
      <c r="O15" s="950">
        <f t="shared" si="2"/>
        <v>5</v>
      </c>
      <c r="P15" s="168">
        <v>19</v>
      </c>
      <c r="Q15" s="386">
        <v>23</v>
      </c>
      <c r="R15" s="950">
        <f t="shared" si="3"/>
        <v>4</v>
      </c>
      <c r="S15" s="165">
        <v>19</v>
      </c>
      <c r="T15" s="166">
        <v>24</v>
      </c>
      <c r="U15" s="950">
        <f t="shared" si="4"/>
        <v>5</v>
      </c>
      <c r="V15" s="25"/>
      <c r="W15" s="57"/>
      <c r="X15" s="12">
        <f t="shared" si="5"/>
        <v>0</v>
      </c>
      <c r="Y15" s="976"/>
      <c r="Z15" s="956"/>
      <c r="AA15" s="81"/>
      <c r="AB15" s="81"/>
      <c r="AC15" s="81"/>
      <c r="AD15" s="81"/>
      <c r="AE15" s="81"/>
      <c r="AF15" s="81"/>
    </row>
    <row r="16" spans="1:32" ht="18" customHeight="1">
      <c r="A16" s="4">
        <v>13</v>
      </c>
      <c r="B16" s="4" t="s">
        <v>447</v>
      </c>
      <c r="C16" s="47" t="s">
        <v>183</v>
      </c>
      <c r="D16" s="165">
        <v>15</v>
      </c>
      <c r="E16" s="166">
        <v>23</v>
      </c>
      <c r="F16" s="950">
        <f t="shared" si="0"/>
        <v>8</v>
      </c>
      <c r="G16" s="10"/>
      <c r="H16" s="25"/>
      <c r="I16" s="950">
        <f t="shared" si="6"/>
        <v>0</v>
      </c>
      <c r="J16" s="165">
        <v>15</v>
      </c>
      <c r="K16" s="166">
        <v>23</v>
      </c>
      <c r="L16" s="950">
        <f t="shared" si="1"/>
        <v>8</v>
      </c>
      <c r="M16" s="165">
        <v>16</v>
      </c>
      <c r="N16" s="166">
        <v>24</v>
      </c>
      <c r="O16" s="950">
        <f t="shared" si="2"/>
        <v>8</v>
      </c>
      <c r="P16" s="165">
        <v>16</v>
      </c>
      <c r="Q16" s="166">
        <v>23</v>
      </c>
      <c r="R16" s="950">
        <f t="shared" si="3"/>
        <v>7</v>
      </c>
      <c r="S16" s="10"/>
      <c r="T16" s="25"/>
      <c r="U16" s="950">
        <f t="shared" si="4"/>
        <v>0</v>
      </c>
      <c r="V16" s="166">
        <v>8</v>
      </c>
      <c r="W16" s="178">
        <v>16</v>
      </c>
      <c r="X16" s="12">
        <f t="shared" si="5"/>
        <v>8</v>
      </c>
      <c r="Y16" s="976">
        <f t="shared" si="7"/>
        <v>39</v>
      </c>
      <c r="AA16" s="81"/>
      <c r="AB16" s="81"/>
      <c r="AC16" s="81"/>
      <c r="AD16" s="81"/>
      <c r="AE16" s="81"/>
      <c r="AF16" s="81"/>
    </row>
    <row r="17" spans="1:32" ht="18" customHeight="1">
      <c r="A17" s="4">
        <v>14</v>
      </c>
      <c r="B17" s="4" t="s">
        <v>447</v>
      </c>
      <c r="C17" s="1110" t="s">
        <v>358</v>
      </c>
      <c r="D17" s="10"/>
      <c r="E17" s="25"/>
      <c r="F17" s="950">
        <f t="shared" si="0"/>
        <v>0</v>
      </c>
      <c r="G17" s="10"/>
      <c r="H17" s="25"/>
      <c r="I17" s="950">
        <f t="shared" si="6"/>
        <v>0</v>
      </c>
      <c r="J17" s="10"/>
      <c r="K17" s="25"/>
      <c r="L17" s="950">
        <f t="shared" si="1"/>
        <v>0</v>
      </c>
      <c r="M17" s="10"/>
      <c r="N17" s="25"/>
      <c r="O17" s="950">
        <f t="shared" si="2"/>
        <v>0</v>
      </c>
      <c r="P17" s="10"/>
      <c r="Q17" s="25"/>
      <c r="R17" s="950">
        <f t="shared" si="3"/>
        <v>0</v>
      </c>
      <c r="S17" s="10"/>
      <c r="T17" s="25"/>
      <c r="U17" s="950">
        <f t="shared" si="4"/>
        <v>0</v>
      </c>
      <c r="V17" s="25"/>
      <c r="W17" s="57"/>
      <c r="X17" s="12">
        <f t="shared" si="5"/>
        <v>0</v>
      </c>
      <c r="Y17" s="976">
        <f t="shared" si="7"/>
        <v>0</v>
      </c>
      <c r="Z17" s="956"/>
      <c r="AA17" s="1249" t="s">
        <v>473</v>
      </c>
      <c r="AB17" s="1250"/>
      <c r="AC17" s="1251"/>
      <c r="AD17" s="1115">
        <v>2822447</v>
      </c>
      <c r="AE17" s="81"/>
      <c r="AF17" s="1115">
        <f t="shared" ref="AF17:AF18" si="9">AD17</f>
        <v>2822447</v>
      </c>
    </row>
    <row r="18" spans="1:32" ht="18" customHeight="1">
      <c r="A18" s="4">
        <v>15</v>
      </c>
      <c r="B18" s="4" t="s">
        <v>435</v>
      </c>
      <c r="C18" s="47" t="s">
        <v>580</v>
      </c>
      <c r="D18" s="10"/>
      <c r="E18" s="55"/>
      <c r="F18" s="950">
        <f t="shared" si="0"/>
        <v>0</v>
      </c>
      <c r="G18" s="165">
        <v>16</v>
      </c>
      <c r="H18" s="166">
        <v>24</v>
      </c>
      <c r="I18" s="950">
        <f t="shared" si="6"/>
        <v>8</v>
      </c>
      <c r="J18" s="13"/>
      <c r="K18" s="57"/>
      <c r="L18" s="950">
        <f t="shared" si="1"/>
        <v>0</v>
      </c>
      <c r="M18" s="15">
        <v>8</v>
      </c>
      <c r="N18" s="17">
        <v>17</v>
      </c>
      <c r="O18" s="950">
        <f>N18-M18</f>
        <v>9</v>
      </c>
      <c r="P18" s="165">
        <v>8</v>
      </c>
      <c r="Q18" s="166">
        <v>16</v>
      </c>
      <c r="R18" s="950">
        <f t="shared" si="3"/>
        <v>8</v>
      </c>
      <c r="S18" s="165">
        <v>16</v>
      </c>
      <c r="T18" s="166">
        <v>24</v>
      </c>
      <c r="U18" s="950">
        <f t="shared" si="4"/>
        <v>8</v>
      </c>
      <c r="V18" s="166">
        <v>16</v>
      </c>
      <c r="W18" s="178">
        <v>23</v>
      </c>
      <c r="X18" s="12">
        <f t="shared" si="5"/>
        <v>7</v>
      </c>
      <c r="Y18" s="976">
        <f t="shared" si="7"/>
        <v>40</v>
      </c>
      <c r="AA18" s="1249" t="s">
        <v>475</v>
      </c>
      <c r="AB18" s="1250"/>
      <c r="AC18" s="1251"/>
      <c r="AD18" s="1115">
        <v>813</v>
      </c>
      <c r="AE18" s="81"/>
      <c r="AF18" s="1115">
        <f t="shared" si="9"/>
        <v>813</v>
      </c>
    </row>
    <row r="19" spans="1:32" ht="18" customHeight="1">
      <c r="A19" s="4">
        <v>16</v>
      </c>
      <c r="B19" s="4" t="s">
        <v>447</v>
      </c>
      <c r="C19" s="47" t="s">
        <v>587</v>
      </c>
      <c r="D19" s="165">
        <v>7</v>
      </c>
      <c r="E19" s="170">
        <v>15</v>
      </c>
      <c r="F19" s="950">
        <f t="shared" si="0"/>
        <v>8</v>
      </c>
      <c r="G19" s="165">
        <v>8</v>
      </c>
      <c r="H19" s="166">
        <v>16</v>
      </c>
      <c r="I19" s="950">
        <f t="shared" si="6"/>
        <v>8</v>
      </c>
      <c r="J19" s="968">
        <v>7</v>
      </c>
      <c r="K19" s="1005">
        <v>15</v>
      </c>
      <c r="L19" s="950">
        <f t="shared" si="1"/>
        <v>8</v>
      </c>
      <c r="M19" s="968">
        <v>8</v>
      </c>
      <c r="N19" s="969">
        <v>16</v>
      </c>
      <c r="O19" s="950">
        <f t="shared" si="2"/>
        <v>8</v>
      </c>
      <c r="P19" s="10"/>
      <c r="Q19" s="25"/>
      <c r="R19" s="950">
        <f t="shared" si="3"/>
        <v>0</v>
      </c>
      <c r="S19" s="165">
        <v>8</v>
      </c>
      <c r="T19" s="166">
        <v>16</v>
      </c>
      <c r="U19" s="950">
        <f t="shared" si="4"/>
        <v>8</v>
      </c>
      <c r="V19" s="953"/>
      <c r="W19" s="952"/>
      <c r="X19" s="12">
        <f t="shared" si="5"/>
        <v>0</v>
      </c>
      <c r="Y19" s="976">
        <f t="shared" si="7"/>
        <v>40</v>
      </c>
      <c r="AA19" s="1249" t="s">
        <v>476</v>
      </c>
      <c r="AB19" s="1250"/>
      <c r="AC19" s="1251"/>
      <c r="AD19" s="97">
        <f>AD17/AD12</f>
        <v>760.76738544474392</v>
      </c>
      <c r="AE19" s="81"/>
      <c r="AF19" s="97">
        <f>AF17/AF12</f>
        <v>781.84127423822713</v>
      </c>
    </row>
    <row r="20" spans="1:32" ht="18" customHeight="1">
      <c r="A20" s="4">
        <v>17</v>
      </c>
      <c r="B20" s="4" t="s">
        <v>124</v>
      </c>
      <c r="C20" s="1082" t="s">
        <v>314</v>
      </c>
      <c r="D20" s="1086">
        <v>7</v>
      </c>
      <c r="E20" s="1087">
        <v>17</v>
      </c>
      <c r="F20" s="950"/>
      <c r="G20" s="1086">
        <v>7</v>
      </c>
      <c r="H20" s="1087">
        <v>17</v>
      </c>
      <c r="I20" s="950"/>
      <c r="J20" s="1086">
        <v>13</v>
      </c>
      <c r="K20" s="1087">
        <v>23</v>
      </c>
      <c r="L20" s="950"/>
      <c r="M20" s="1125"/>
      <c r="N20" s="1126"/>
      <c r="O20" s="950">
        <f t="shared" si="2"/>
        <v>0</v>
      </c>
      <c r="P20" s="1086">
        <v>7</v>
      </c>
      <c r="Q20" s="1087">
        <v>17</v>
      </c>
      <c r="R20" s="950"/>
      <c r="S20" s="944">
        <v>7</v>
      </c>
      <c r="T20" s="269">
        <v>17</v>
      </c>
      <c r="U20" s="950"/>
      <c r="V20" s="137">
        <v>7</v>
      </c>
      <c r="W20" s="218">
        <v>16</v>
      </c>
      <c r="X20" s="12"/>
      <c r="Y20" s="976">
        <f t="shared" si="7"/>
        <v>0</v>
      </c>
      <c r="AA20" s="81"/>
      <c r="AB20" s="81"/>
      <c r="AC20" s="81"/>
      <c r="AD20" s="103">
        <f t="shared" ref="AD20" si="10">(AD18/AD19)*100</f>
        <v>106.86577994201485</v>
      </c>
      <c r="AE20" s="81"/>
      <c r="AF20" s="104">
        <f t="shared" ref="AF20" si="11">(AF18/AF19)*100</f>
        <v>103.98530069829476</v>
      </c>
    </row>
    <row r="21" spans="1:32" ht="18" customHeight="1">
      <c r="A21" s="4">
        <v>18</v>
      </c>
      <c r="B21" s="4" t="s">
        <v>574</v>
      </c>
      <c r="C21" s="38" t="s">
        <v>575</v>
      </c>
      <c r="D21" s="959">
        <v>11</v>
      </c>
      <c r="E21" s="960">
        <v>19</v>
      </c>
      <c r="F21" s="950">
        <f t="shared" si="0"/>
        <v>8</v>
      </c>
      <c r="G21" s="65"/>
      <c r="H21" s="55"/>
      <c r="I21" s="950">
        <f t="shared" si="6"/>
        <v>0</v>
      </c>
      <c r="J21" s="65"/>
      <c r="K21" s="55"/>
      <c r="L21" s="950">
        <f t="shared" si="1"/>
        <v>0</v>
      </c>
      <c r="M21" s="994">
        <v>11</v>
      </c>
      <c r="N21" s="960">
        <v>19</v>
      </c>
      <c r="O21" s="950">
        <f t="shared" si="2"/>
        <v>8</v>
      </c>
      <c r="P21" s="994">
        <v>11</v>
      </c>
      <c r="Q21" s="960">
        <v>19</v>
      </c>
      <c r="R21" s="950">
        <f t="shared" si="3"/>
        <v>8</v>
      </c>
      <c r="S21" s="13"/>
      <c r="T21" s="195"/>
      <c r="U21" s="950">
        <f t="shared" si="4"/>
        <v>0</v>
      </c>
      <c r="V21" s="25"/>
      <c r="W21" s="57"/>
      <c r="X21" s="12">
        <f t="shared" si="5"/>
        <v>0</v>
      </c>
      <c r="Y21" s="976">
        <f t="shared" si="7"/>
        <v>24</v>
      </c>
      <c r="AA21" s="81"/>
      <c r="AB21" s="81"/>
      <c r="AC21" s="81"/>
      <c r="AD21" s="103">
        <f>AD18/AD19</f>
        <v>1.0686577994201485</v>
      </c>
      <c r="AE21" s="81"/>
      <c r="AF21" s="104">
        <f>AF18/AF19</f>
        <v>1.0398530069829477</v>
      </c>
    </row>
    <row r="22" spans="1:32" ht="18" customHeight="1" thickBot="1">
      <c r="A22" s="4">
        <v>19</v>
      </c>
      <c r="B22" s="4" t="s">
        <v>574</v>
      </c>
      <c r="C22" s="1066" t="s">
        <v>577</v>
      </c>
      <c r="D22" s="73"/>
      <c r="E22" s="74"/>
      <c r="F22" s="950">
        <f t="shared" si="0"/>
        <v>0</v>
      </c>
      <c r="G22" s="73"/>
      <c r="H22" s="74"/>
      <c r="I22" s="950">
        <f t="shared" si="6"/>
        <v>0</v>
      </c>
      <c r="J22" s="73"/>
      <c r="K22" s="74"/>
      <c r="L22" s="950">
        <f t="shared" si="1"/>
        <v>0</v>
      </c>
      <c r="M22" s="73"/>
      <c r="N22" s="74"/>
      <c r="O22" s="950">
        <f t="shared" si="2"/>
        <v>0</v>
      </c>
      <c r="P22" s="76"/>
      <c r="Q22" s="74"/>
      <c r="R22" s="950">
        <f t="shared" si="3"/>
        <v>0</v>
      </c>
      <c r="S22" s="76"/>
      <c r="T22" s="1011"/>
      <c r="U22" s="950">
        <f t="shared" si="4"/>
        <v>0</v>
      </c>
      <c r="V22" s="235"/>
      <c r="W22" s="77"/>
      <c r="X22" s="12">
        <f t="shared" si="5"/>
        <v>0</v>
      </c>
      <c r="Y22" s="976">
        <f t="shared" si="7"/>
        <v>0</v>
      </c>
    </row>
    <row r="23" spans="1:32" ht="18.95" customHeight="1">
      <c r="A23" s="1115"/>
      <c r="B23" s="1115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Z23" s="1454"/>
      <c r="AA23" s="1454"/>
      <c r="AB23" s="1454"/>
      <c r="AC23" s="1013"/>
      <c r="AD23" s="1118"/>
      <c r="AE23" s="1118"/>
      <c r="AF23" s="81"/>
    </row>
    <row r="24" spans="1:32" ht="18.95" customHeight="1">
      <c r="A24" s="80"/>
      <c r="B24" s="80"/>
      <c r="C24" s="80" t="s">
        <v>466</v>
      </c>
      <c r="D24" s="85"/>
      <c r="E24" s="85"/>
      <c r="F24" s="88">
        <f>SUM(F4:F22)</f>
        <v>60</v>
      </c>
      <c r="G24" s="85"/>
      <c r="H24" s="85"/>
      <c r="I24" s="88">
        <f>SUM(I4:I22)</f>
        <v>55</v>
      </c>
      <c r="J24" s="85"/>
      <c r="K24" s="85"/>
      <c r="L24" s="88">
        <f>SUM(L4:L22)</f>
        <v>52</v>
      </c>
      <c r="M24" s="85"/>
      <c r="N24" s="85"/>
      <c r="O24" s="88">
        <f>SUM(O4:O22)</f>
        <v>59</v>
      </c>
      <c r="P24" s="85"/>
      <c r="Q24" s="85"/>
      <c r="R24" s="88">
        <f>SUM(R4:R22)</f>
        <v>69</v>
      </c>
      <c r="S24" s="85"/>
      <c r="T24" s="85"/>
      <c r="U24" s="88">
        <f>SUM(U4:U22)</f>
        <v>69</v>
      </c>
      <c r="V24" s="85"/>
      <c r="W24" s="85"/>
      <c r="X24" s="88">
        <f>SUM(X4:X22)</f>
        <v>59</v>
      </c>
      <c r="Z24" s="1118"/>
      <c r="AA24" s="1118"/>
      <c r="AB24" s="1118"/>
      <c r="AC24" s="1118"/>
      <c r="AD24" s="1118"/>
      <c r="AE24" s="1118"/>
      <c r="AF24" s="81"/>
    </row>
    <row r="25" spans="1:32" ht="18.95" customHeight="1">
      <c r="A25" s="1262"/>
      <c r="B25" s="1263"/>
      <c r="C25" s="89" t="s">
        <v>468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1262" t="s">
        <v>469</v>
      </c>
      <c r="U25" s="1264"/>
      <c r="V25" s="1264"/>
      <c r="W25" s="1263"/>
      <c r="X25" s="90">
        <f>X24+U24+R24+O24+L24+I24+F24</f>
        <v>423</v>
      </c>
      <c r="Z25" s="1118"/>
      <c r="AA25" s="1118"/>
      <c r="AB25" s="1118"/>
      <c r="AC25" s="1118"/>
      <c r="AD25" s="1118"/>
      <c r="AE25" s="1118"/>
      <c r="AF25" s="81"/>
    </row>
    <row r="26" spans="1:32" ht="18.95" customHeight="1">
      <c r="A26" s="1119"/>
      <c r="B26" s="1120"/>
      <c r="C26" s="1116"/>
      <c r="D26" s="1116"/>
      <c r="E26" s="1116"/>
      <c r="F26" s="1116"/>
      <c r="G26" s="1116"/>
      <c r="H26" s="1116"/>
      <c r="I26" s="1116"/>
      <c r="J26" s="1116"/>
      <c r="K26" s="1116"/>
      <c r="L26" s="1116"/>
      <c r="M26" s="1116"/>
      <c r="N26" s="1116"/>
      <c r="O26" s="1116"/>
      <c r="P26" s="1116"/>
      <c r="Q26" s="1116"/>
      <c r="R26" s="1116" t="s">
        <v>128</v>
      </c>
      <c r="S26" s="1116"/>
      <c r="T26" s="1265" t="s">
        <v>471</v>
      </c>
      <c r="U26" s="1266"/>
      <c r="V26" s="1266"/>
      <c r="W26" s="1267"/>
      <c r="X26" s="94">
        <f>AD13/AD12</f>
        <v>481.67115902964957</v>
      </c>
      <c r="Z26" s="1454"/>
      <c r="AA26" s="1454"/>
      <c r="AB26" s="1454"/>
      <c r="AC26" s="1118"/>
      <c r="AD26" s="1118"/>
      <c r="AE26" s="1118"/>
      <c r="AF26" s="81"/>
    </row>
    <row r="27" spans="1:32" ht="18.95" customHeight="1">
      <c r="A27" s="1119"/>
      <c r="B27" s="1120"/>
      <c r="C27" s="1116" t="s">
        <v>612</v>
      </c>
      <c r="D27" s="1457">
        <v>171000</v>
      </c>
      <c r="E27" s="1458"/>
      <c r="F27" s="1459"/>
      <c r="G27" s="1457">
        <v>246000</v>
      </c>
      <c r="H27" s="1458"/>
      <c r="I27" s="1459"/>
      <c r="J27" s="1457">
        <v>218000</v>
      </c>
      <c r="K27" s="1458"/>
      <c r="L27" s="1459"/>
      <c r="M27" s="1471">
        <v>282000</v>
      </c>
      <c r="N27" s="1458"/>
      <c r="O27" s="1459"/>
      <c r="P27" s="1457">
        <v>250000</v>
      </c>
      <c r="Q27" s="1458"/>
      <c r="R27" s="1459"/>
      <c r="S27" s="1457">
        <v>320000</v>
      </c>
      <c r="T27" s="1458"/>
      <c r="U27" s="1459"/>
      <c r="V27" s="1457">
        <v>300000</v>
      </c>
      <c r="W27" s="1458"/>
      <c r="X27" s="1459"/>
      <c r="Z27" s="1118"/>
      <c r="AA27" s="1118"/>
      <c r="AB27" s="1118"/>
      <c r="AC27" s="1118"/>
      <c r="AD27" s="1118"/>
      <c r="AE27" s="1118"/>
      <c r="AF27" s="81"/>
    </row>
    <row r="28" spans="1:32" ht="18.95" customHeight="1">
      <c r="A28" s="1119"/>
      <c r="B28" s="1120"/>
      <c r="C28" s="1116" t="s">
        <v>613</v>
      </c>
      <c r="D28" s="1460">
        <f>D27/AD12</f>
        <v>46.091644204851754</v>
      </c>
      <c r="E28" s="1461"/>
      <c r="F28" s="1462"/>
      <c r="G28" s="1466">
        <f>G27/AD12</f>
        <v>66.307277628032338</v>
      </c>
      <c r="H28" s="1467"/>
      <c r="I28" s="1468"/>
      <c r="J28" s="1466">
        <f>J27/AD12</f>
        <v>58.760107816711589</v>
      </c>
      <c r="K28" s="1467"/>
      <c r="L28" s="1468"/>
      <c r="M28" s="1466">
        <f>M27/AD12</f>
        <v>76.010781671159023</v>
      </c>
      <c r="N28" s="1467"/>
      <c r="O28" s="1468"/>
      <c r="P28" s="1466">
        <f>P27/AD12</f>
        <v>67.385444743935309</v>
      </c>
      <c r="Q28" s="1467"/>
      <c r="R28" s="1468"/>
      <c r="S28" s="1466">
        <f>S27/AD12</f>
        <v>86.253369272237194</v>
      </c>
      <c r="T28" s="1467"/>
      <c r="U28" s="1468"/>
      <c r="V28" s="1466">
        <f>V27/AD12</f>
        <v>80.862533692722366</v>
      </c>
      <c r="W28" s="1467"/>
      <c r="X28" s="1468"/>
      <c r="Z28" s="1118"/>
      <c r="AA28" s="1118"/>
      <c r="AB28" s="1118"/>
      <c r="AC28" s="1118"/>
      <c r="AD28" s="1118"/>
      <c r="AE28" s="1118"/>
      <c r="AF28" s="81"/>
    </row>
    <row r="29" spans="1:32" ht="18.95" customHeight="1">
      <c r="A29" s="1119"/>
      <c r="B29" s="1120"/>
      <c r="C29" s="1116" t="s">
        <v>614</v>
      </c>
      <c r="D29" s="1463">
        <f>F24/D28</f>
        <v>1.3017543859649123</v>
      </c>
      <c r="E29" s="1464"/>
      <c r="F29" s="1465"/>
      <c r="G29" s="1463">
        <f>I24/G28</f>
        <v>0.82947154471544726</v>
      </c>
      <c r="H29" s="1464"/>
      <c r="I29" s="1465"/>
      <c r="J29" s="1463">
        <f>L24/J28</f>
        <v>0.88495412844036703</v>
      </c>
      <c r="K29" s="1464"/>
      <c r="L29" s="1465"/>
      <c r="M29" s="1463">
        <f>O24/M28</f>
        <v>0.77620567375886529</v>
      </c>
      <c r="N29" s="1464"/>
      <c r="O29" s="1465"/>
      <c r="P29" s="1463">
        <f>R24/P28</f>
        <v>1.02396</v>
      </c>
      <c r="Q29" s="1464"/>
      <c r="R29" s="1465"/>
      <c r="S29" s="1463">
        <f>U24/S28</f>
        <v>0.79996875000000001</v>
      </c>
      <c r="T29" s="1464"/>
      <c r="U29" s="1465"/>
      <c r="V29" s="1463">
        <f>X24/V28</f>
        <v>0.72963333333333336</v>
      </c>
      <c r="W29" s="1464"/>
      <c r="X29" s="1465"/>
      <c r="Z29" s="1118"/>
      <c r="AA29" s="1118"/>
      <c r="AB29" s="1118"/>
      <c r="AC29" s="1118"/>
      <c r="AD29" s="1118"/>
      <c r="AE29" s="1118"/>
      <c r="AF29" s="81"/>
    </row>
    <row r="30" spans="1:32" ht="18.95" customHeight="1">
      <c r="A30" s="1119"/>
      <c r="B30" s="1120"/>
      <c r="C30" s="1116" t="s">
        <v>615</v>
      </c>
      <c r="D30" s="1472">
        <f>D27/F24</f>
        <v>2850</v>
      </c>
      <c r="E30" s="1461"/>
      <c r="F30" s="1462"/>
      <c r="G30" s="1472">
        <f>G27/I24</f>
        <v>4472.727272727273</v>
      </c>
      <c r="H30" s="1461"/>
      <c r="I30" s="1462"/>
      <c r="J30" s="1472">
        <f>J27/L24</f>
        <v>4192.3076923076924</v>
      </c>
      <c r="K30" s="1461"/>
      <c r="L30" s="1462"/>
      <c r="M30" s="1472">
        <f>M27/O24</f>
        <v>4779.6610169491523</v>
      </c>
      <c r="N30" s="1461"/>
      <c r="O30" s="1462"/>
      <c r="P30" s="1472">
        <f>P27/R24</f>
        <v>3623.1884057971015</v>
      </c>
      <c r="Q30" s="1461"/>
      <c r="R30" s="1462"/>
      <c r="S30" s="1472">
        <f>S27/U24</f>
        <v>4637.68115942029</v>
      </c>
      <c r="T30" s="1461"/>
      <c r="U30" s="1462"/>
      <c r="V30" s="1472">
        <f>V27/X24</f>
        <v>5084.7457627118647</v>
      </c>
      <c r="W30" s="1461"/>
      <c r="X30" s="1462"/>
      <c r="Z30" s="1454"/>
      <c r="AA30" s="1454"/>
      <c r="AB30" s="1454"/>
      <c r="AC30" s="1118"/>
      <c r="AD30" s="1118"/>
      <c r="AE30" s="1118"/>
      <c r="AF30" s="81"/>
    </row>
    <row r="31" spans="1:32" ht="18.95" customHeight="1">
      <c r="A31" s="1119"/>
      <c r="B31" s="1120"/>
      <c r="C31" s="1116"/>
      <c r="D31" s="1116"/>
      <c r="E31" s="1116"/>
      <c r="F31" s="1116"/>
      <c r="G31" s="1116"/>
      <c r="H31" s="1116"/>
      <c r="I31" s="1116"/>
      <c r="J31" s="1116"/>
      <c r="K31" s="1116"/>
      <c r="L31" s="1116"/>
      <c r="M31" s="1116"/>
      <c r="N31" s="1116"/>
      <c r="O31" s="1116"/>
      <c r="P31" s="1116"/>
      <c r="Q31" s="1116"/>
      <c r="R31" s="1116"/>
      <c r="S31" s="1116"/>
      <c r="T31" s="1252" t="s">
        <v>472</v>
      </c>
      <c r="U31" s="1253"/>
      <c r="V31" s="1253"/>
      <c r="W31" s="1254"/>
      <c r="X31" s="96">
        <f>(X25/X26)*100</f>
        <v>87.819250139899268</v>
      </c>
      <c r="Z31" s="1454"/>
      <c r="AA31" s="1454"/>
      <c r="AB31" s="1454"/>
      <c r="AC31" s="1014"/>
      <c r="AD31" s="1118"/>
      <c r="AE31" s="1014"/>
      <c r="AF31" s="81"/>
    </row>
    <row r="32" spans="1:32" ht="18.95" customHeight="1">
      <c r="A32" s="98"/>
      <c r="B32" s="98"/>
      <c r="C32" s="4" t="s">
        <v>124</v>
      </c>
      <c r="D32" s="1256"/>
      <c r="E32" s="1257"/>
      <c r="F32" s="1257"/>
      <c r="G32" s="1257"/>
      <c r="H32" s="1257"/>
      <c r="I32" s="1257"/>
      <c r="J32" s="1257"/>
      <c r="K32" s="1257"/>
      <c r="L32" s="1257"/>
      <c r="M32" s="1257"/>
      <c r="N32" s="1257"/>
      <c r="O32" s="1257"/>
      <c r="P32" s="1257"/>
      <c r="Q32" s="1257"/>
      <c r="R32" s="1257"/>
      <c r="S32" s="1258"/>
      <c r="T32" s="1259" t="s">
        <v>474</v>
      </c>
      <c r="U32" s="1260"/>
      <c r="V32" s="1260"/>
      <c r="W32" s="1261"/>
      <c r="X32" s="102">
        <f>AD21</f>
        <v>1.0686577994201485</v>
      </c>
      <c r="Z32" s="1118"/>
      <c r="AA32" s="1118"/>
      <c r="AB32" s="1118"/>
      <c r="AC32" s="1015"/>
      <c r="AD32" s="1118"/>
      <c r="AE32" s="1015"/>
      <c r="AF32" s="81"/>
    </row>
    <row r="33" spans="1:32" ht="21" customHeight="1">
      <c r="A33" s="98"/>
      <c r="B33" s="98"/>
      <c r="C33" s="98" t="s">
        <v>600</v>
      </c>
      <c r="D33" s="1246" t="s">
        <v>46</v>
      </c>
      <c r="E33" s="1247"/>
      <c r="F33" s="1248"/>
      <c r="G33" s="1443"/>
      <c r="H33" s="1228"/>
      <c r="I33" s="1229"/>
      <c r="J33" s="1227"/>
      <c r="K33" s="1228"/>
      <c r="L33" s="1229"/>
      <c r="M33" s="1246" t="s">
        <v>46</v>
      </c>
      <c r="N33" s="1247"/>
      <c r="O33" s="1248"/>
      <c r="P33" s="1246" t="s">
        <v>28</v>
      </c>
      <c r="Q33" s="1247"/>
      <c r="R33" s="1248"/>
      <c r="S33" s="1246" t="s">
        <v>28</v>
      </c>
      <c r="T33" s="1247"/>
      <c r="U33" s="1248"/>
      <c r="V33" s="1279"/>
      <c r="W33" s="1280"/>
      <c r="X33" s="1281"/>
      <c r="Z33" s="81"/>
      <c r="AA33" s="81"/>
      <c r="AB33" s="81"/>
      <c r="AC33" s="1015"/>
      <c r="AD33" s="189"/>
      <c r="AE33" s="1015"/>
      <c r="AF33" s="81"/>
    </row>
    <row r="34" spans="1:32" ht="21" customHeight="1">
      <c r="A34" s="1117">
        <v>1</v>
      </c>
      <c r="B34" s="1117"/>
      <c r="C34" s="106" t="s">
        <v>95</v>
      </c>
      <c r="D34" s="1246" t="s">
        <v>11</v>
      </c>
      <c r="E34" s="1247"/>
      <c r="F34" s="1248"/>
      <c r="G34" s="1227"/>
      <c r="H34" s="1228"/>
      <c r="I34" s="1229"/>
      <c r="J34" s="1246" t="s">
        <v>69</v>
      </c>
      <c r="K34" s="1247"/>
      <c r="L34" s="1248"/>
      <c r="M34" s="1246" t="s">
        <v>69</v>
      </c>
      <c r="N34" s="1247"/>
      <c r="O34" s="1248"/>
      <c r="P34" s="1246" t="s">
        <v>11</v>
      </c>
      <c r="Q34" s="1247"/>
      <c r="R34" s="1248"/>
      <c r="S34" s="1227"/>
      <c r="T34" s="1228"/>
      <c r="U34" s="1229"/>
      <c r="V34" s="1239" t="s">
        <v>74</v>
      </c>
      <c r="W34" s="1240"/>
      <c r="X34" s="1241"/>
      <c r="AC34" s="728"/>
      <c r="AD34" s="728"/>
      <c r="AE34" s="728"/>
    </row>
    <row r="35" spans="1:32" ht="21" customHeight="1">
      <c r="A35" s="1117">
        <v>2</v>
      </c>
      <c r="B35" s="1117"/>
      <c r="C35" s="106" t="s">
        <v>480</v>
      </c>
      <c r="D35" s="1227"/>
      <c r="E35" s="1228"/>
      <c r="F35" s="1229"/>
      <c r="G35" s="1227"/>
      <c r="H35" s="1228"/>
      <c r="I35" s="1229"/>
      <c r="J35" s="1227"/>
      <c r="K35" s="1228"/>
      <c r="L35" s="1229"/>
      <c r="M35" s="1227"/>
      <c r="N35" s="1228"/>
      <c r="O35" s="1229"/>
      <c r="P35" s="1227"/>
      <c r="Q35" s="1228"/>
      <c r="R35" s="1229"/>
      <c r="S35" s="1227"/>
      <c r="T35" s="1228"/>
      <c r="U35" s="1229"/>
      <c r="V35" s="1227"/>
      <c r="W35" s="1228"/>
      <c r="X35" s="1229"/>
    </row>
    <row r="36" spans="1:32" ht="21" customHeight="1">
      <c r="A36" s="1117">
        <v>3</v>
      </c>
      <c r="B36" s="1117"/>
      <c r="C36" s="106" t="s">
        <v>22</v>
      </c>
      <c r="D36" s="1227"/>
      <c r="E36" s="1228"/>
      <c r="F36" s="1229"/>
      <c r="G36" s="1246" t="s">
        <v>11</v>
      </c>
      <c r="H36" s="1247"/>
      <c r="I36" s="1248"/>
      <c r="J36" s="1227"/>
      <c r="K36" s="1228"/>
      <c r="L36" s="1229"/>
      <c r="M36" s="1246" t="s">
        <v>11</v>
      </c>
      <c r="N36" s="1247"/>
      <c r="O36" s="1248"/>
      <c r="P36" s="1227"/>
      <c r="Q36" s="1228"/>
      <c r="R36" s="1229"/>
      <c r="S36" s="1246" t="s">
        <v>11</v>
      </c>
      <c r="T36" s="1247"/>
      <c r="U36" s="1248"/>
      <c r="V36" s="1246" t="s">
        <v>11</v>
      </c>
      <c r="W36" s="1247"/>
      <c r="X36" s="1248"/>
    </row>
    <row r="37" spans="1:32">
      <c r="D37" s="728"/>
      <c r="E37" s="728"/>
      <c r="F37" s="728"/>
    </row>
  </sheetData>
  <mergeCells count="93">
    <mergeCell ref="C1:C2"/>
    <mergeCell ref="D1:F1"/>
    <mergeCell ref="G1:I1"/>
    <mergeCell ref="J1:L1"/>
    <mergeCell ref="M1:O1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AA12:AC12"/>
    <mergeCell ref="AA17:AC17"/>
    <mergeCell ref="AA13:AC13"/>
    <mergeCell ref="AA18:AC18"/>
    <mergeCell ref="AA19:AC19"/>
    <mergeCell ref="Z23:AB23"/>
    <mergeCell ref="A25:B25"/>
    <mergeCell ref="T25:W25"/>
    <mergeCell ref="T26:W26"/>
    <mergeCell ref="Z26:AB26"/>
    <mergeCell ref="S28:U28"/>
    <mergeCell ref="V28:X28"/>
    <mergeCell ref="D27:F27"/>
    <mergeCell ref="G27:I27"/>
    <mergeCell ref="J27:L27"/>
    <mergeCell ref="M27:O27"/>
    <mergeCell ref="P27:R27"/>
    <mergeCell ref="S27:U27"/>
    <mergeCell ref="V27:X27"/>
    <mergeCell ref="D28:F28"/>
    <mergeCell ref="G28:I28"/>
    <mergeCell ref="J28:L28"/>
    <mergeCell ref="M28:O28"/>
    <mergeCell ref="P28:R28"/>
    <mergeCell ref="V29:X29"/>
    <mergeCell ref="D30:F30"/>
    <mergeCell ref="G30:I30"/>
    <mergeCell ref="J30:L30"/>
    <mergeCell ref="M30:O30"/>
    <mergeCell ref="P30:R30"/>
    <mergeCell ref="S30:U30"/>
    <mergeCell ref="V30:X30"/>
    <mergeCell ref="D29:F29"/>
    <mergeCell ref="G29:I29"/>
    <mergeCell ref="J29:L29"/>
    <mergeCell ref="M29:O29"/>
    <mergeCell ref="P29:R29"/>
    <mergeCell ref="S29:U29"/>
    <mergeCell ref="Z30:AB30"/>
    <mergeCell ref="T31:W31"/>
    <mergeCell ref="Z31:AB31"/>
    <mergeCell ref="D32:S32"/>
    <mergeCell ref="T32:W32"/>
    <mergeCell ref="S33:U33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5:U35"/>
    <mergeCell ref="V35:X35"/>
    <mergeCell ref="D36:F36"/>
    <mergeCell ref="G36:I36"/>
    <mergeCell ref="J36:L36"/>
    <mergeCell ref="M36:O36"/>
    <mergeCell ref="P36:R36"/>
    <mergeCell ref="S36:U36"/>
    <mergeCell ref="V36:X36"/>
    <mergeCell ref="D35:F35"/>
    <mergeCell ref="G35:I35"/>
    <mergeCell ref="J35:L35"/>
    <mergeCell ref="M35:O35"/>
    <mergeCell ref="P35:R35"/>
    <mergeCell ref="S8:T8"/>
    <mergeCell ref="V8:W8"/>
    <mergeCell ref="D8:E8"/>
    <mergeCell ref="G8:H8"/>
    <mergeCell ref="J8:K8"/>
    <mergeCell ref="M8:N8"/>
    <mergeCell ref="P8:Q8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57C5-BE86-4124-88E2-5B5CD875DA6F}">
  <dimension ref="A1:AI36"/>
  <sheetViews>
    <sheetView zoomScale="85" zoomScaleNormal="85" workbookViewId="0">
      <selection activeCell="X23" sqref="X23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5" ht="18.95" customHeight="1">
      <c r="A1" s="1"/>
      <c r="B1" s="1"/>
      <c r="C1" s="1426" t="s">
        <v>0</v>
      </c>
      <c r="D1" s="1347">
        <v>46251</v>
      </c>
      <c r="E1" s="1348"/>
      <c r="F1" s="1349"/>
      <c r="G1" s="1347">
        <v>46252</v>
      </c>
      <c r="H1" s="1348"/>
      <c r="I1" s="1349"/>
      <c r="J1" s="1347">
        <v>46253</v>
      </c>
      <c r="K1" s="1348"/>
      <c r="L1" s="1349"/>
      <c r="M1" s="1347">
        <v>46254</v>
      </c>
      <c r="N1" s="1348"/>
      <c r="O1" s="1349"/>
      <c r="P1" s="1347">
        <v>46255</v>
      </c>
      <c r="Q1" s="1348"/>
      <c r="R1" s="1349"/>
      <c r="S1" s="1347">
        <v>46256</v>
      </c>
      <c r="T1" s="1348"/>
      <c r="U1" s="1349"/>
      <c r="V1" s="1347">
        <v>46257</v>
      </c>
      <c r="W1" s="1348"/>
      <c r="X1" s="1349"/>
    </row>
    <row r="2" spans="1:35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5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5" ht="18" customHeight="1">
      <c r="A4" s="4">
        <v>1</v>
      </c>
      <c r="B4" s="8" t="s">
        <v>435</v>
      </c>
      <c r="C4" s="9" t="s">
        <v>458</v>
      </c>
      <c r="D4" s="998">
        <v>15</v>
      </c>
      <c r="E4" s="999">
        <v>23</v>
      </c>
      <c r="F4" s="950">
        <f t="shared" ref="F4:F21" si="0">E4-D4</f>
        <v>8</v>
      </c>
      <c r="G4" s="998">
        <v>15</v>
      </c>
      <c r="H4" s="999">
        <v>23</v>
      </c>
      <c r="I4" s="950">
        <f>H4-G4</f>
        <v>8</v>
      </c>
      <c r="J4" s="922"/>
      <c r="K4" s="948"/>
      <c r="L4" s="950">
        <f t="shared" ref="L4:L21" si="1">K4-J4</f>
        <v>0</v>
      </c>
      <c r="M4" s="922"/>
      <c r="N4" s="923"/>
      <c r="O4" s="950">
        <f t="shared" ref="O4:O21" si="2">N4-M4</f>
        <v>0</v>
      </c>
      <c r="P4" s="998">
        <v>15</v>
      </c>
      <c r="Q4" s="999">
        <v>21</v>
      </c>
      <c r="R4" s="950">
        <f t="shared" ref="R4:R21" si="3">Q4-P4</f>
        <v>6</v>
      </c>
      <c r="S4" s="278">
        <v>8</v>
      </c>
      <c r="T4" s="279">
        <v>18</v>
      </c>
      <c r="U4" s="950">
        <f t="shared" ref="U4:U21" si="4">T4-S4</f>
        <v>10</v>
      </c>
      <c r="V4" s="1002">
        <v>8</v>
      </c>
      <c r="W4" s="1003">
        <v>18</v>
      </c>
      <c r="X4" s="12">
        <f t="shared" ref="X4:X21" si="5">W4-V4</f>
        <v>10</v>
      </c>
      <c r="Y4" s="976">
        <f>F4+I4+L4+O4+R4+U4+X4</f>
        <v>42</v>
      </c>
      <c r="Z4" s="956"/>
    </row>
    <row r="5" spans="1:35" ht="18" customHeight="1">
      <c r="A5" s="4">
        <v>2</v>
      </c>
      <c r="B5" s="2" t="s">
        <v>436</v>
      </c>
      <c r="C5" s="24" t="s">
        <v>208</v>
      </c>
      <c r="D5" s="10"/>
      <c r="E5" s="25"/>
      <c r="F5" s="950">
        <f t="shared" si="0"/>
        <v>0</v>
      </c>
      <c r="G5" s="10"/>
      <c r="H5" s="25"/>
      <c r="I5" s="950">
        <f t="shared" ref="I5:I21" si="6">H5-G5</f>
        <v>0</v>
      </c>
      <c r="J5" s="10"/>
      <c r="K5" s="25"/>
      <c r="L5" s="950">
        <f t="shared" si="1"/>
        <v>0</v>
      </c>
      <c r="M5" s="19">
        <v>17</v>
      </c>
      <c r="N5" s="26">
        <v>22</v>
      </c>
      <c r="O5" s="950">
        <f t="shared" si="2"/>
        <v>5</v>
      </c>
      <c r="P5" s="19">
        <v>17</v>
      </c>
      <c r="Q5" s="26">
        <v>22</v>
      </c>
      <c r="R5" s="950">
        <f t="shared" si="3"/>
        <v>5</v>
      </c>
      <c r="S5" s="19">
        <v>17</v>
      </c>
      <c r="T5" s="26">
        <v>22</v>
      </c>
      <c r="U5" s="950">
        <f t="shared" si="4"/>
        <v>5</v>
      </c>
      <c r="V5" s="26">
        <v>13</v>
      </c>
      <c r="W5" s="62">
        <v>21</v>
      </c>
      <c r="X5" s="12">
        <f t="shared" si="5"/>
        <v>8</v>
      </c>
      <c r="Y5" s="976">
        <f t="shared" ref="Y5:Y21" si="7">F5+I5+L5+O5+R5+U5+X5</f>
        <v>23</v>
      </c>
    </row>
    <row r="6" spans="1:35" ht="18" customHeight="1">
      <c r="A6" s="4">
        <v>3</v>
      </c>
      <c r="B6" s="2" t="s">
        <v>436</v>
      </c>
      <c r="C6" s="24" t="s">
        <v>188</v>
      </c>
      <c r="D6" s="19">
        <v>8</v>
      </c>
      <c r="E6" s="20">
        <v>19</v>
      </c>
      <c r="F6" s="950">
        <f t="shared" si="0"/>
        <v>11</v>
      </c>
      <c r="G6" s="19">
        <v>8</v>
      </c>
      <c r="H6" s="20">
        <v>19</v>
      </c>
      <c r="I6" s="950">
        <f t="shared" si="6"/>
        <v>11</v>
      </c>
      <c r="J6" s="19">
        <v>8</v>
      </c>
      <c r="K6" s="26">
        <v>16</v>
      </c>
      <c r="L6" s="950">
        <f t="shared" si="1"/>
        <v>8</v>
      </c>
      <c r="M6" s="41">
        <v>8</v>
      </c>
      <c r="N6" s="42">
        <v>16</v>
      </c>
      <c r="O6" s="950">
        <f t="shared" si="2"/>
        <v>8</v>
      </c>
      <c r="P6" s="19">
        <v>8</v>
      </c>
      <c r="Q6" s="26">
        <v>16</v>
      </c>
      <c r="R6" s="950">
        <f t="shared" si="3"/>
        <v>8</v>
      </c>
      <c r="S6" s="10"/>
      <c r="T6" s="11"/>
      <c r="U6" s="950">
        <f t="shared" si="4"/>
        <v>0</v>
      </c>
      <c r="V6" s="25"/>
      <c r="W6" s="57"/>
      <c r="X6" s="12">
        <f t="shared" si="5"/>
        <v>0</v>
      </c>
      <c r="Y6" s="976">
        <f t="shared" si="7"/>
        <v>46</v>
      </c>
    </row>
    <row r="7" spans="1:35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9"/>
      <c r="H7" s="1070"/>
      <c r="I7" s="950">
        <f t="shared" si="6"/>
        <v>0</v>
      </c>
      <c r="J7" s="1061">
        <v>16</v>
      </c>
      <c r="K7" s="1063">
        <v>23</v>
      </c>
      <c r="L7" s="950">
        <f t="shared" si="1"/>
        <v>7</v>
      </c>
      <c r="M7" s="1080"/>
      <c r="N7" s="1081"/>
      <c r="O7" s="950">
        <f t="shared" si="2"/>
        <v>0</v>
      </c>
      <c r="P7" s="1061">
        <v>16</v>
      </c>
      <c r="Q7" s="1063">
        <v>22</v>
      </c>
      <c r="R7" s="950">
        <f t="shared" si="3"/>
        <v>6</v>
      </c>
      <c r="S7" s="1061">
        <v>16</v>
      </c>
      <c r="T7" s="1062">
        <v>23</v>
      </c>
      <c r="U7" s="950">
        <f t="shared" si="4"/>
        <v>7</v>
      </c>
      <c r="V7" s="26">
        <v>16</v>
      </c>
      <c r="W7" s="62">
        <v>23</v>
      </c>
      <c r="X7" s="12">
        <f t="shared" si="5"/>
        <v>7</v>
      </c>
      <c r="Y7" s="976">
        <f t="shared" si="7"/>
        <v>27</v>
      </c>
    </row>
    <row r="8" spans="1:35" ht="18" customHeight="1">
      <c r="A8" s="4">
        <v>6</v>
      </c>
      <c r="B8" s="2" t="s">
        <v>444</v>
      </c>
      <c r="C8" s="28" t="s">
        <v>591</v>
      </c>
      <c r="D8" s="10"/>
      <c r="E8" s="11"/>
      <c r="F8" s="950">
        <f t="shared" si="0"/>
        <v>0</v>
      </c>
      <c r="G8" s="21">
        <v>8</v>
      </c>
      <c r="H8" s="22">
        <v>17</v>
      </c>
      <c r="I8" s="950">
        <f t="shared" si="6"/>
        <v>9</v>
      </c>
      <c r="J8" s="21">
        <v>8</v>
      </c>
      <c r="K8" s="22">
        <v>16</v>
      </c>
      <c r="L8" s="950">
        <f t="shared" si="1"/>
        <v>8</v>
      </c>
      <c r="M8" s="21">
        <v>8</v>
      </c>
      <c r="N8" s="22">
        <v>16</v>
      </c>
      <c r="O8" s="950">
        <f t="shared" si="2"/>
        <v>8</v>
      </c>
      <c r="P8" s="21">
        <v>8</v>
      </c>
      <c r="Q8" s="22">
        <v>16</v>
      </c>
      <c r="R8" s="950">
        <f t="shared" si="3"/>
        <v>8</v>
      </c>
      <c r="S8" s="21">
        <v>8</v>
      </c>
      <c r="T8" s="22">
        <v>16</v>
      </c>
      <c r="U8" s="950">
        <f t="shared" si="4"/>
        <v>8</v>
      </c>
      <c r="V8" s="21">
        <v>8</v>
      </c>
      <c r="W8" s="22">
        <v>16</v>
      </c>
      <c r="X8" s="12">
        <f t="shared" si="5"/>
        <v>8</v>
      </c>
      <c r="Y8" s="976">
        <f t="shared" si="7"/>
        <v>49</v>
      </c>
    </row>
    <row r="9" spans="1:35" ht="18" customHeight="1">
      <c r="A9" s="4">
        <v>7</v>
      </c>
      <c r="B9" s="2" t="s">
        <v>444</v>
      </c>
      <c r="C9" s="34" t="s">
        <v>501</v>
      </c>
      <c r="D9" s="21">
        <v>8</v>
      </c>
      <c r="E9" s="22">
        <v>16</v>
      </c>
      <c r="F9" s="950">
        <f t="shared" si="0"/>
        <v>8</v>
      </c>
      <c r="G9" s="10"/>
      <c r="H9" s="11"/>
      <c r="I9" s="950">
        <f t="shared" si="6"/>
        <v>0</v>
      </c>
      <c r="J9" s="41">
        <v>13</v>
      </c>
      <c r="K9" s="42">
        <v>21</v>
      </c>
      <c r="L9" s="950">
        <f t="shared" si="1"/>
        <v>8</v>
      </c>
      <c r="M9" s="1135">
        <v>16</v>
      </c>
      <c r="N9" s="1136">
        <v>23</v>
      </c>
      <c r="O9" s="950">
        <f t="shared" si="2"/>
        <v>7</v>
      </c>
      <c r="P9" s="35">
        <v>15</v>
      </c>
      <c r="Q9" s="36">
        <v>21</v>
      </c>
      <c r="R9" s="950">
        <f t="shared" si="3"/>
        <v>6</v>
      </c>
      <c r="S9" s="972">
        <v>13</v>
      </c>
      <c r="T9" s="973">
        <v>22</v>
      </c>
      <c r="U9" s="950">
        <f t="shared" si="4"/>
        <v>9</v>
      </c>
      <c r="V9" s="31">
        <v>15</v>
      </c>
      <c r="W9" s="60">
        <v>21</v>
      </c>
      <c r="X9" s="12">
        <f t="shared" si="5"/>
        <v>6</v>
      </c>
      <c r="Y9" s="976">
        <f t="shared" si="7"/>
        <v>44</v>
      </c>
    </row>
    <row r="10" spans="1:35" ht="18" customHeight="1">
      <c r="A10" s="4">
        <v>8</v>
      </c>
      <c r="B10" s="2" t="s">
        <v>592</v>
      </c>
      <c r="C10" s="38" t="s">
        <v>442</v>
      </c>
      <c r="D10" s="10"/>
      <c r="E10" s="11"/>
      <c r="F10" s="950">
        <f t="shared" si="0"/>
        <v>0</v>
      </c>
      <c r="G10" s="21">
        <v>17</v>
      </c>
      <c r="H10" s="22">
        <v>23</v>
      </c>
      <c r="I10" s="950">
        <f t="shared" si="6"/>
        <v>6</v>
      </c>
      <c r="J10" s="21">
        <v>17</v>
      </c>
      <c r="K10" s="22">
        <v>23</v>
      </c>
      <c r="L10" s="950">
        <f t="shared" si="1"/>
        <v>6</v>
      </c>
      <c r="M10" s="43"/>
      <c r="N10" s="44"/>
      <c r="O10" s="950">
        <f t="shared" si="2"/>
        <v>0</v>
      </c>
      <c r="P10" s="10"/>
      <c r="Q10" s="11"/>
      <c r="R10" s="950">
        <f t="shared" si="3"/>
        <v>0</v>
      </c>
      <c r="S10" s="10"/>
      <c r="T10" s="11"/>
      <c r="U10" s="950">
        <f t="shared" si="4"/>
        <v>0</v>
      </c>
      <c r="V10" s="25"/>
      <c r="W10" s="57"/>
      <c r="X10" s="12">
        <f t="shared" si="5"/>
        <v>0</v>
      </c>
      <c r="Y10" s="976">
        <f t="shared" si="7"/>
        <v>12</v>
      </c>
    </row>
    <row r="11" spans="1:35" ht="18" hidden="1" customHeight="1">
      <c r="A11" s="4">
        <v>9</v>
      </c>
      <c r="B11" s="2" t="s">
        <v>444</v>
      </c>
      <c r="C11" s="1066" t="s">
        <v>186</v>
      </c>
      <c r="D11" s="10"/>
      <c r="E11" s="11"/>
      <c r="F11" s="950">
        <f t="shared" si="0"/>
        <v>0</v>
      </c>
      <c r="G11" s="10"/>
      <c r="H11" s="11"/>
      <c r="I11" s="950">
        <f t="shared" si="6"/>
        <v>0</v>
      </c>
      <c r="J11" s="10"/>
      <c r="K11" s="11"/>
      <c r="L11" s="950">
        <f t="shared" si="1"/>
        <v>0</v>
      </c>
      <c r="M11" s="10"/>
      <c r="N11" s="11"/>
      <c r="O11" s="950">
        <f t="shared" si="2"/>
        <v>0</v>
      </c>
      <c r="P11" s="45"/>
      <c r="Q11" s="46"/>
      <c r="R11" s="950">
        <f t="shared" si="3"/>
        <v>0</v>
      </c>
      <c r="S11" s="10"/>
      <c r="T11" s="11"/>
      <c r="U11" s="950">
        <f t="shared" si="4"/>
        <v>0</v>
      </c>
      <c r="V11" s="10"/>
      <c r="W11" s="11"/>
      <c r="X11" s="12">
        <f t="shared" si="5"/>
        <v>0</v>
      </c>
      <c r="Y11" s="976">
        <f t="shared" si="7"/>
        <v>0</v>
      </c>
      <c r="AA11" s="1249" t="s">
        <v>467</v>
      </c>
      <c r="AB11" s="1250"/>
      <c r="AC11" s="1251"/>
      <c r="AD11" s="80">
        <v>3710</v>
      </c>
      <c r="AE11" s="81"/>
      <c r="AF11" s="82">
        <v>3386</v>
      </c>
      <c r="AI11" t="s">
        <v>601</v>
      </c>
    </row>
    <row r="12" spans="1:35" ht="18" customHeight="1">
      <c r="A12" s="4">
        <v>10</v>
      </c>
      <c r="B12" s="2" t="s">
        <v>444</v>
      </c>
      <c r="C12" s="38" t="s">
        <v>545</v>
      </c>
      <c r="D12" s="21">
        <v>16</v>
      </c>
      <c r="E12" s="22">
        <v>23</v>
      </c>
      <c r="F12" s="950">
        <f t="shared" si="0"/>
        <v>7</v>
      </c>
      <c r="G12" s="10"/>
      <c r="H12" s="11"/>
      <c r="I12" s="950">
        <f t="shared" si="6"/>
        <v>0</v>
      </c>
      <c r="J12" s="35">
        <v>13</v>
      </c>
      <c r="K12" s="36">
        <v>21</v>
      </c>
      <c r="L12" s="950">
        <f t="shared" si="1"/>
        <v>8</v>
      </c>
      <c r="M12" s="21">
        <v>16</v>
      </c>
      <c r="N12" s="22">
        <v>23</v>
      </c>
      <c r="O12" s="950">
        <f t="shared" si="2"/>
        <v>7</v>
      </c>
      <c r="P12" s="35">
        <v>16</v>
      </c>
      <c r="Q12" s="36">
        <v>23</v>
      </c>
      <c r="R12" s="950">
        <f t="shared" si="3"/>
        <v>7</v>
      </c>
      <c r="S12" s="21">
        <v>15</v>
      </c>
      <c r="T12" s="31">
        <v>23</v>
      </c>
      <c r="U12" s="950">
        <f t="shared" si="4"/>
        <v>8</v>
      </c>
      <c r="V12" s="31">
        <v>13</v>
      </c>
      <c r="W12" s="60">
        <v>23</v>
      </c>
      <c r="X12" s="12">
        <f t="shared" si="5"/>
        <v>10</v>
      </c>
      <c r="Y12" s="976">
        <f t="shared" si="7"/>
        <v>47</v>
      </c>
      <c r="AA12" s="1249" t="s">
        <v>470</v>
      </c>
      <c r="AB12" s="1250"/>
      <c r="AC12" s="1251"/>
      <c r="AD12" s="87">
        <f>SUM(D26:X26)</f>
        <v>1799476</v>
      </c>
      <c r="AE12" s="81"/>
      <c r="AF12" s="1127">
        <f t="shared" ref="AF12" si="8">AD12</f>
        <v>1799476</v>
      </c>
      <c r="AI12">
        <v>2</v>
      </c>
    </row>
    <row r="13" spans="1:35" ht="18" hidden="1" customHeight="1">
      <c r="A13" s="4">
        <v>11</v>
      </c>
      <c r="B13" s="2" t="s">
        <v>444</v>
      </c>
      <c r="C13" s="1066" t="s">
        <v>209</v>
      </c>
      <c r="D13" s="10"/>
      <c r="E13" s="11"/>
      <c r="F13" s="950">
        <f t="shared" si="0"/>
        <v>0</v>
      </c>
      <c r="G13" s="10"/>
      <c r="H13" s="11"/>
      <c r="I13" s="950">
        <f t="shared" si="6"/>
        <v>0</v>
      </c>
      <c r="J13" s="45"/>
      <c r="K13" s="46"/>
      <c r="L13" s="950">
        <f t="shared" si="1"/>
        <v>0</v>
      </c>
      <c r="M13" s="10"/>
      <c r="N13" s="11"/>
      <c r="O13" s="950">
        <f t="shared" si="2"/>
        <v>0</v>
      </c>
      <c r="P13" s="45"/>
      <c r="Q13" s="46"/>
      <c r="R13" s="950">
        <f t="shared" si="3"/>
        <v>0</v>
      </c>
      <c r="S13" s="10"/>
      <c r="T13" s="25"/>
      <c r="U13" s="950">
        <f t="shared" si="4"/>
        <v>0</v>
      </c>
      <c r="V13" s="25"/>
      <c r="W13" s="57"/>
      <c r="X13" s="12">
        <f t="shared" si="5"/>
        <v>0</v>
      </c>
      <c r="Y13" s="976">
        <f t="shared" si="7"/>
        <v>0</v>
      </c>
      <c r="Z13" s="956"/>
      <c r="AA13" s="81"/>
      <c r="AB13" s="81"/>
      <c r="AC13" s="81"/>
      <c r="AD13" s="81"/>
      <c r="AE13" s="81"/>
      <c r="AF13" s="81"/>
    </row>
    <row r="14" spans="1:35" ht="18" customHeight="1">
      <c r="A14" s="4">
        <v>12</v>
      </c>
      <c r="B14" s="1090" t="s">
        <v>618</v>
      </c>
      <c r="C14" s="1134" t="s">
        <v>620</v>
      </c>
      <c r="D14" s="10"/>
      <c r="E14" s="11"/>
      <c r="F14" s="950">
        <f t="shared" si="0"/>
        <v>0</v>
      </c>
      <c r="G14" s="165">
        <v>17</v>
      </c>
      <c r="H14" s="158">
        <v>24</v>
      </c>
      <c r="I14" s="950">
        <f t="shared" si="6"/>
        <v>7</v>
      </c>
      <c r="J14" s="45"/>
      <c r="K14" s="46"/>
      <c r="L14" s="950">
        <f t="shared" si="1"/>
        <v>0</v>
      </c>
      <c r="M14" s="10"/>
      <c r="N14" s="11"/>
      <c r="O14" s="950">
        <f t="shared" si="2"/>
        <v>0</v>
      </c>
      <c r="P14" s="45"/>
      <c r="Q14" s="46"/>
      <c r="R14" s="950">
        <f t="shared" si="3"/>
        <v>0</v>
      </c>
      <c r="S14" s="10"/>
      <c r="T14" s="25"/>
      <c r="U14" s="950">
        <f t="shared" si="4"/>
        <v>0</v>
      </c>
      <c r="V14" s="25"/>
      <c r="W14" s="57"/>
      <c r="X14" s="12">
        <f t="shared" si="5"/>
        <v>0</v>
      </c>
      <c r="Y14" s="976"/>
      <c r="Z14" s="956"/>
      <c r="AA14" s="81"/>
      <c r="AB14" s="81"/>
      <c r="AC14" s="81"/>
      <c r="AD14" s="81"/>
      <c r="AE14" s="81"/>
      <c r="AF14" s="81"/>
    </row>
    <row r="15" spans="1:35" ht="18" customHeight="1">
      <c r="A15" s="4">
        <v>13</v>
      </c>
      <c r="B15" s="4" t="s">
        <v>447</v>
      </c>
      <c r="C15" s="47" t="s">
        <v>183</v>
      </c>
      <c r="D15" s="165">
        <v>15</v>
      </c>
      <c r="E15" s="166">
        <v>23</v>
      </c>
      <c r="F15" s="950">
        <f t="shared" si="0"/>
        <v>8</v>
      </c>
      <c r="G15" s="165">
        <v>16</v>
      </c>
      <c r="H15" s="166">
        <v>24</v>
      </c>
      <c r="I15" s="950">
        <f t="shared" si="6"/>
        <v>8</v>
      </c>
      <c r="J15" s="165">
        <v>15</v>
      </c>
      <c r="K15" s="166">
        <v>23</v>
      </c>
      <c r="L15" s="950">
        <f t="shared" si="1"/>
        <v>8</v>
      </c>
      <c r="M15" s="165">
        <v>16</v>
      </c>
      <c r="N15" s="166">
        <v>24</v>
      </c>
      <c r="O15" s="950">
        <f t="shared" si="2"/>
        <v>8</v>
      </c>
      <c r="P15" s="10"/>
      <c r="Q15" s="25"/>
      <c r="R15" s="950">
        <f t="shared" si="3"/>
        <v>0</v>
      </c>
      <c r="S15" s="19">
        <v>13</v>
      </c>
      <c r="T15" s="26">
        <v>21</v>
      </c>
      <c r="U15" s="950">
        <f t="shared" si="4"/>
        <v>8</v>
      </c>
      <c r="V15" s="166">
        <v>8</v>
      </c>
      <c r="W15" s="178">
        <v>16</v>
      </c>
      <c r="X15" s="12">
        <f t="shared" si="5"/>
        <v>8</v>
      </c>
      <c r="Y15" s="976">
        <f t="shared" si="7"/>
        <v>48</v>
      </c>
      <c r="AA15" s="81"/>
      <c r="AB15" s="81"/>
      <c r="AC15" s="81"/>
      <c r="AD15" s="81"/>
      <c r="AE15" s="81"/>
      <c r="AF15" s="81"/>
    </row>
    <row r="16" spans="1:35" ht="18" customHeight="1">
      <c r="A16" s="4">
        <v>14</v>
      </c>
      <c r="B16" s="4" t="s">
        <v>447</v>
      </c>
      <c r="C16" s="47" t="s">
        <v>358</v>
      </c>
      <c r="D16" s="10"/>
      <c r="E16" s="25"/>
      <c r="F16" s="950">
        <f t="shared" si="0"/>
        <v>0</v>
      </c>
      <c r="G16" s="10"/>
      <c r="H16" s="25"/>
      <c r="I16" s="950">
        <f t="shared" si="6"/>
        <v>0</v>
      </c>
      <c r="J16" s="165">
        <v>7</v>
      </c>
      <c r="K16" s="166">
        <v>15</v>
      </c>
      <c r="L16" s="950">
        <f t="shared" si="1"/>
        <v>8</v>
      </c>
      <c r="M16" s="165">
        <v>8</v>
      </c>
      <c r="N16" s="166">
        <v>16</v>
      </c>
      <c r="O16" s="950">
        <f t="shared" si="2"/>
        <v>8</v>
      </c>
      <c r="P16" s="165">
        <v>14</v>
      </c>
      <c r="Q16" s="166">
        <v>22</v>
      </c>
      <c r="R16" s="950">
        <f t="shared" si="3"/>
        <v>8</v>
      </c>
      <c r="S16" s="165">
        <v>16</v>
      </c>
      <c r="T16" s="166">
        <v>24</v>
      </c>
      <c r="U16" s="950">
        <f t="shared" si="4"/>
        <v>8</v>
      </c>
      <c r="V16" s="166">
        <v>14</v>
      </c>
      <c r="W16" s="178">
        <v>22</v>
      </c>
      <c r="X16" s="12">
        <f t="shared" si="5"/>
        <v>8</v>
      </c>
      <c r="Y16" s="976">
        <f t="shared" si="7"/>
        <v>40</v>
      </c>
      <c r="Z16" s="956"/>
      <c r="AA16" s="1249" t="s">
        <v>473</v>
      </c>
      <c r="AB16" s="1250"/>
      <c r="AC16" s="1251"/>
      <c r="AD16" s="1127">
        <v>3089616</v>
      </c>
      <c r="AE16" s="81"/>
      <c r="AF16" s="1127">
        <f t="shared" ref="AF16:AF17" si="9">AD16</f>
        <v>3089616</v>
      </c>
    </row>
    <row r="17" spans="1:34" ht="18" hidden="1" customHeight="1">
      <c r="A17" s="4">
        <v>15</v>
      </c>
      <c r="B17" s="4" t="s">
        <v>435</v>
      </c>
      <c r="C17" s="1110" t="s">
        <v>580</v>
      </c>
      <c r="D17" s="10"/>
      <c r="E17" s="55"/>
      <c r="F17" s="950">
        <f t="shared" si="0"/>
        <v>0</v>
      </c>
      <c r="G17" s="10"/>
      <c r="H17" s="25"/>
      <c r="I17" s="950">
        <f t="shared" si="6"/>
        <v>0</v>
      </c>
      <c r="J17" s="13"/>
      <c r="K17" s="57"/>
      <c r="L17" s="950">
        <f t="shared" si="1"/>
        <v>0</v>
      </c>
      <c r="M17" s="13"/>
      <c r="N17" s="54"/>
      <c r="O17" s="950">
        <f>N17-M17</f>
        <v>0</v>
      </c>
      <c r="P17" s="165"/>
      <c r="Q17" s="166"/>
      <c r="R17" s="950">
        <f t="shared" si="3"/>
        <v>0</v>
      </c>
      <c r="S17" s="165"/>
      <c r="T17" s="166"/>
      <c r="U17" s="950">
        <f t="shared" si="4"/>
        <v>0</v>
      </c>
      <c r="V17" s="25"/>
      <c r="W17" s="57"/>
      <c r="X17" s="12">
        <f t="shared" si="5"/>
        <v>0</v>
      </c>
      <c r="Y17" s="976">
        <f t="shared" si="7"/>
        <v>0</v>
      </c>
      <c r="AA17" s="1249" t="s">
        <v>475</v>
      </c>
      <c r="AB17" s="1250"/>
      <c r="AC17" s="1251"/>
      <c r="AD17" s="1127">
        <v>839</v>
      </c>
      <c r="AE17" s="81"/>
      <c r="AF17" s="1127">
        <f t="shared" si="9"/>
        <v>839</v>
      </c>
    </row>
    <row r="18" spans="1:34" ht="18" customHeight="1">
      <c r="A18" s="4">
        <v>16</v>
      </c>
      <c r="B18" s="4" t="s">
        <v>447</v>
      </c>
      <c r="C18" s="47" t="s">
        <v>587</v>
      </c>
      <c r="D18" s="165">
        <v>7</v>
      </c>
      <c r="E18" s="170">
        <v>15</v>
      </c>
      <c r="F18" s="950">
        <f t="shared" si="0"/>
        <v>8</v>
      </c>
      <c r="G18" s="165">
        <v>8</v>
      </c>
      <c r="H18" s="166">
        <v>16</v>
      </c>
      <c r="I18" s="950">
        <f t="shared" si="6"/>
        <v>8</v>
      </c>
      <c r="J18" s="951"/>
      <c r="K18" s="952"/>
      <c r="L18" s="950">
        <f t="shared" si="1"/>
        <v>0</v>
      </c>
      <c r="M18" s="951"/>
      <c r="N18" s="953"/>
      <c r="O18" s="950">
        <f t="shared" si="2"/>
        <v>0</v>
      </c>
      <c r="P18" s="165">
        <v>7</v>
      </c>
      <c r="Q18" s="166">
        <v>15</v>
      </c>
      <c r="R18" s="950">
        <f t="shared" si="3"/>
        <v>8</v>
      </c>
      <c r="S18" s="165">
        <v>8</v>
      </c>
      <c r="T18" s="166">
        <v>16</v>
      </c>
      <c r="U18" s="950">
        <f t="shared" si="4"/>
        <v>8</v>
      </c>
      <c r="V18" s="953"/>
      <c r="W18" s="952"/>
      <c r="X18" s="12">
        <f t="shared" si="5"/>
        <v>0</v>
      </c>
      <c r="Y18" s="976">
        <f t="shared" si="7"/>
        <v>32</v>
      </c>
      <c r="AA18" s="1249" t="s">
        <v>476</v>
      </c>
      <c r="AB18" s="1250"/>
      <c r="AC18" s="1251"/>
      <c r="AD18" s="97">
        <f>AD16/AD11</f>
        <v>832.78059299191375</v>
      </c>
      <c r="AE18" s="81"/>
      <c r="AF18" s="97">
        <f>AF16/AF11</f>
        <v>912.46780862374487</v>
      </c>
    </row>
    <row r="19" spans="1:34" ht="18" customHeight="1">
      <c r="A19" s="4">
        <v>17</v>
      </c>
      <c r="B19" s="4" t="s">
        <v>124</v>
      </c>
      <c r="C19" s="1082" t="s">
        <v>314</v>
      </c>
      <c r="D19" s="1083"/>
      <c r="E19" s="1084"/>
      <c r="F19" s="950">
        <f t="shared" si="0"/>
        <v>0</v>
      </c>
      <c r="G19" s="1083"/>
      <c r="H19" s="1084"/>
      <c r="I19" s="950">
        <f t="shared" si="6"/>
        <v>0</v>
      </c>
      <c r="J19" s="1083"/>
      <c r="K19" s="1084"/>
      <c r="L19" s="950">
        <f t="shared" si="1"/>
        <v>0</v>
      </c>
      <c r="M19" s="1125"/>
      <c r="N19" s="1126"/>
      <c r="O19" s="950">
        <f t="shared" si="2"/>
        <v>0</v>
      </c>
      <c r="P19" s="1086">
        <v>7</v>
      </c>
      <c r="Q19" s="1087">
        <v>17</v>
      </c>
      <c r="R19" s="950"/>
      <c r="S19" s="944">
        <v>7</v>
      </c>
      <c r="T19" s="269">
        <v>17</v>
      </c>
      <c r="U19" s="950"/>
      <c r="V19" s="137">
        <v>7</v>
      </c>
      <c r="W19" s="218">
        <v>17</v>
      </c>
      <c r="X19" s="12"/>
      <c r="Y19" s="976">
        <f t="shared" si="7"/>
        <v>0</v>
      </c>
      <c r="AA19" s="81"/>
      <c r="AB19" s="81"/>
      <c r="AC19" s="81"/>
      <c r="AD19" s="103">
        <f t="shared" ref="AD19" si="10">(AD17/AD18)*100</f>
        <v>100.74682420080683</v>
      </c>
      <c r="AE19" s="81"/>
      <c r="AF19" s="104">
        <f t="shared" ref="AF19" si="11">(AF17/AF18)*100</f>
        <v>91.948449257124508</v>
      </c>
    </row>
    <row r="20" spans="1:34" ht="18" customHeight="1">
      <c r="A20" s="4">
        <v>18</v>
      </c>
      <c r="B20" s="4" t="s">
        <v>574</v>
      </c>
      <c r="C20" s="38" t="s">
        <v>575</v>
      </c>
      <c r="D20" s="65">
        <v>11</v>
      </c>
      <c r="E20" s="55">
        <v>19</v>
      </c>
      <c r="F20" s="950">
        <f t="shared" si="0"/>
        <v>8</v>
      </c>
      <c r="G20" s="65">
        <v>11</v>
      </c>
      <c r="H20" s="55">
        <v>19</v>
      </c>
      <c r="I20" s="950">
        <f t="shared" si="6"/>
        <v>8</v>
      </c>
      <c r="J20" s="65"/>
      <c r="K20" s="55"/>
      <c r="L20" s="950">
        <f t="shared" si="1"/>
        <v>0</v>
      </c>
      <c r="M20" s="69"/>
      <c r="N20" s="55"/>
      <c r="O20" s="950">
        <f t="shared" si="2"/>
        <v>0</v>
      </c>
      <c r="P20" s="69"/>
      <c r="Q20" s="55"/>
      <c r="R20" s="950">
        <f t="shared" si="3"/>
        <v>0</v>
      </c>
      <c r="S20" s="13">
        <v>11</v>
      </c>
      <c r="T20" s="195">
        <v>19</v>
      </c>
      <c r="U20" s="950">
        <f t="shared" si="4"/>
        <v>8</v>
      </c>
      <c r="V20" s="25"/>
      <c r="W20" s="57"/>
      <c r="X20" s="12">
        <f t="shared" si="5"/>
        <v>0</v>
      </c>
      <c r="Y20" s="976">
        <f t="shared" si="7"/>
        <v>24</v>
      </c>
      <c r="AA20" s="81"/>
      <c r="AB20" s="81"/>
      <c r="AC20" s="81"/>
      <c r="AD20" s="103">
        <f>AD17/AD18</f>
        <v>1.0074682420080683</v>
      </c>
      <c r="AE20" s="81"/>
      <c r="AF20" s="104">
        <f>AF17/AF18</f>
        <v>0.91948449257124509</v>
      </c>
    </row>
    <row r="21" spans="1:34" ht="18" hidden="1" customHeight="1" thickBot="1">
      <c r="A21" s="4">
        <v>19</v>
      </c>
      <c r="B21" s="4" t="s">
        <v>574</v>
      </c>
      <c r="C21" s="1066" t="s">
        <v>577</v>
      </c>
      <c r="D21" s="73"/>
      <c r="E21" s="74"/>
      <c r="F21" s="950">
        <f t="shared" si="0"/>
        <v>0</v>
      </c>
      <c r="G21" s="73"/>
      <c r="H21" s="74"/>
      <c r="I21" s="950">
        <f t="shared" si="6"/>
        <v>0</v>
      </c>
      <c r="J21" s="73"/>
      <c r="K21" s="74"/>
      <c r="L21" s="950">
        <f t="shared" si="1"/>
        <v>0</v>
      </c>
      <c r="M21" s="73"/>
      <c r="N21" s="74"/>
      <c r="O21" s="950">
        <f t="shared" si="2"/>
        <v>0</v>
      </c>
      <c r="P21" s="76"/>
      <c r="Q21" s="74"/>
      <c r="R21" s="950">
        <f t="shared" si="3"/>
        <v>0</v>
      </c>
      <c r="S21" s="76"/>
      <c r="T21" s="1011"/>
      <c r="U21" s="950">
        <f t="shared" si="4"/>
        <v>0</v>
      </c>
      <c r="V21" s="235"/>
      <c r="W21" s="77"/>
      <c r="X21" s="12">
        <f t="shared" si="5"/>
        <v>0</v>
      </c>
      <c r="Y21" s="976">
        <f t="shared" si="7"/>
        <v>0</v>
      </c>
    </row>
    <row r="22" spans="1:34" ht="18.95" customHeight="1">
      <c r="A22" s="1127"/>
      <c r="B22" s="1127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1133"/>
      <c r="T22" s="1133"/>
      <c r="U22" s="86"/>
      <c r="V22" s="86"/>
      <c r="W22" s="86"/>
      <c r="X22" s="86"/>
      <c r="Z22" s="1454"/>
      <c r="AA22" s="1454"/>
      <c r="AB22" s="1454"/>
      <c r="AC22" s="1013"/>
      <c r="AD22" s="1130"/>
      <c r="AE22" s="1130"/>
      <c r="AF22" s="81"/>
    </row>
    <row r="23" spans="1:34" ht="18.95" customHeight="1">
      <c r="A23" s="80"/>
      <c r="B23" s="80"/>
      <c r="C23" s="80" t="s">
        <v>466</v>
      </c>
      <c r="D23" s="85"/>
      <c r="E23" s="85"/>
      <c r="F23" s="88">
        <f>SUM(F4:F21)</f>
        <v>58</v>
      </c>
      <c r="G23" s="85"/>
      <c r="H23" s="85"/>
      <c r="I23" s="88">
        <f>SUM(I4:I21)</f>
        <v>65</v>
      </c>
      <c r="J23" s="85"/>
      <c r="K23" s="85"/>
      <c r="L23" s="88">
        <f>SUM(L4:L21)</f>
        <v>61</v>
      </c>
      <c r="M23" s="85"/>
      <c r="N23" s="85"/>
      <c r="O23" s="88">
        <f>SUM(O4:O21)</f>
        <v>51</v>
      </c>
      <c r="P23" s="85"/>
      <c r="Q23" s="85"/>
      <c r="R23" s="88">
        <f>SUM(R4:R21)</f>
        <v>62</v>
      </c>
      <c r="S23" s="85"/>
      <c r="T23" s="85"/>
      <c r="U23" s="88">
        <f>SUM(U4:U21)</f>
        <v>79</v>
      </c>
      <c r="V23" s="85"/>
      <c r="W23" s="85"/>
      <c r="X23" s="88">
        <f>SUM(X4:X21)</f>
        <v>65</v>
      </c>
      <c r="Z23" s="1130"/>
      <c r="AA23" s="1130"/>
      <c r="AB23" s="1130"/>
      <c r="AC23" s="1130"/>
      <c r="AD23" s="1130"/>
      <c r="AE23" s="1130"/>
      <c r="AF23" s="81"/>
    </row>
    <row r="24" spans="1:34" ht="18.95" customHeight="1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441</v>
      </c>
      <c r="Z24" s="1130"/>
      <c r="AA24" s="1130"/>
      <c r="AB24" s="1130"/>
      <c r="AC24" s="1130"/>
      <c r="AD24" s="1130"/>
      <c r="AE24" s="1130">
        <v>1027</v>
      </c>
      <c r="AF24" s="81"/>
    </row>
    <row r="25" spans="1:34" ht="18.95" customHeight="1">
      <c r="A25" s="1131"/>
      <c r="B25" s="1132"/>
      <c r="C25" s="1128"/>
      <c r="D25" s="1128"/>
      <c r="E25" s="1128"/>
      <c r="F25" s="1128"/>
      <c r="G25" s="1128"/>
      <c r="H25" s="1128"/>
      <c r="I25" s="1128"/>
      <c r="J25" s="1128"/>
      <c r="K25" s="1128"/>
      <c r="L25" s="1128"/>
      <c r="M25" s="1128"/>
      <c r="N25" s="1128"/>
      <c r="O25" s="1128"/>
      <c r="P25" s="1128"/>
      <c r="Q25" s="1128"/>
      <c r="R25" s="1128" t="s">
        <v>128</v>
      </c>
      <c r="S25" s="1128"/>
      <c r="T25" s="1265" t="s">
        <v>471</v>
      </c>
      <c r="U25" s="1266"/>
      <c r="V25" s="1266"/>
      <c r="W25" s="1267"/>
      <c r="X25" s="94">
        <f>AD12/AD11</f>
        <v>485.03396226415094</v>
      </c>
      <c r="Z25" s="1454"/>
      <c r="AA25" s="1454"/>
      <c r="AB25" s="1454"/>
      <c r="AC25" s="1130"/>
      <c r="AD25" s="1130"/>
      <c r="AE25" s="1130"/>
      <c r="AF25" s="81"/>
    </row>
    <row r="26" spans="1:34" ht="18.95" customHeight="1">
      <c r="A26" s="1131"/>
      <c r="B26" s="1132"/>
      <c r="C26" s="1128" t="s">
        <v>612</v>
      </c>
      <c r="D26" s="1457">
        <v>227000</v>
      </c>
      <c r="E26" s="1458"/>
      <c r="F26" s="1459"/>
      <c r="G26" s="1457">
        <v>208000</v>
      </c>
      <c r="H26" s="1458"/>
      <c r="I26" s="1459"/>
      <c r="J26" s="1457">
        <v>215000</v>
      </c>
      <c r="K26" s="1458"/>
      <c r="L26" s="1459"/>
      <c r="M26" s="1471">
        <v>231000</v>
      </c>
      <c r="N26" s="1458"/>
      <c r="O26" s="1459"/>
      <c r="P26" s="1457">
        <v>350000</v>
      </c>
      <c r="Q26" s="1458"/>
      <c r="R26" s="1459"/>
      <c r="S26" s="1457">
        <v>268476</v>
      </c>
      <c r="T26" s="1458"/>
      <c r="U26" s="1459"/>
      <c r="V26" s="1457">
        <v>300000</v>
      </c>
      <c r="W26" s="1458"/>
      <c r="X26" s="1459"/>
      <c r="Z26" s="1130"/>
      <c r="AA26" s="1130"/>
      <c r="AB26" s="1130"/>
      <c r="AC26" s="1130"/>
      <c r="AD26" s="1130"/>
      <c r="AE26" s="1130"/>
      <c r="AF26" s="81"/>
    </row>
    <row r="27" spans="1:34" ht="18.95" customHeight="1">
      <c r="A27" s="1131"/>
      <c r="B27" s="1132"/>
      <c r="C27" s="1128" t="s">
        <v>613</v>
      </c>
      <c r="D27" s="1460">
        <f>D26/AD11</f>
        <v>61.18598382749326</v>
      </c>
      <c r="E27" s="1461"/>
      <c r="F27" s="1462"/>
      <c r="G27" s="1466">
        <f>G26/AD11</f>
        <v>56.064690026954175</v>
      </c>
      <c r="H27" s="1467"/>
      <c r="I27" s="1468"/>
      <c r="J27" s="1466">
        <f>J26/AD11</f>
        <v>57.951482479784367</v>
      </c>
      <c r="K27" s="1467"/>
      <c r="L27" s="1468"/>
      <c r="M27" s="1466">
        <f>M26/AD11</f>
        <v>62.264150943396224</v>
      </c>
      <c r="N27" s="1467"/>
      <c r="O27" s="1468"/>
      <c r="P27" s="1466">
        <f>P26/AD11</f>
        <v>94.339622641509436</v>
      </c>
      <c r="Q27" s="1467"/>
      <c r="R27" s="1468"/>
      <c r="S27" s="1466">
        <f>S26/AD11</f>
        <v>72.365498652291109</v>
      </c>
      <c r="T27" s="1467"/>
      <c r="U27" s="1468"/>
      <c r="V27" s="1466">
        <f>V26/AD11</f>
        <v>80.862533692722366</v>
      </c>
      <c r="W27" s="1467"/>
      <c r="X27" s="1468"/>
      <c r="Z27" s="1130"/>
      <c r="AA27" s="1130"/>
      <c r="AB27" s="1130"/>
      <c r="AC27" s="1130"/>
      <c r="AD27" s="1130"/>
      <c r="AE27" s="1130"/>
      <c r="AF27" s="81"/>
    </row>
    <row r="28" spans="1:34" ht="18.95" customHeight="1">
      <c r="A28" s="1131"/>
      <c r="B28" s="1132"/>
      <c r="C28" s="1128" t="s">
        <v>614</v>
      </c>
      <c r="D28" s="1463">
        <f>F23/D27</f>
        <v>0.94792951541850223</v>
      </c>
      <c r="E28" s="1464"/>
      <c r="F28" s="1465"/>
      <c r="G28" s="1463">
        <f>I23/G27</f>
        <v>1.159375</v>
      </c>
      <c r="H28" s="1464"/>
      <c r="I28" s="1465"/>
      <c r="J28" s="1463">
        <f>L23/J27</f>
        <v>1.0526046511627907</v>
      </c>
      <c r="K28" s="1464"/>
      <c r="L28" s="1465"/>
      <c r="M28" s="1463">
        <f>O23/M27</f>
        <v>0.81909090909090909</v>
      </c>
      <c r="N28" s="1464"/>
      <c r="O28" s="1465"/>
      <c r="P28" s="1463">
        <f>R23/P27</f>
        <v>0.65720000000000001</v>
      </c>
      <c r="Q28" s="1464"/>
      <c r="R28" s="1465"/>
      <c r="S28" s="1463">
        <f>U23/S27</f>
        <v>1.0916804481592395</v>
      </c>
      <c r="T28" s="1464"/>
      <c r="U28" s="1465"/>
      <c r="V28" s="1463">
        <f>X23/V27</f>
        <v>0.8038333333333334</v>
      </c>
      <c r="W28" s="1464"/>
      <c r="X28" s="1465"/>
      <c r="Z28" s="1130"/>
      <c r="AA28" s="1130"/>
      <c r="AB28" s="1130"/>
      <c r="AC28" s="1130"/>
      <c r="AD28" s="1130"/>
      <c r="AE28" s="1130"/>
      <c r="AF28" s="81"/>
    </row>
    <row r="29" spans="1:34" ht="18.95" customHeight="1">
      <c r="A29" s="1131"/>
      <c r="B29" s="1132"/>
      <c r="C29" s="1128" t="s">
        <v>615</v>
      </c>
      <c r="D29" s="1472">
        <f>D26/F23</f>
        <v>3913.7931034482758</v>
      </c>
      <c r="E29" s="1461"/>
      <c r="F29" s="1462"/>
      <c r="G29" s="1472">
        <f>G26/I23</f>
        <v>3200</v>
      </c>
      <c r="H29" s="1461"/>
      <c r="I29" s="1462"/>
      <c r="J29" s="1472">
        <f>J26/L23</f>
        <v>3524.5901639344261</v>
      </c>
      <c r="K29" s="1461"/>
      <c r="L29" s="1462"/>
      <c r="M29" s="1472">
        <f>M26/O23</f>
        <v>4529.411764705882</v>
      </c>
      <c r="N29" s="1461"/>
      <c r="O29" s="1462"/>
      <c r="P29" s="1472">
        <f>P26/R23</f>
        <v>5645.1612903225805</v>
      </c>
      <c r="Q29" s="1461"/>
      <c r="R29" s="1462"/>
      <c r="S29" s="1472">
        <f>S26/U23</f>
        <v>3398.4303797468356</v>
      </c>
      <c r="T29" s="1461"/>
      <c r="U29" s="1462"/>
      <c r="V29" s="1472">
        <f>V26/X23</f>
        <v>4615.3846153846152</v>
      </c>
      <c r="W29" s="1461"/>
      <c r="X29" s="1462"/>
      <c r="Z29" s="1454"/>
      <c r="AA29" s="1454"/>
      <c r="AB29" s="1454"/>
      <c r="AC29" s="1130"/>
      <c r="AD29" s="1130"/>
      <c r="AE29" s="1130"/>
      <c r="AF29" s="81"/>
    </row>
    <row r="30" spans="1:34" ht="18.95" customHeight="1">
      <c r="A30" s="1131"/>
      <c r="B30" s="1132"/>
      <c r="C30" s="1128"/>
      <c r="D30" s="1128"/>
      <c r="E30" s="1128"/>
      <c r="F30" s="1128"/>
      <c r="G30" s="1128"/>
      <c r="H30" s="1128"/>
      <c r="I30" s="1128"/>
      <c r="J30" s="1128"/>
      <c r="K30" s="1128"/>
      <c r="L30" s="1128"/>
      <c r="M30" s="1128"/>
      <c r="N30" s="1128"/>
      <c r="O30" s="1128"/>
      <c r="P30" s="1128"/>
      <c r="Q30" s="1128"/>
      <c r="R30" s="1128"/>
      <c r="S30" s="1128"/>
      <c r="T30" s="1252" t="s">
        <v>472</v>
      </c>
      <c r="U30" s="1253"/>
      <c r="V30" s="1253"/>
      <c r="W30" s="1254"/>
      <c r="X30" s="96">
        <f>(X24/X25)*100</f>
        <v>90.921468249646011</v>
      </c>
      <c r="Z30" s="1454"/>
      <c r="AA30" s="1454"/>
      <c r="AB30" s="1454"/>
      <c r="AC30" s="1014"/>
      <c r="AD30" s="1130"/>
      <c r="AE30" s="1014"/>
      <c r="AF30" s="81"/>
      <c r="AH30" t="s">
        <v>602</v>
      </c>
    </row>
    <row r="31" spans="1:34" ht="18.95" customHeight="1">
      <c r="A31" s="98"/>
      <c r="B31" s="98"/>
      <c r="C31" s="4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02">
        <f>AD20</f>
        <v>1.0074682420080683</v>
      </c>
      <c r="Z31" s="1130"/>
      <c r="AA31" s="1130"/>
      <c r="AB31" s="1130"/>
      <c r="AC31" s="1015"/>
      <c r="AD31" s="1130"/>
      <c r="AE31" s="1015"/>
      <c r="AF31" s="81"/>
      <c r="AH31" t="s">
        <v>603</v>
      </c>
    </row>
    <row r="32" spans="1:34" ht="21" customHeight="1">
      <c r="A32" s="98"/>
      <c r="B32" s="98"/>
      <c r="C32" s="98" t="s">
        <v>600</v>
      </c>
      <c r="D32" s="1246" t="s">
        <v>46</v>
      </c>
      <c r="E32" s="1247"/>
      <c r="F32" s="1248"/>
      <c r="G32" s="1443"/>
      <c r="H32" s="1228"/>
      <c r="I32" s="1229"/>
      <c r="J32" s="1246" t="s">
        <v>74</v>
      </c>
      <c r="K32" s="1247"/>
      <c r="L32" s="1248"/>
      <c r="M32" s="1227"/>
      <c r="N32" s="1228"/>
      <c r="O32" s="1229"/>
      <c r="P32" s="1227"/>
      <c r="Q32" s="1228"/>
      <c r="R32" s="1229"/>
      <c r="S32" s="1284" t="s">
        <v>28</v>
      </c>
      <c r="T32" s="1285"/>
      <c r="U32" s="1286"/>
      <c r="V32" s="1239" t="s">
        <v>28</v>
      </c>
      <c r="W32" s="1240"/>
      <c r="X32" s="1241"/>
      <c r="Z32" s="81"/>
      <c r="AA32" s="81"/>
      <c r="AB32" s="81"/>
      <c r="AC32" s="1015"/>
      <c r="AD32" s="189"/>
      <c r="AE32" s="1015"/>
      <c r="AF32" s="81"/>
      <c r="AH32" t="s">
        <v>604</v>
      </c>
    </row>
    <row r="33" spans="1:34" ht="21" customHeight="1">
      <c r="A33" s="1129">
        <v>1</v>
      </c>
      <c r="B33" s="1129"/>
      <c r="C33" s="106" t="s">
        <v>95</v>
      </c>
      <c r="D33" s="1246" t="s">
        <v>69</v>
      </c>
      <c r="E33" s="1247"/>
      <c r="F33" s="1248"/>
      <c r="G33" s="1246" t="s">
        <v>69</v>
      </c>
      <c r="H33" s="1247"/>
      <c r="I33" s="1248"/>
      <c r="J33" s="1227"/>
      <c r="K33" s="1228"/>
      <c r="L33" s="1229"/>
      <c r="M33" s="1284" t="s">
        <v>11</v>
      </c>
      <c r="N33" s="1285"/>
      <c r="O33" s="1286"/>
      <c r="P33" s="1284" t="s">
        <v>11</v>
      </c>
      <c r="Q33" s="1285"/>
      <c r="R33" s="1286"/>
      <c r="S33" s="1246" t="s">
        <v>11</v>
      </c>
      <c r="T33" s="1247"/>
      <c r="U33" s="1248"/>
      <c r="V33" s="1279"/>
      <c r="W33" s="1280"/>
      <c r="X33" s="1281"/>
      <c r="AC33" s="728"/>
      <c r="AD33" s="728"/>
      <c r="AE33" s="728"/>
      <c r="AH33" t="s">
        <v>605</v>
      </c>
    </row>
    <row r="34" spans="1:34" ht="21" customHeight="1">
      <c r="A34" s="1129">
        <v>2</v>
      </c>
      <c r="B34" s="1129"/>
      <c r="C34" s="106" t="s">
        <v>480</v>
      </c>
      <c r="D34" s="1227"/>
      <c r="E34" s="1228"/>
      <c r="F34" s="1229"/>
      <c r="G34" s="1246" t="s">
        <v>11</v>
      </c>
      <c r="H34" s="1247"/>
      <c r="I34" s="1248"/>
      <c r="J34" s="1246" t="s">
        <v>11</v>
      </c>
      <c r="K34" s="1247"/>
      <c r="L34" s="1248"/>
      <c r="M34" s="1246" t="s">
        <v>11</v>
      </c>
      <c r="N34" s="1247"/>
      <c r="O34" s="1248"/>
      <c r="P34" s="1227"/>
      <c r="Q34" s="1228"/>
      <c r="R34" s="1229"/>
      <c r="S34" s="1227"/>
      <c r="T34" s="1228"/>
      <c r="U34" s="1229"/>
      <c r="V34" s="1246" t="s">
        <v>11</v>
      </c>
      <c r="W34" s="1247"/>
      <c r="X34" s="1248"/>
      <c r="AH34" t="s">
        <v>606</v>
      </c>
    </row>
    <row r="35" spans="1:34" ht="21" customHeight="1">
      <c r="A35" s="1129">
        <v>3</v>
      </c>
      <c r="B35" s="1129"/>
      <c r="C35" s="106" t="s">
        <v>22</v>
      </c>
      <c r="D35" s="1246" t="s">
        <v>11</v>
      </c>
      <c r="E35" s="1247"/>
      <c r="F35" s="1248"/>
      <c r="G35" s="1227"/>
      <c r="H35" s="1228"/>
      <c r="I35" s="1229"/>
      <c r="J35" s="1246" t="s">
        <v>69</v>
      </c>
      <c r="K35" s="1247"/>
      <c r="L35" s="1248"/>
      <c r="M35" s="1246" t="s">
        <v>69</v>
      </c>
      <c r="N35" s="1247"/>
      <c r="O35" s="1248"/>
      <c r="P35" s="1246" t="s">
        <v>11</v>
      </c>
      <c r="Q35" s="1247"/>
      <c r="R35" s="1248"/>
      <c r="S35" s="1227"/>
      <c r="T35" s="1228"/>
      <c r="U35" s="1229"/>
      <c r="V35" s="1227"/>
      <c r="W35" s="1228"/>
      <c r="X35" s="1229"/>
    </row>
    <row r="36" spans="1:34">
      <c r="D36" s="728"/>
      <c r="E36" s="728"/>
      <c r="F36" s="728"/>
    </row>
  </sheetData>
  <mergeCells count="86">
    <mergeCell ref="C1:C2"/>
    <mergeCell ref="D1:F1"/>
    <mergeCell ref="G1:I1"/>
    <mergeCell ref="J1:L1"/>
    <mergeCell ref="M1:O1"/>
    <mergeCell ref="Z22:AB22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AA11:AC11"/>
    <mergeCell ref="AA12:AC12"/>
    <mergeCell ref="AA16:AC16"/>
    <mergeCell ref="AA17:AC17"/>
    <mergeCell ref="AA18:AC18"/>
    <mergeCell ref="A24:B24"/>
    <mergeCell ref="T24:W24"/>
    <mergeCell ref="T25:W25"/>
    <mergeCell ref="Z25:AB25"/>
    <mergeCell ref="D26:F26"/>
    <mergeCell ref="G26:I26"/>
    <mergeCell ref="J26:L26"/>
    <mergeCell ref="M26:O26"/>
    <mergeCell ref="P26:R26"/>
    <mergeCell ref="S26:U26"/>
    <mergeCell ref="V26:X26"/>
    <mergeCell ref="D27:F27"/>
    <mergeCell ref="G27:I27"/>
    <mergeCell ref="J27:L27"/>
    <mergeCell ref="M27:O27"/>
    <mergeCell ref="P27:R27"/>
    <mergeCell ref="S27:U27"/>
    <mergeCell ref="V27:X27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S28:U28"/>
    <mergeCell ref="Z29:AB29"/>
    <mergeCell ref="T30:W30"/>
    <mergeCell ref="Z30:AB30"/>
    <mergeCell ref="D31:S31"/>
    <mergeCell ref="T31:W31"/>
    <mergeCell ref="S32:U32"/>
    <mergeCell ref="V32:X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4:X34"/>
    <mergeCell ref="D35:F35"/>
    <mergeCell ref="G35:I35"/>
    <mergeCell ref="J35:L35"/>
    <mergeCell ref="M35:O35"/>
    <mergeCell ref="P35:R35"/>
    <mergeCell ref="S35:U35"/>
    <mergeCell ref="V35:X35"/>
    <mergeCell ref="D34:F34"/>
    <mergeCell ref="G34:I34"/>
    <mergeCell ref="J34:L34"/>
    <mergeCell ref="M34:O34"/>
    <mergeCell ref="P34:R34"/>
    <mergeCell ref="S34:U34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CB7B-14A9-454E-AFB0-79497AF6131A}">
  <dimension ref="A1:AK37"/>
  <sheetViews>
    <sheetView zoomScale="80" zoomScaleNormal="80" workbookViewId="0">
      <selection activeCell="G29" sqref="G29:I29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7" ht="18.95" customHeight="1">
      <c r="A1" s="1"/>
      <c r="B1" s="1"/>
      <c r="C1" s="1426" t="s">
        <v>0</v>
      </c>
      <c r="D1" s="1347">
        <v>46258</v>
      </c>
      <c r="E1" s="1348"/>
      <c r="F1" s="1349"/>
      <c r="G1" s="1347">
        <v>46259</v>
      </c>
      <c r="H1" s="1348"/>
      <c r="I1" s="1349"/>
      <c r="J1" s="1347">
        <v>46260</v>
      </c>
      <c r="K1" s="1348"/>
      <c r="L1" s="1349"/>
      <c r="M1" s="1347">
        <v>46261</v>
      </c>
      <c r="N1" s="1348"/>
      <c r="O1" s="1349"/>
      <c r="P1" s="1347">
        <v>46262</v>
      </c>
      <c r="Q1" s="1348"/>
      <c r="R1" s="1349"/>
      <c r="S1" s="1347">
        <v>46263</v>
      </c>
      <c r="T1" s="1348"/>
      <c r="U1" s="1349"/>
      <c r="V1" s="1347">
        <v>46264</v>
      </c>
      <c r="W1" s="1348"/>
      <c r="X1" s="1349"/>
    </row>
    <row r="2" spans="1:37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7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7" ht="18" customHeight="1">
      <c r="A4" s="4">
        <v>1</v>
      </c>
      <c r="B4" s="8" t="s">
        <v>435</v>
      </c>
      <c r="C4" s="9" t="s">
        <v>458</v>
      </c>
      <c r="D4" s="922"/>
      <c r="E4" s="948"/>
      <c r="F4" s="950">
        <f t="shared" ref="F4:F21" si="0">E4-D4</f>
        <v>0</v>
      </c>
      <c r="G4" s="922"/>
      <c r="H4" s="948"/>
      <c r="I4" s="950">
        <f>H4-G4</f>
        <v>0</v>
      </c>
      <c r="J4" s="922"/>
      <c r="K4" s="948"/>
      <c r="L4" s="950">
        <f t="shared" ref="L4:L21" si="1">K4-J4</f>
        <v>0</v>
      </c>
      <c r="M4" s="922"/>
      <c r="N4" s="923"/>
      <c r="O4" s="950">
        <f t="shared" ref="O4:O21" si="2">N4-M4</f>
        <v>0</v>
      </c>
      <c r="P4" s="922"/>
      <c r="Q4" s="948"/>
      <c r="R4" s="950">
        <f t="shared" ref="R4:R21" si="3">Q4-P4</f>
        <v>0</v>
      </c>
      <c r="S4" s="278">
        <v>13</v>
      </c>
      <c r="T4" s="279">
        <v>23</v>
      </c>
      <c r="U4" s="950">
        <f t="shared" ref="U4:U21" si="4">T4-S4</f>
        <v>10</v>
      </c>
      <c r="V4" s="1002">
        <v>13</v>
      </c>
      <c r="W4" s="1003">
        <v>23</v>
      </c>
      <c r="X4" s="12">
        <f t="shared" ref="X4:X21" si="5">W4-V4</f>
        <v>10</v>
      </c>
      <c r="Y4" s="976">
        <f>F4+I4+L4+O4+R4+U4+X4</f>
        <v>20</v>
      </c>
      <c r="Z4" s="956"/>
    </row>
    <row r="5" spans="1:37" ht="18" customHeight="1">
      <c r="A5" s="4">
        <v>2</v>
      </c>
      <c r="B5" s="2" t="s">
        <v>436</v>
      </c>
      <c r="C5" s="24" t="s">
        <v>208</v>
      </c>
      <c r="D5" s="19">
        <v>16</v>
      </c>
      <c r="E5" s="26">
        <v>23</v>
      </c>
      <c r="F5" s="950">
        <f t="shared" si="0"/>
        <v>7</v>
      </c>
      <c r="G5" s="19">
        <v>15</v>
      </c>
      <c r="H5" s="26">
        <v>21</v>
      </c>
      <c r="I5" s="950">
        <f t="shared" ref="I5:I21" si="6">H5-G5</f>
        <v>6</v>
      </c>
      <c r="J5" s="10"/>
      <c r="K5" s="25"/>
      <c r="L5" s="950">
        <f t="shared" si="1"/>
        <v>0</v>
      </c>
      <c r="M5" s="19">
        <v>8</v>
      </c>
      <c r="N5" s="26">
        <v>16</v>
      </c>
      <c r="O5" s="950">
        <f t="shared" si="2"/>
        <v>8</v>
      </c>
      <c r="P5" s="19">
        <v>13</v>
      </c>
      <c r="Q5" s="26">
        <v>21</v>
      </c>
      <c r="R5" s="950">
        <f t="shared" si="3"/>
        <v>8</v>
      </c>
      <c r="S5" s="19">
        <v>15</v>
      </c>
      <c r="T5" s="26">
        <v>21</v>
      </c>
      <c r="U5" s="950">
        <f t="shared" si="4"/>
        <v>6</v>
      </c>
      <c r="V5" s="25"/>
      <c r="W5" s="57"/>
      <c r="X5" s="12">
        <f t="shared" si="5"/>
        <v>0</v>
      </c>
      <c r="Y5" s="976">
        <f t="shared" ref="Y5:Y21" si="7">F5+I5+L5+O5+R5+U5+X5</f>
        <v>35</v>
      </c>
      <c r="Z5" s="1473" t="s">
        <v>621</v>
      </c>
      <c r="AA5" s="1473"/>
      <c r="AB5" s="1473"/>
      <c r="AC5" s="1473"/>
      <c r="AD5" s="1473"/>
      <c r="AE5" s="1473"/>
      <c r="AF5" s="1473"/>
      <c r="AG5" s="1473"/>
      <c r="AH5" s="1473"/>
      <c r="AI5" s="1473"/>
      <c r="AJ5" s="1473"/>
      <c r="AK5" s="1473"/>
    </row>
    <row r="6" spans="1:37" ht="18" customHeight="1">
      <c r="A6" s="4">
        <v>3</v>
      </c>
      <c r="B6" s="2" t="s">
        <v>436</v>
      </c>
      <c r="C6" s="24" t="s">
        <v>188</v>
      </c>
      <c r="D6" s="19">
        <v>8</v>
      </c>
      <c r="E6" s="20">
        <v>16</v>
      </c>
      <c r="F6" s="950">
        <f t="shared" si="0"/>
        <v>8</v>
      </c>
      <c r="G6" s="19">
        <v>8</v>
      </c>
      <c r="H6" s="20">
        <v>16</v>
      </c>
      <c r="I6" s="950">
        <f t="shared" si="6"/>
        <v>8</v>
      </c>
      <c r="J6" s="19">
        <v>8</v>
      </c>
      <c r="K6" s="26">
        <v>16</v>
      </c>
      <c r="L6" s="950">
        <f t="shared" si="1"/>
        <v>8</v>
      </c>
      <c r="M6" s="41">
        <v>15</v>
      </c>
      <c r="N6" s="42">
        <v>23</v>
      </c>
      <c r="O6" s="950">
        <f t="shared" si="2"/>
        <v>8</v>
      </c>
      <c r="P6" s="10"/>
      <c r="Q6" s="25"/>
      <c r="R6" s="950">
        <f t="shared" si="3"/>
        <v>0</v>
      </c>
      <c r="S6" s="10"/>
      <c r="T6" s="11"/>
      <c r="U6" s="950">
        <f t="shared" si="4"/>
        <v>0</v>
      </c>
      <c r="V6" s="26">
        <v>8</v>
      </c>
      <c r="W6" s="62">
        <v>16</v>
      </c>
      <c r="X6" s="12">
        <f t="shared" si="5"/>
        <v>8</v>
      </c>
      <c r="Y6" s="976">
        <f t="shared" si="7"/>
        <v>40</v>
      </c>
      <c r="Z6" s="1473"/>
      <c r="AA6" s="1473"/>
      <c r="AB6" s="1473"/>
      <c r="AC6" s="1473"/>
      <c r="AD6" s="1473"/>
      <c r="AE6" s="1473"/>
      <c r="AF6" s="1473"/>
      <c r="AG6" s="1473"/>
      <c r="AH6" s="1473"/>
      <c r="AI6" s="1473"/>
      <c r="AJ6" s="1473"/>
      <c r="AK6" s="1473"/>
    </row>
    <row r="7" spans="1:37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1">
        <v>16</v>
      </c>
      <c r="H7" s="1062">
        <v>23</v>
      </c>
      <c r="I7" s="950">
        <f t="shared" si="6"/>
        <v>7</v>
      </c>
      <c r="J7" s="1069"/>
      <c r="K7" s="1071"/>
      <c r="L7" s="950">
        <f t="shared" si="1"/>
        <v>0</v>
      </c>
      <c r="M7" s="1080"/>
      <c r="N7" s="1081"/>
      <c r="O7" s="950">
        <f t="shared" si="2"/>
        <v>0</v>
      </c>
      <c r="P7" s="1061">
        <v>17</v>
      </c>
      <c r="Q7" s="1063">
        <v>23</v>
      </c>
      <c r="R7" s="950">
        <f t="shared" si="3"/>
        <v>6</v>
      </c>
      <c r="S7" s="1061">
        <v>17</v>
      </c>
      <c r="T7" s="1062">
        <v>21</v>
      </c>
      <c r="U7" s="950">
        <f t="shared" si="4"/>
        <v>4</v>
      </c>
      <c r="V7" s="26">
        <v>16</v>
      </c>
      <c r="W7" s="62">
        <v>22</v>
      </c>
      <c r="X7" s="12">
        <f t="shared" si="5"/>
        <v>6</v>
      </c>
      <c r="Y7" s="976">
        <f t="shared" si="7"/>
        <v>23</v>
      </c>
      <c r="Z7" s="1473"/>
      <c r="AA7" s="1473"/>
      <c r="AB7" s="1473"/>
      <c r="AC7" s="1473"/>
      <c r="AD7" s="1473"/>
      <c r="AE7" s="1473"/>
      <c r="AF7" s="1473"/>
      <c r="AG7" s="1473"/>
      <c r="AH7" s="1473"/>
      <c r="AI7" s="1473"/>
      <c r="AJ7" s="1473"/>
      <c r="AK7" s="1473"/>
    </row>
    <row r="8" spans="1:37" ht="18" customHeight="1">
      <c r="A8" s="4">
        <v>5</v>
      </c>
      <c r="B8" s="2" t="s">
        <v>592</v>
      </c>
      <c r="C8" s="28" t="s">
        <v>442</v>
      </c>
      <c r="D8" s="21">
        <v>8</v>
      </c>
      <c r="E8" s="31">
        <v>16</v>
      </c>
      <c r="F8" s="950">
        <f t="shared" si="0"/>
        <v>8</v>
      </c>
      <c r="G8" s="285">
        <v>15</v>
      </c>
      <c r="H8" s="283">
        <v>21</v>
      </c>
      <c r="I8" s="950">
        <f t="shared" si="6"/>
        <v>6</v>
      </c>
      <c r="J8" s="19">
        <v>15</v>
      </c>
      <c r="K8" s="26">
        <v>23</v>
      </c>
      <c r="L8" s="950">
        <f t="shared" si="1"/>
        <v>8</v>
      </c>
      <c r="M8" s="146"/>
      <c r="N8" s="151"/>
      <c r="O8" s="1031">
        <f t="shared" si="2"/>
        <v>0</v>
      </c>
      <c r="P8" s="1036"/>
      <c r="Q8" s="1037"/>
      <c r="R8" s="1031">
        <f t="shared" si="3"/>
        <v>0</v>
      </c>
      <c r="S8" s="146"/>
      <c r="T8" s="151"/>
      <c r="U8" s="1031">
        <f t="shared" si="4"/>
        <v>0</v>
      </c>
      <c r="V8" s="151"/>
      <c r="W8" s="1032"/>
      <c r="X8" s="148">
        <f t="shared" si="5"/>
        <v>0</v>
      </c>
      <c r="Y8" s="976">
        <f t="shared" si="7"/>
        <v>22</v>
      </c>
      <c r="Z8" s="1473"/>
      <c r="AA8" s="1473"/>
      <c r="AB8" s="1473"/>
      <c r="AC8" s="1473"/>
      <c r="AD8" s="1473"/>
      <c r="AE8" s="1473"/>
      <c r="AF8" s="1473"/>
      <c r="AG8" s="1473"/>
      <c r="AH8" s="1473"/>
      <c r="AI8" s="1473"/>
      <c r="AJ8" s="1473"/>
      <c r="AK8" s="1473"/>
    </row>
    <row r="9" spans="1:37" ht="18" customHeight="1">
      <c r="A9" s="4">
        <v>6</v>
      </c>
      <c r="B9" s="2" t="s">
        <v>444</v>
      </c>
      <c r="C9" s="28" t="s">
        <v>591</v>
      </c>
      <c r="D9" s="10"/>
      <c r="E9" s="11"/>
      <c r="F9" s="950">
        <f t="shared" si="0"/>
        <v>0</v>
      </c>
      <c r="G9" s="21">
        <v>8</v>
      </c>
      <c r="H9" s="22">
        <v>16</v>
      </c>
      <c r="I9" s="950">
        <f t="shared" si="6"/>
        <v>8</v>
      </c>
      <c r="J9" s="21">
        <v>8</v>
      </c>
      <c r="K9" s="22">
        <v>19</v>
      </c>
      <c r="L9" s="950">
        <f t="shared" si="1"/>
        <v>11</v>
      </c>
      <c r="M9" s="21">
        <v>7</v>
      </c>
      <c r="N9" s="22">
        <v>16</v>
      </c>
      <c r="O9" s="950">
        <f t="shared" si="2"/>
        <v>9</v>
      </c>
      <c r="P9" s="21">
        <v>15</v>
      </c>
      <c r="Q9" s="22">
        <v>23</v>
      </c>
      <c r="R9" s="950">
        <f t="shared" si="3"/>
        <v>8</v>
      </c>
      <c r="S9" s="21">
        <v>15</v>
      </c>
      <c r="T9" s="22">
        <v>23</v>
      </c>
      <c r="U9" s="950">
        <f t="shared" si="4"/>
        <v>8</v>
      </c>
      <c r="V9" s="21">
        <v>15</v>
      </c>
      <c r="W9" s="22">
        <v>23</v>
      </c>
      <c r="X9" s="12">
        <f t="shared" si="5"/>
        <v>8</v>
      </c>
      <c r="Y9" s="976">
        <f t="shared" si="7"/>
        <v>52</v>
      </c>
      <c r="Z9" s="1473"/>
      <c r="AA9" s="1473"/>
      <c r="AB9" s="1473"/>
      <c r="AC9" s="1473"/>
      <c r="AD9" s="1473"/>
      <c r="AE9" s="1473"/>
      <c r="AF9" s="1473"/>
      <c r="AG9" s="1473"/>
      <c r="AH9" s="1473"/>
      <c r="AI9" s="1473"/>
      <c r="AJ9" s="1473"/>
      <c r="AK9" s="1473"/>
    </row>
    <row r="10" spans="1:37" ht="18" customHeight="1">
      <c r="A10" s="4">
        <v>7</v>
      </c>
      <c r="B10" s="2" t="s">
        <v>444</v>
      </c>
      <c r="C10" s="34" t="s">
        <v>501</v>
      </c>
      <c r="D10" s="10"/>
      <c r="E10" s="11"/>
      <c r="F10" s="950">
        <f t="shared" si="0"/>
        <v>0</v>
      </c>
      <c r="G10" s="21">
        <v>16</v>
      </c>
      <c r="H10" s="22">
        <v>23</v>
      </c>
      <c r="I10" s="950">
        <f t="shared" si="6"/>
        <v>7</v>
      </c>
      <c r="J10" s="41">
        <v>13</v>
      </c>
      <c r="K10" s="42">
        <v>21</v>
      </c>
      <c r="L10" s="950">
        <f t="shared" si="1"/>
        <v>8</v>
      </c>
      <c r="M10" s="970">
        <v>16</v>
      </c>
      <c r="N10" s="971">
        <v>23</v>
      </c>
      <c r="O10" s="950">
        <f t="shared" si="2"/>
        <v>7</v>
      </c>
      <c r="P10" s="35">
        <v>13</v>
      </c>
      <c r="Q10" s="36">
        <v>21</v>
      </c>
      <c r="R10" s="950">
        <f t="shared" si="3"/>
        <v>8</v>
      </c>
      <c r="S10" s="972">
        <v>15</v>
      </c>
      <c r="T10" s="973">
        <v>21</v>
      </c>
      <c r="U10" s="950">
        <f t="shared" si="4"/>
        <v>6</v>
      </c>
      <c r="V10" s="25"/>
      <c r="W10" s="57"/>
      <c r="X10" s="12">
        <f t="shared" si="5"/>
        <v>0</v>
      </c>
      <c r="Y10" s="976">
        <f t="shared" si="7"/>
        <v>36</v>
      </c>
    </row>
    <row r="11" spans="1:37" ht="18" hidden="1" customHeight="1">
      <c r="A11" s="4">
        <v>8</v>
      </c>
      <c r="B11" s="2" t="s">
        <v>592</v>
      </c>
      <c r="C11" s="1066" t="s">
        <v>296</v>
      </c>
      <c r="D11" s="10"/>
      <c r="E11" s="11"/>
      <c r="F11" s="950">
        <f t="shared" si="0"/>
        <v>0</v>
      </c>
      <c r="G11" s="10"/>
      <c r="H11" s="11"/>
      <c r="I11" s="950">
        <f t="shared" si="6"/>
        <v>0</v>
      </c>
      <c r="J11" s="10"/>
      <c r="K11" s="11"/>
      <c r="L11" s="950">
        <f t="shared" si="1"/>
        <v>0</v>
      </c>
      <c r="M11" s="43"/>
      <c r="N11" s="44"/>
      <c r="O11" s="950">
        <f t="shared" si="2"/>
        <v>0</v>
      </c>
      <c r="P11" s="10"/>
      <c r="Q11" s="11"/>
      <c r="R11" s="950">
        <f t="shared" si="3"/>
        <v>0</v>
      </c>
      <c r="S11" s="10"/>
      <c r="T11" s="11"/>
      <c r="U11" s="950">
        <f t="shared" si="4"/>
        <v>0</v>
      </c>
      <c r="V11" s="25"/>
      <c r="W11" s="57"/>
      <c r="X11" s="12">
        <f t="shared" si="5"/>
        <v>0</v>
      </c>
      <c r="Y11" s="976">
        <f t="shared" si="7"/>
        <v>0</v>
      </c>
    </row>
    <row r="12" spans="1:37" ht="18" hidden="1" customHeight="1">
      <c r="A12" s="4">
        <v>9</v>
      </c>
      <c r="B12" s="2" t="s">
        <v>444</v>
      </c>
      <c r="C12" s="1066" t="s">
        <v>186</v>
      </c>
      <c r="D12" s="10"/>
      <c r="E12" s="11"/>
      <c r="F12" s="950">
        <f t="shared" si="0"/>
        <v>0</v>
      </c>
      <c r="G12" s="10"/>
      <c r="H12" s="11"/>
      <c r="I12" s="950">
        <f t="shared" si="6"/>
        <v>0</v>
      </c>
      <c r="J12" s="10"/>
      <c r="K12" s="11"/>
      <c r="L12" s="950">
        <f t="shared" si="1"/>
        <v>0</v>
      </c>
      <c r="M12" s="10"/>
      <c r="N12" s="11"/>
      <c r="O12" s="950">
        <f t="shared" si="2"/>
        <v>0</v>
      </c>
      <c r="P12" s="45"/>
      <c r="Q12" s="46"/>
      <c r="R12" s="950">
        <f t="shared" si="3"/>
        <v>0</v>
      </c>
      <c r="S12" s="10"/>
      <c r="T12" s="11"/>
      <c r="U12" s="950">
        <f t="shared" si="4"/>
        <v>0</v>
      </c>
      <c r="V12" s="10"/>
      <c r="W12" s="11"/>
      <c r="X12" s="12">
        <f t="shared" si="5"/>
        <v>0</v>
      </c>
      <c r="Y12" s="976">
        <f t="shared" si="7"/>
        <v>0</v>
      </c>
      <c r="AA12" s="1249" t="s">
        <v>467</v>
      </c>
      <c r="AB12" s="1250"/>
      <c r="AC12" s="1251"/>
      <c r="AD12" s="80">
        <v>3710</v>
      </c>
      <c r="AE12" s="81"/>
      <c r="AF12" s="82">
        <v>3386</v>
      </c>
      <c r="AI12" t="s">
        <v>601</v>
      </c>
    </row>
    <row r="13" spans="1:37" ht="18" customHeight="1">
      <c r="A13" s="4">
        <v>10</v>
      </c>
      <c r="B13" s="2" t="s">
        <v>444</v>
      </c>
      <c r="C13" s="38" t="s">
        <v>545</v>
      </c>
      <c r="D13" s="21">
        <v>16</v>
      </c>
      <c r="E13" s="22">
        <v>23</v>
      </c>
      <c r="F13" s="950">
        <f t="shared" si="0"/>
        <v>7</v>
      </c>
      <c r="G13" s="10"/>
      <c r="H13" s="11"/>
      <c r="I13" s="950">
        <f t="shared" si="6"/>
        <v>0</v>
      </c>
      <c r="J13" s="35">
        <v>13</v>
      </c>
      <c r="K13" s="36">
        <v>23</v>
      </c>
      <c r="L13" s="950">
        <f t="shared" si="1"/>
        <v>10</v>
      </c>
      <c r="M13" s="10"/>
      <c r="N13" s="11"/>
      <c r="O13" s="950">
        <f t="shared" si="2"/>
        <v>0</v>
      </c>
      <c r="P13" s="35">
        <v>8</v>
      </c>
      <c r="Q13" s="36">
        <v>16</v>
      </c>
      <c r="R13" s="950">
        <f t="shared" si="3"/>
        <v>8</v>
      </c>
      <c r="S13" s="21">
        <v>8</v>
      </c>
      <c r="T13" s="31">
        <v>16</v>
      </c>
      <c r="U13" s="950">
        <f t="shared" si="4"/>
        <v>8</v>
      </c>
      <c r="V13" s="31">
        <v>8</v>
      </c>
      <c r="W13" s="60">
        <v>16</v>
      </c>
      <c r="X13" s="12">
        <f t="shared" si="5"/>
        <v>8</v>
      </c>
      <c r="Y13" s="976">
        <f t="shared" si="7"/>
        <v>41</v>
      </c>
      <c r="AA13" s="1249" t="s">
        <v>470</v>
      </c>
      <c r="AB13" s="1250"/>
      <c r="AC13" s="1251"/>
      <c r="AD13" s="87">
        <f>SUM(D26:X26)</f>
        <v>1806000</v>
      </c>
      <c r="AE13" s="81"/>
      <c r="AF13" s="1127">
        <f t="shared" ref="AF13" si="8">AD13</f>
        <v>1806000</v>
      </c>
      <c r="AI13">
        <v>2</v>
      </c>
    </row>
    <row r="14" spans="1:37" ht="18" hidden="1" customHeight="1">
      <c r="A14" s="4">
        <v>11</v>
      </c>
      <c r="B14" s="2" t="s">
        <v>444</v>
      </c>
      <c r="C14" s="1066" t="s">
        <v>209</v>
      </c>
      <c r="D14" s="10"/>
      <c r="E14" s="11"/>
      <c r="F14" s="950">
        <f t="shared" si="0"/>
        <v>0</v>
      </c>
      <c r="G14" s="10"/>
      <c r="H14" s="11"/>
      <c r="I14" s="950">
        <f t="shared" si="6"/>
        <v>0</v>
      </c>
      <c r="J14" s="45"/>
      <c r="K14" s="46"/>
      <c r="L14" s="950">
        <f t="shared" si="1"/>
        <v>0</v>
      </c>
      <c r="M14" s="10"/>
      <c r="N14" s="11"/>
      <c r="O14" s="950">
        <f t="shared" si="2"/>
        <v>0</v>
      </c>
      <c r="P14" s="45"/>
      <c r="Q14" s="46"/>
      <c r="R14" s="950">
        <f t="shared" si="3"/>
        <v>0</v>
      </c>
      <c r="S14" s="10"/>
      <c r="T14" s="25"/>
      <c r="U14" s="950">
        <f t="shared" si="4"/>
        <v>0</v>
      </c>
      <c r="V14" s="25"/>
      <c r="W14" s="57"/>
      <c r="X14" s="12">
        <f t="shared" si="5"/>
        <v>0</v>
      </c>
      <c r="Y14" s="976">
        <f t="shared" si="7"/>
        <v>0</v>
      </c>
      <c r="Z14" s="956"/>
      <c r="AA14" s="81"/>
      <c r="AB14" s="81"/>
      <c r="AC14" s="81"/>
      <c r="AD14" s="81"/>
      <c r="AE14" s="81"/>
      <c r="AF14" s="81"/>
    </row>
    <row r="15" spans="1:37" ht="18" customHeight="1">
      <c r="A15" s="4">
        <v>12</v>
      </c>
      <c r="B15" s="1090" t="s">
        <v>618</v>
      </c>
      <c r="C15" s="1134" t="s">
        <v>620</v>
      </c>
      <c r="D15" s="10"/>
      <c r="E15" s="11"/>
      <c r="F15" s="950">
        <f t="shared" si="0"/>
        <v>0</v>
      </c>
      <c r="G15" s="165">
        <v>18</v>
      </c>
      <c r="H15" s="158">
        <v>24</v>
      </c>
      <c r="I15" s="950">
        <f t="shared" si="6"/>
        <v>6</v>
      </c>
      <c r="J15" s="45"/>
      <c r="K15" s="46"/>
      <c r="L15" s="950">
        <f t="shared" si="1"/>
        <v>0</v>
      </c>
      <c r="M15" s="165">
        <v>18</v>
      </c>
      <c r="N15" s="158">
        <v>24</v>
      </c>
      <c r="O15" s="950">
        <f t="shared" si="2"/>
        <v>6</v>
      </c>
      <c r="P15" s="45"/>
      <c r="Q15" s="46"/>
      <c r="R15" s="950">
        <f t="shared" si="3"/>
        <v>0</v>
      </c>
      <c r="S15" s="10"/>
      <c r="T15" s="25"/>
      <c r="U15" s="950">
        <f t="shared" si="4"/>
        <v>0</v>
      </c>
      <c r="V15" s="25"/>
      <c r="W15" s="57"/>
      <c r="X15" s="12">
        <f t="shared" si="5"/>
        <v>0</v>
      </c>
      <c r="Y15" s="976"/>
      <c r="Z15" s="956"/>
      <c r="AA15" s="81"/>
      <c r="AB15" s="81"/>
      <c r="AC15" s="81"/>
      <c r="AD15" s="81"/>
      <c r="AE15" s="81"/>
      <c r="AF15" s="81"/>
    </row>
    <row r="16" spans="1:37" ht="18" customHeight="1">
      <c r="A16" s="4">
        <v>13</v>
      </c>
      <c r="B16" s="4" t="s">
        <v>447</v>
      </c>
      <c r="C16" s="47" t="s">
        <v>183</v>
      </c>
      <c r="D16" s="165">
        <v>7</v>
      </c>
      <c r="E16" s="166">
        <v>16</v>
      </c>
      <c r="F16" s="950">
        <f t="shared" si="0"/>
        <v>9</v>
      </c>
      <c r="G16" s="10"/>
      <c r="H16" s="25"/>
      <c r="I16" s="950">
        <f t="shared" si="6"/>
        <v>0</v>
      </c>
      <c r="J16" s="10"/>
      <c r="K16" s="25"/>
      <c r="L16" s="950">
        <f t="shared" si="1"/>
        <v>0</v>
      </c>
      <c r="M16" s="165">
        <v>8</v>
      </c>
      <c r="N16" s="166">
        <v>16</v>
      </c>
      <c r="O16" s="950">
        <f t="shared" si="2"/>
        <v>8</v>
      </c>
      <c r="P16" s="165">
        <v>7</v>
      </c>
      <c r="Q16" s="166">
        <v>15</v>
      </c>
      <c r="R16" s="950">
        <f t="shared" si="3"/>
        <v>8</v>
      </c>
      <c r="S16" s="165">
        <v>16</v>
      </c>
      <c r="T16" s="166">
        <v>24</v>
      </c>
      <c r="U16" s="950">
        <f t="shared" si="4"/>
        <v>8</v>
      </c>
      <c r="V16" s="166">
        <v>15</v>
      </c>
      <c r="W16" s="178">
        <v>23</v>
      </c>
      <c r="X16" s="12">
        <f t="shared" si="5"/>
        <v>8</v>
      </c>
      <c r="Y16" s="976">
        <f t="shared" si="7"/>
        <v>41</v>
      </c>
      <c r="AA16" s="81"/>
      <c r="AB16" s="81"/>
      <c r="AC16" s="81"/>
      <c r="AD16" s="81"/>
      <c r="AE16" s="81"/>
      <c r="AF16" s="81"/>
    </row>
    <row r="17" spans="1:34" ht="18" customHeight="1">
      <c r="A17" s="4">
        <v>14</v>
      </c>
      <c r="B17" s="4" t="s">
        <v>447</v>
      </c>
      <c r="C17" s="47" t="s">
        <v>358</v>
      </c>
      <c r="D17" s="10"/>
      <c r="E17" s="25"/>
      <c r="F17" s="950">
        <f t="shared" si="0"/>
        <v>0</v>
      </c>
      <c r="G17" s="10"/>
      <c r="H17" s="25"/>
      <c r="I17" s="950">
        <f t="shared" si="6"/>
        <v>0</v>
      </c>
      <c r="J17" s="165">
        <v>12</v>
      </c>
      <c r="K17" s="166">
        <v>22</v>
      </c>
      <c r="L17" s="950">
        <f t="shared" si="1"/>
        <v>10</v>
      </c>
      <c r="M17" s="165">
        <v>16</v>
      </c>
      <c r="N17" s="166">
        <v>24</v>
      </c>
      <c r="O17" s="950">
        <f t="shared" si="2"/>
        <v>8</v>
      </c>
      <c r="P17" s="165">
        <v>14</v>
      </c>
      <c r="Q17" s="166">
        <v>22</v>
      </c>
      <c r="R17" s="950">
        <f t="shared" si="3"/>
        <v>8</v>
      </c>
      <c r="S17" s="165">
        <v>16</v>
      </c>
      <c r="T17" s="166">
        <v>24</v>
      </c>
      <c r="U17" s="950">
        <f t="shared" si="4"/>
        <v>8</v>
      </c>
      <c r="V17" s="166">
        <v>13</v>
      </c>
      <c r="W17" s="178">
        <v>21</v>
      </c>
      <c r="X17" s="12">
        <f>W17-V17</f>
        <v>8</v>
      </c>
      <c r="Y17" s="976">
        <f t="shared" si="7"/>
        <v>42</v>
      </c>
      <c r="Z17" s="956"/>
      <c r="AA17" s="1249" t="s">
        <v>473</v>
      </c>
      <c r="AB17" s="1250"/>
      <c r="AC17" s="1251"/>
      <c r="AD17" s="1127">
        <v>6962501</v>
      </c>
      <c r="AE17" s="81"/>
      <c r="AF17" s="1127">
        <f t="shared" ref="AF17:AF18" si="9">AD17</f>
        <v>6962501</v>
      </c>
    </row>
    <row r="18" spans="1:34" ht="18" customHeight="1">
      <c r="A18" s="4">
        <v>15</v>
      </c>
      <c r="B18" s="4" t="s">
        <v>435</v>
      </c>
      <c r="C18" s="47" t="s">
        <v>580</v>
      </c>
      <c r="D18" s="165">
        <v>15</v>
      </c>
      <c r="E18" s="170">
        <v>23</v>
      </c>
      <c r="F18" s="950">
        <f t="shared" si="0"/>
        <v>8</v>
      </c>
      <c r="G18" s="165">
        <v>16</v>
      </c>
      <c r="H18" s="166">
        <v>24</v>
      </c>
      <c r="I18" s="950">
        <f t="shared" si="6"/>
        <v>8</v>
      </c>
      <c r="J18" s="13"/>
      <c r="K18" s="57"/>
      <c r="L18" s="950">
        <f t="shared" si="1"/>
        <v>0</v>
      </c>
      <c r="M18" s="13"/>
      <c r="N18" s="54"/>
      <c r="O18" s="950">
        <f>N18-M18</f>
        <v>0</v>
      </c>
      <c r="P18" s="19">
        <v>8</v>
      </c>
      <c r="Q18" s="26">
        <v>16</v>
      </c>
      <c r="R18" s="950">
        <f t="shared" si="3"/>
        <v>8</v>
      </c>
      <c r="S18" s="19">
        <v>8</v>
      </c>
      <c r="T18" s="26">
        <v>16</v>
      </c>
      <c r="U18" s="950">
        <f t="shared" si="4"/>
        <v>8</v>
      </c>
      <c r="V18" s="31">
        <v>12</v>
      </c>
      <c r="W18" s="60">
        <v>20</v>
      </c>
      <c r="X18" s="12">
        <f t="shared" si="5"/>
        <v>8</v>
      </c>
      <c r="Y18" s="976">
        <f t="shared" si="7"/>
        <v>40</v>
      </c>
      <c r="AA18" s="1249" t="s">
        <v>475</v>
      </c>
      <c r="AB18" s="1250"/>
      <c r="AC18" s="1251"/>
      <c r="AD18" s="1127">
        <v>1918</v>
      </c>
      <c r="AE18" s="81"/>
      <c r="AF18" s="1127">
        <f t="shared" si="9"/>
        <v>1918</v>
      </c>
    </row>
    <row r="19" spans="1:34" ht="18" customHeight="1">
      <c r="A19" s="4">
        <v>16</v>
      </c>
      <c r="B19" s="4" t="s">
        <v>447</v>
      </c>
      <c r="C19" s="47" t="s">
        <v>587</v>
      </c>
      <c r="D19" s="10"/>
      <c r="E19" s="55"/>
      <c r="F19" s="950">
        <f t="shared" si="0"/>
        <v>0</v>
      </c>
      <c r="G19" s="165">
        <v>8</v>
      </c>
      <c r="H19" s="166">
        <v>16</v>
      </c>
      <c r="I19" s="950">
        <f t="shared" si="6"/>
        <v>8</v>
      </c>
      <c r="J19" s="968">
        <v>7</v>
      </c>
      <c r="K19" s="1005">
        <v>15</v>
      </c>
      <c r="L19" s="950">
        <f t="shared" si="1"/>
        <v>8</v>
      </c>
      <c r="M19" s="951"/>
      <c r="N19" s="953"/>
      <c r="O19" s="950">
        <f t="shared" si="2"/>
        <v>0</v>
      </c>
      <c r="P19" s="10"/>
      <c r="Q19" s="25"/>
      <c r="R19" s="950">
        <f t="shared" si="3"/>
        <v>0</v>
      </c>
      <c r="S19" s="165">
        <v>8</v>
      </c>
      <c r="T19" s="166">
        <v>16</v>
      </c>
      <c r="U19" s="950">
        <f t="shared" si="4"/>
        <v>8</v>
      </c>
      <c r="V19" s="969">
        <v>8</v>
      </c>
      <c r="W19" s="1005">
        <v>16</v>
      </c>
      <c r="X19" s="12">
        <f t="shared" si="5"/>
        <v>8</v>
      </c>
      <c r="Y19" s="976">
        <f t="shared" si="7"/>
        <v>32</v>
      </c>
      <c r="AA19" s="1249" t="s">
        <v>476</v>
      </c>
      <c r="AB19" s="1250"/>
      <c r="AC19" s="1251"/>
      <c r="AD19" s="97">
        <f>AD17/AD12</f>
        <v>1876.6849056603774</v>
      </c>
      <c r="AE19" s="81"/>
      <c r="AF19" s="97">
        <f>AF17/AF12</f>
        <v>2056.261370348494</v>
      </c>
    </row>
    <row r="20" spans="1:34" ht="18" hidden="1" customHeight="1">
      <c r="A20" s="4">
        <v>19</v>
      </c>
      <c r="B20" s="4" t="s">
        <v>574</v>
      </c>
      <c r="C20" s="1066" t="s">
        <v>577</v>
      </c>
      <c r="D20" s="10"/>
      <c r="E20" s="25"/>
      <c r="F20" s="950">
        <f t="shared" ref="F20" si="10">E20-D20</f>
        <v>0</v>
      </c>
      <c r="G20" s="10"/>
      <c r="H20" s="25"/>
      <c r="I20" s="950">
        <f t="shared" ref="I20" si="11">H20-G20</f>
        <v>0</v>
      </c>
      <c r="J20" s="10"/>
      <c r="K20" s="25"/>
      <c r="L20" s="950">
        <f t="shared" ref="L20" si="12">K20-J20</f>
        <v>0</v>
      </c>
      <c r="M20" s="10"/>
      <c r="N20" s="25"/>
      <c r="O20" s="950">
        <f t="shared" ref="O20" si="13">N20-M20</f>
        <v>0</v>
      </c>
      <c r="P20" s="13"/>
      <c r="Q20" s="25"/>
      <c r="R20" s="950">
        <f t="shared" ref="R20" si="14">Q20-P20</f>
        <v>0</v>
      </c>
      <c r="S20" s="13"/>
      <c r="T20" s="198"/>
      <c r="U20" s="950">
        <f t="shared" ref="U20" si="15">T20-S20</f>
        <v>0</v>
      </c>
      <c r="V20" s="10"/>
      <c r="W20" s="54"/>
      <c r="X20" s="12">
        <f t="shared" ref="X20" si="16">W20-V20</f>
        <v>0</v>
      </c>
      <c r="Y20" s="976">
        <f t="shared" si="7"/>
        <v>0</v>
      </c>
      <c r="AA20" s="81"/>
      <c r="AB20" s="81"/>
      <c r="AC20" s="81"/>
      <c r="AD20" s="103">
        <f>(AD18/AD19)*100</f>
        <v>102.20149340014457</v>
      </c>
      <c r="AE20" s="81"/>
      <c r="AF20" s="104">
        <f t="shared" ref="AF20" si="17">(AF18/AF19)*100</f>
        <v>93.276079960347573</v>
      </c>
    </row>
    <row r="21" spans="1:34" ht="18" customHeight="1">
      <c r="A21" s="4">
        <v>18</v>
      </c>
      <c r="B21" s="4" t="s">
        <v>574</v>
      </c>
      <c r="C21" s="38" t="s">
        <v>575</v>
      </c>
      <c r="D21" s="65"/>
      <c r="E21" s="55"/>
      <c r="F21" s="950">
        <f t="shared" si="0"/>
        <v>0</v>
      </c>
      <c r="G21" s="65">
        <v>11</v>
      </c>
      <c r="H21" s="55">
        <v>19</v>
      </c>
      <c r="I21" s="950">
        <f t="shared" si="6"/>
        <v>8</v>
      </c>
      <c r="J21" s="65">
        <v>11</v>
      </c>
      <c r="K21" s="55">
        <v>19</v>
      </c>
      <c r="L21" s="950">
        <f t="shared" si="1"/>
        <v>8</v>
      </c>
      <c r="M21" s="69"/>
      <c r="N21" s="55"/>
      <c r="O21" s="950">
        <f t="shared" si="2"/>
        <v>0</v>
      </c>
      <c r="P21" s="69"/>
      <c r="Q21" s="55"/>
      <c r="R21" s="950">
        <f t="shared" si="3"/>
        <v>0</v>
      </c>
      <c r="S21" s="69"/>
      <c r="T21" s="195"/>
      <c r="U21" s="950">
        <f t="shared" si="4"/>
        <v>0</v>
      </c>
      <c r="V21" s="55">
        <v>11</v>
      </c>
      <c r="W21" s="57">
        <v>19</v>
      </c>
      <c r="X21" s="12">
        <f t="shared" si="5"/>
        <v>8</v>
      </c>
      <c r="Y21" s="976">
        <f t="shared" si="7"/>
        <v>24</v>
      </c>
      <c r="AA21" s="81"/>
      <c r="AB21" s="81"/>
      <c r="AC21" s="81"/>
      <c r="AD21" s="103">
        <f>AD18/AD19</f>
        <v>1.0220149340014457</v>
      </c>
      <c r="AE21" s="81"/>
      <c r="AF21" s="104">
        <f>AF18/AF19</f>
        <v>0.93276079960347569</v>
      </c>
    </row>
    <row r="22" spans="1:34" ht="18.95" customHeight="1">
      <c r="A22" s="1127"/>
      <c r="B22" s="1127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1133"/>
      <c r="T22" s="1133"/>
      <c r="U22" s="86"/>
      <c r="V22" s="86"/>
      <c r="W22" s="86"/>
      <c r="X22" s="86"/>
      <c r="Z22" s="1454"/>
      <c r="AA22" s="1454"/>
      <c r="AB22" s="1454"/>
      <c r="AC22" s="1013"/>
      <c r="AD22" s="1130"/>
      <c r="AE22" s="1130"/>
      <c r="AF22" s="81"/>
    </row>
    <row r="23" spans="1:34" ht="18.95" customHeight="1">
      <c r="A23" s="80"/>
      <c r="B23" s="80"/>
      <c r="C23" s="80" t="s">
        <v>466</v>
      </c>
      <c r="D23" s="85"/>
      <c r="E23" s="85"/>
      <c r="F23" s="88">
        <f>SUM(F4:F21)</f>
        <v>47</v>
      </c>
      <c r="G23" s="85"/>
      <c r="H23" s="85"/>
      <c r="I23" s="88">
        <f>SUM(I4:I21)</f>
        <v>72</v>
      </c>
      <c r="J23" s="85"/>
      <c r="K23" s="85"/>
      <c r="L23" s="88">
        <f>SUM(L4:L21)</f>
        <v>71</v>
      </c>
      <c r="M23" s="85"/>
      <c r="N23" s="85"/>
      <c r="O23" s="88">
        <f>SUM(O4:O21)</f>
        <v>54</v>
      </c>
      <c r="P23" s="85"/>
      <c r="Q23" s="85"/>
      <c r="R23" s="88">
        <f>SUM(R4:R21)</f>
        <v>62</v>
      </c>
      <c r="S23" s="85"/>
      <c r="T23" s="85"/>
      <c r="U23" s="88">
        <f>SUM(U4:U21)</f>
        <v>74</v>
      </c>
      <c r="V23" s="85"/>
      <c r="W23" s="85"/>
      <c r="X23" s="88">
        <f>SUM(X4:X21)</f>
        <v>80</v>
      </c>
      <c r="Z23" s="1130"/>
      <c r="AA23" s="1130"/>
      <c r="AB23" s="1130"/>
      <c r="AC23" s="1130"/>
      <c r="AD23" s="1130"/>
      <c r="AE23" s="1130"/>
      <c r="AF23" s="81"/>
    </row>
    <row r="24" spans="1:34" ht="18.95" customHeight="1">
      <c r="A24" s="1262"/>
      <c r="B24" s="1263"/>
      <c r="C24" s="89" t="s">
        <v>468</v>
      </c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1262" t="s">
        <v>469</v>
      </c>
      <c r="U24" s="1264"/>
      <c r="V24" s="1264"/>
      <c r="W24" s="1263"/>
      <c r="X24" s="90">
        <f>X23+U23+R23+O23+L23+I23+F23</f>
        <v>460</v>
      </c>
      <c r="Z24" s="1130"/>
      <c r="AA24" s="1130"/>
      <c r="AB24" s="1130"/>
      <c r="AC24" s="1130"/>
      <c r="AD24" s="1130"/>
      <c r="AE24" s="1130">
        <v>1027</v>
      </c>
      <c r="AF24" s="81"/>
    </row>
    <row r="25" spans="1:34" ht="18.95" customHeight="1">
      <c r="A25" s="1131"/>
      <c r="B25" s="1132"/>
      <c r="C25" s="1128"/>
      <c r="D25" s="1128"/>
      <c r="E25" s="1128"/>
      <c r="F25" s="1128"/>
      <c r="G25" s="1128"/>
      <c r="H25" s="1128"/>
      <c r="I25" s="1128"/>
      <c r="J25" s="1128"/>
      <c r="K25" s="1128"/>
      <c r="L25" s="1128"/>
      <c r="M25" s="1128"/>
      <c r="N25" s="1128"/>
      <c r="O25" s="1128"/>
      <c r="P25" s="1128"/>
      <c r="Q25" s="1128"/>
      <c r="R25" s="1128" t="s">
        <v>128</v>
      </c>
      <c r="S25" s="1128"/>
      <c r="T25" s="1265" t="s">
        <v>471</v>
      </c>
      <c r="U25" s="1266"/>
      <c r="V25" s="1266"/>
      <c r="W25" s="1267"/>
      <c r="X25" s="94">
        <f>AD13/AD12</f>
        <v>486.79245283018867</v>
      </c>
      <c r="Z25" s="1454"/>
      <c r="AA25" s="1454"/>
      <c r="AB25" s="1454"/>
      <c r="AC25" s="1130"/>
      <c r="AD25" s="1130"/>
      <c r="AE25" s="1130"/>
      <c r="AF25" s="81"/>
    </row>
    <row r="26" spans="1:34" ht="18.95" customHeight="1">
      <c r="A26" s="1131"/>
      <c r="B26" s="1132"/>
      <c r="C26" s="1128" t="s">
        <v>612</v>
      </c>
      <c r="D26" s="1457">
        <v>193000</v>
      </c>
      <c r="E26" s="1458"/>
      <c r="F26" s="1459"/>
      <c r="G26" s="1457">
        <v>215000</v>
      </c>
      <c r="H26" s="1458"/>
      <c r="I26" s="1459"/>
      <c r="J26" s="1457">
        <v>244000</v>
      </c>
      <c r="K26" s="1458"/>
      <c r="L26" s="1459"/>
      <c r="M26" s="1471">
        <v>215000</v>
      </c>
      <c r="N26" s="1458"/>
      <c r="O26" s="1459"/>
      <c r="P26" s="1457">
        <v>304000</v>
      </c>
      <c r="Q26" s="1458"/>
      <c r="R26" s="1459"/>
      <c r="S26" s="1457">
        <v>335000</v>
      </c>
      <c r="T26" s="1458"/>
      <c r="U26" s="1459"/>
      <c r="V26" s="1457">
        <v>300000</v>
      </c>
      <c r="W26" s="1458"/>
      <c r="X26" s="1459"/>
      <c r="Z26" s="1130"/>
      <c r="AA26" s="1130"/>
      <c r="AB26" s="1130"/>
      <c r="AC26" s="1130"/>
      <c r="AD26" s="1130"/>
      <c r="AE26" s="1130"/>
      <c r="AF26" s="81"/>
    </row>
    <row r="27" spans="1:34" ht="18.95" customHeight="1">
      <c r="A27" s="1131"/>
      <c r="B27" s="1132"/>
      <c r="C27" s="1128" t="s">
        <v>613</v>
      </c>
      <c r="D27" s="1460">
        <f>D26/AD12</f>
        <v>52.021563342318061</v>
      </c>
      <c r="E27" s="1461"/>
      <c r="F27" s="1462"/>
      <c r="G27" s="1466">
        <f>G26/AD12</f>
        <v>57.951482479784367</v>
      </c>
      <c r="H27" s="1467"/>
      <c r="I27" s="1468"/>
      <c r="J27" s="1466">
        <f>J26/AD12</f>
        <v>65.768194070080867</v>
      </c>
      <c r="K27" s="1467"/>
      <c r="L27" s="1468"/>
      <c r="M27" s="1466">
        <f>M26/AD12</f>
        <v>57.951482479784367</v>
      </c>
      <c r="N27" s="1467"/>
      <c r="O27" s="1468"/>
      <c r="P27" s="1466">
        <f>P26/AD12</f>
        <v>81.940700808625337</v>
      </c>
      <c r="Q27" s="1467"/>
      <c r="R27" s="1468"/>
      <c r="S27" s="1466">
        <f>S26/AD12</f>
        <v>90.296495956873315</v>
      </c>
      <c r="T27" s="1467"/>
      <c r="U27" s="1468"/>
      <c r="V27" s="1466">
        <f>V26/AD12</f>
        <v>80.862533692722366</v>
      </c>
      <c r="W27" s="1467"/>
      <c r="X27" s="1468"/>
      <c r="Z27" s="1130"/>
      <c r="AA27" s="1130"/>
      <c r="AB27" s="1130"/>
      <c r="AC27" s="1130"/>
      <c r="AD27" s="1130"/>
      <c r="AE27" s="1130"/>
      <c r="AF27" s="81"/>
    </row>
    <row r="28" spans="1:34" ht="18.95" customHeight="1">
      <c r="A28" s="1131"/>
      <c r="B28" s="1132"/>
      <c r="C28" s="1128" t="s">
        <v>614</v>
      </c>
      <c r="D28" s="1463">
        <f>F23/D27</f>
        <v>0.90347150259067355</v>
      </c>
      <c r="E28" s="1464"/>
      <c r="F28" s="1465"/>
      <c r="G28" s="1463">
        <f>I23/G27</f>
        <v>1.2424186046511627</v>
      </c>
      <c r="H28" s="1464"/>
      <c r="I28" s="1465"/>
      <c r="J28" s="1463">
        <f>L23/J27</f>
        <v>1.0795491803278687</v>
      </c>
      <c r="K28" s="1464"/>
      <c r="L28" s="1465"/>
      <c r="M28" s="1463">
        <f>O23/M27</f>
        <v>0.93181395348837204</v>
      </c>
      <c r="N28" s="1464"/>
      <c r="O28" s="1465"/>
      <c r="P28" s="1463">
        <f>R23/P27</f>
        <v>0.75664473684210531</v>
      </c>
      <c r="Q28" s="1464"/>
      <c r="R28" s="1465"/>
      <c r="S28" s="1463">
        <f>U23/S27</f>
        <v>0.81952238805970146</v>
      </c>
      <c r="T28" s="1464"/>
      <c r="U28" s="1465"/>
      <c r="V28" s="1463">
        <f>X23/V27</f>
        <v>0.9893333333333334</v>
      </c>
      <c r="W28" s="1464"/>
      <c r="X28" s="1465"/>
      <c r="Z28" s="1130"/>
      <c r="AA28" s="1130"/>
      <c r="AB28" s="1130"/>
      <c r="AC28" s="1130"/>
      <c r="AD28" s="1130"/>
      <c r="AE28" s="1130"/>
      <c r="AF28" s="81"/>
    </row>
    <row r="29" spans="1:34" ht="18.95" customHeight="1">
      <c r="A29" s="1131"/>
      <c r="B29" s="1132"/>
      <c r="C29" s="1128" t="s">
        <v>615</v>
      </c>
      <c r="D29" s="1472">
        <f>D26/F23</f>
        <v>4106.3829787234044</v>
      </c>
      <c r="E29" s="1461"/>
      <c r="F29" s="1462"/>
      <c r="G29" s="1472">
        <f>G26/I23</f>
        <v>2986.1111111111113</v>
      </c>
      <c r="H29" s="1461"/>
      <c r="I29" s="1462"/>
      <c r="J29" s="1472">
        <f>J26/L23</f>
        <v>3436.6197183098593</v>
      </c>
      <c r="K29" s="1461"/>
      <c r="L29" s="1462"/>
      <c r="M29" s="1472">
        <f>M26/O23</f>
        <v>3981.4814814814813</v>
      </c>
      <c r="N29" s="1461"/>
      <c r="O29" s="1462"/>
      <c r="P29" s="1472">
        <f>P26/R23</f>
        <v>4903.2258064516127</v>
      </c>
      <c r="Q29" s="1461"/>
      <c r="R29" s="1462"/>
      <c r="S29" s="1472">
        <f>S26/U23</f>
        <v>4527.0270270270266</v>
      </c>
      <c r="T29" s="1461"/>
      <c r="U29" s="1462"/>
      <c r="V29" s="1472">
        <f>V26/X23</f>
        <v>3750</v>
      </c>
      <c r="W29" s="1461"/>
      <c r="X29" s="1462"/>
      <c r="Z29" s="1454"/>
      <c r="AA29" s="1454"/>
      <c r="AB29" s="1454"/>
      <c r="AC29" s="1130"/>
      <c r="AD29" s="1130"/>
      <c r="AE29" s="1130"/>
      <c r="AF29" s="81"/>
    </row>
    <row r="30" spans="1:34" ht="18.95" customHeight="1">
      <c r="A30" s="1131"/>
      <c r="B30" s="1132"/>
      <c r="C30" s="1128"/>
      <c r="D30" s="1128"/>
      <c r="E30" s="1128"/>
      <c r="F30" s="1128"/>
      <c r="G30" s="1128"/>
      <c r="H30" s="1128"/>
      <c r="I30" s="1128"/>
      <c r="J30" s="1128"/>
      <c r="K30" s="1128"/>
      <c r="L30" s="1128"/>
      <c r="M30" s="1128"/>
      <c r="N30" s="1128"/>
      <c r="O30" s="1128"/>
      <c r="P30" s="1128"/>
      <c r="Q30" s="1128"/>
      <c r="R30" s="1128"/>
      <c r="S30" s="1128"/>
      <c r="T30" s="1252" t="s">
        <v>472</v>
      </c>
      <c r="U30" s="1253"/>
      <c r="V30" s="1253"/>
      <c r="W30" s="1254"/>
      <c r="X30" s="96">
        <f>(X24/X25)*100</f>
        <v>94.496124031007753</v>
      </c>
      <c r="Z30" s="1454"/>
      <c r="AA30" s="1454"/>
      <c r="AB30" s="1454"/>
      <c r="AC30" s="1014"/>
      <c r="AD30" s="1130"/>
      <c r="AE30" s="1014"/>
      <c r="AF30" s="81"/>
      <c r="AH30" t="s">
        <v>602</v>
      </c>
    </row>
    <row r="31" spans="1:34" ht="18.95" customHeight="1">
      <c r="A31" s="98"/>
      <c r="B31" s="98"/>
      <c r="C31" s="4" t="s">
        <v>124</v>
      </c>
      <c r="D31" s="1256"/>
      <c r="E31" s="1257"/>
      <c r="F31" s="1257"/>
      <c r="G31" s="1257"/>
      <c r="H31" s="1257"/>
      <c r="I31" s="1257"/>
      <c r="J31" s="1257"/>
      <c r="K31" s="1257"/>
      <c r="L31" s="1257"/>
      <c r="M31" s="1257"/>
      <c r="N31" s="1257"/>
      <c r="O31" s="1257"/>
      <c r="P31" s="1257"/>
      <c r="Q31" s="1257"/>
      <c r="R31" s="1257"/>
      <c r="S31" s="1258"/>
      <c r="T31" s="1259" t="s">
        <v>474</v>
      </c>
      <c r="U31" s="1260"/>
      <c r="V31" s="1260"/>
      <c r="W31" s="1261"/>
      <c r="X31" s="102">
        <f>AD21</f>
        <v>1.0220149340014457</v>
      </c>
      <c r="Z31" s="1130"/>
      <c r="AA31" s="1130"/>
      <c r="AB31" s="1130"/>
      <c r="AC31" s="1015"/>
      <c r="AD31" s="1130"/>
      <c r="AE31" s="1015"/>
      <c r="AF31" s="81"/>
      <c r="AH31" t="s">
        <v>603</v>
      </c>
    </row>
    <row r="32" spans="1:34" ht="21" customHeight="1">
      <c r="A32" s="98"/>
      <c r="B32" s="98"/>
      <c r="C32" s="98" t="s">
        <v>600</v>
      </c>
      <c r="D32" s="1246" t="s">
        <v>11</v>
      </c>
      <c r="E32" s="1247"/>
      <c r="F32" s="1248"/>
      <c r="G32" s="1246" t="s">
        <v>69</v>
      </c>
      <c r="H32" s="1247"/>
      <c r="I32" s="1248"/>
      <c r="J32" s="1246" t="s">
        <v>46</v>
      </c>
      <c r="K32" s="1247"/>
      <c r="L32" s="1248"/>
      <c r="M32" s="1227"/>
      <c r="N32" s="1228"/>
      <c r="O32" s="1229"/>
      <c r="P32" s="1227"/>
      <c r="Q32" s="1228"/>
      <c r="R32" s="1229"/>
      <c r="S32" s="1227"/>
      <c r="T32" s="1228"/>
      <c r="U32" s="1229"/>
      <c r="V32" s="1279"/>
      <c r="W32" s="1280"/>
      <c r="X32" s="1281"/>
      <c r="Z32" s="81"/>
      <c r="AA32" s="81"/>
      <c r="AB32" s="81"/>
      <c r="AC32" s="1015"/>
      <c r="AD32" s="189"/>
      <c r="AE32" s="1015"/>
      <c r="AF32" s="81"/>
      <c r="AH32" t="s">
        <v>604</v>
      </c>
    </row>
    <row r="33" spans="1:34" ht="21" customHeight="1">
      <c r="A33" s="1129">
        <v>1</v>
      </c>
      <c r="B33" s="1129"/>
      <c r="C33" s="106" t="s">
        <v>95</v>
      </c>
      <c r="D33" s="1246" t="s">
        <v>11</v>
      </c>
      <c r="E33" s="1247"/>
      <c r="F33" s="1248"/>
      <c r="G33" s="1246" t="s">
        <v>11</v>
      </c>
      <c r="H33" s="1247"/>
      <c r="I33" s="1248"/>
      <c r="J33" s="1246" t="s">
        <v>11</v>
      </c>
      <c r="K33" s="1247"/>
      <c r="L33" s="1248"/>
      <c r="M33" s="1227"/>
      <c r="N33" s="1228"/>
      <c r="O33" s="1229"/>
      <c r="P33" s="1227"/>
      <c r="Q33" s="1228"/>
      <c r="R33" s="1229"/>
      <c r="S33" s="1246" t="s">
        <v>69</v>
      </c>
      <c r="T33" s="1247"/>
      <c r="U33" s="1248"/>
      <c r="V33" s="1239" t="s">
        <v>69</v>
      </c>
      <c r="W33" s="1240"/>
      <c r="X33" s="1241"/>
      <c r="AC33" s="728"/>
      <c r="AD33" s="728"/>
      <c r="AE33" s="728"/>
      <c r="AH33" t="s">
        <v>605</v>
      </c>
    </row>
    <row r="34" spans="1:34" ht="21" customHeight="1">
      <c r="A34" s="1129">
        <v>2</v>
      </c>
      <c r="B34" s="1129"/>
      <c r="C34" s="106" t="s">
        <v>480</v>
      </c>
      <c r="D34" s="1290" t="s">
        <v>11</v>
      </c>
      <c r="E34" s="1291"/>
      <c r="F34" s="1292"/>
      <c r="G34" s="1290" t="s">
        <v>69</v>
      </c>
      <c r="H34" s="1291"/>
      <c r="I34" s="1292"/>
      <c r="J34" s="1246" t="s">
        <v>69</v>
      </c>
      <c r="K34" s="1247"/>
      <c r="L34" s="1248"/>
      <c r="M34" s="1246" t="s">
        <v>11</v>
      </c>
      <c r="N34" s="1247"/>
      <c r="O34" s="1248"/>
      <c r="P34" s="1246" t="s">
        <v>11</v>
      </c>
      <c r="Q34" s="1247"/>
      <c r="R34" s="1248"/>
      <c r="S34" s="1227"/>
      <c r="T34" s="1228"/>
      <c r="U34" s="1229"/>
      <c r="V34" s="1227"/>
      <c r="W34" s="1228"/>
      <c r="X34" s="1229"/>
      <c r="AH34" t="s">
        <v>606</v>
      </c>
    </row>
    <row r="35" spans="1:34" ht="21" customHeight="1">
      <c r="A35" s="1137">
        <v>3</v>
      </c>
      <c r="B35" s="1137"/>
      <c r="C35" s="106" t="s">
        <v>523</v>
      </c>
      <c r="D35" s="1246" t="s">
        <v>18</v>
      </c>
      <c r="E35" s="1247"/>
      <c r="F35" s="1248"/>
      <c r="G35" s="1246" t="s">
        <v>18</v>
      </c>
      <c r="H35" s="1247"/>
      <c r="I35" s="1248"/>
      <c r="J35" s="1227"/>
      <c r="K35" s="1228"/>
      <c r="L35" s="1229"/>
      <c r="M35" s="1246" t="s">
        <v>18</v>
      </c>
      <c r="N35" s="1247"/>
      <c r="O35" s="1248"/>
      <c r="P35" s="1246" t="s">
        <v>18</v>
      </c>
      <c r="Q35" s="1247"/>
      <c r="R35" s="1248"/>
      <c r="S35" s="1246" t="s">
        <v>73</v>
      </c>
      <c r="T35" s="1247"/>
      <c r="U35" s="1248"/>
      <c r="V35" s="1246" t="s">
        <v>73</v>
      </c>
      <c r="W35" s="1247"/>
      <c r="X35" s="1248"/>
    </row>
    <row r="36" spans="1:34" ht="21" customHeight="1">
      <c r="A36" s="1129">
        <v>4</v>
      </c>
      <c r="B36" s="1129"/>
      <c r="C36" s="106" t="s">
        <v>22</v>
      </c>
      <c r="D36" s="1227"/>
      <c r="E36" s="1228"/>
      <c r="F36" s="1229"/>
      <c r="G36" s="1227"/>
      <c r="H36" s="1228"/>
      <c r="I36" s="1229"/>
      <c r="J36" s="1227"/>
      <c r="K36" s="1228"/>
      <c r="L36" s="1229"/>
      <c r="M36" s="1227"/>
      <c r="N36" s="1228"/>
      <c r="O36" s="1229"/>
      <c r="P36" s="1227"/>
      <c r="Q36" s="1228"/>
      <c r="R36" s="1229"/>
      <c r="S36" s="1227"/>
      <c r="T36" s="1228"/>
      <c r="U36" s="1229"/>
      <c r="V36" s="1227"/>
      <c r="W36" s="1228"/>
      <c r="X36" s="1229"/>
    </row>
    <row r="37" spans="1:34">
      <c r="D37" s="728"/>
      <c r="E37" s="728"/>
      <c r="F37" s="728"/>
    </row>
  </sheetData>
  <mergeCells count="94">
    <mergeCell ref="P35:R35"/>
    <mergeCell ref="M35:O35"/>
    <mergeCell ref="J35:L35"/>
    <mergeCell ref="G35:I35"/>
    <mergeCell ref="D35:F35"/>
    <mergeCell ref="Z5:AK9"/>
    <mergeCell ref="C1:C2"/>
    <mergeCell ref="D1:F1"/>
    <mergeCell ref="G1:I1"/>
    <mergeCell ref="J1:L1"/>
    <mergeCell ref="M1:O1"/>
    <mergeCell ref="Z22:AB22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AA12:AC12"/>
    <mergeCell ref="AA13:AC13"/>
    <mergeCell ref="AA17:AC17"/>
    <mergeCell ref="AA18:AC18"/>
    <mergeCell ref="AA19:AC19"/>
    <mergeCell ref="A24:B24"/>
    <mergeCell ref="T24:W24"/>
    <mergeCell ref="T25:W25"/>
    <mergeCell ref="Z25:AB25"/>
    <mergeCell ref="D26:F26"/>
    <mergeCell ref="G26:I26"/>
    <mergeCell ref="J26:L26"/>
    <mergeCell ref="M26:O26"/>
    <mergeCell ref="P26:R26"/>
    <mergeCell ref="S26:U26"/>
    <mergeCell ref="V26:X26"/>
    <mergeCell ref="D27:F27"/>
    <mergeCell ref="G27:I27"/>
    <mergeCell ref="J27:L27"/>
    <mergeCell ref="M27:O27"/>
    <mergeCell ref="P27:R27"/>
    <mergeCell ref="S27:U27"/>
    <mergeCell ref="V27:X27"/>
    <mergeCell ref="V28:X28"/>
    <mergeCell ref="D29:F29"/>
    <mergeCell ref="G29:I29"/>
    <mergeCell ref="J29:L29"/>
    <mergeCell ref="M29:O29"/>
    <mergeCell ref="P29:R29"/>
    <mergeCell ref="S29:U29"/>
    <mergeCell ref="V29:X29"/>
    <mergeCell ref="D28:F28"/>
    <mergeCell ref="G28:I28"/>
    <mergeCell ref="J28:L28"/>
    <mergeCell ref="M28:O28"/>
    <mergeCell ref="P28:R28"/>
    <mergeCell ref="S28:U28"/>
    <mergeCell ref="Z29:AB29"/>
    <mergeCell ref="T30:W30"/>
    <mergeCell ref="Z30:AB30"/>
    <mergeCell ref="D31:S31"/>
    <mergeCell ref="T31:W31"/>
    <mergeCell ref="S32:U32"/>
    <mergeCell ref="V32:X32"/>
    <mergeCell ref="D33:F33"/>
    <mergeCell ref="G33:I33"/>
    <mergeCell ref="J33:L33"/>
    <mergeCell ref="M33:O33"/>
    <mergeCell ref="P33:R33"/>
    <mergeCell ref="S33:U33"/>
    <mergeCell ref="V33:X33"/>
    <mergeCell ref="D32:F32"/>
    <mergeCell ref="G32:I32"/>
    <mergeCell ref="J32:L32"/>
    <mergeCell ref="M32:O32"/>
    <mergeCell ref="P32:R32"/>
    <mergeCell ref="V34:X34"/>
    <mergeCell ref="D36:F36"/>
    <mergeCell ref="G36:I36"/>
    <mergeCell ref="J36:L36"/>
    <mergeCell ref="M36:O36"/>
    <mergeCell ref="P36:R36"/>
    <mergeCell ref="S36:U36"/>
    <mergeCell ref="V36:X36"/>
    <mergeCell ref="D34:F34"/>
    <mergeCell ref="G34:I34"/>
    <mergeCell ref="J34:L34"/>
    <mergeCell ref="M34:O34"/>
    <mergeCell ref="P34:R34"/>
    <mergeCell ref="S34:U34"/>
    <mergeCell ref="V35:X35"/>
    <mergeCell ref="S35:U35"/>
  </mergeCells>
  <pageMargins left="0.7" right="0.7" top="0.75" bottom="0.75" header="0.3" footer="0.3"/>
  <pageSetup paperSize="9" orientation="portrait" r:id="rId1"/>
  <legacy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F405-AD01-465B-A2E4-379F053EB0B8}">
  <dimension ref="A1:AK36"/>
  <sheetViews>
    <sheetView tabSelected="1" zoomScale="80" zoomScaleNormal="80" workbookViewId="0">
      <selection activeCell="T19" sqref="T19"/>
    </sheetView>
  </sheetViews>
  <sheetFormatPr defaultColWidth="9.140625" defaultRowHeight="15"/>
  <cols>
    <col min="3" max="3" width="25.42578125" customWidth="1"/>
    <col min="4" max="23" width="6.7109375" customWidth="1"/>
    <col min="24" max="24" width="8.42578125" customWidth="1"/>
  </cols>
  <sheetData>
    <row r="1" spans="1:37" ht="18.95" customHeight="1">
      <c r="A1" s="1"/>
      <c r="B1" s="1"/>
      <c r="C1" s="1426" t="s">
        <v>0</v>
      </c>
      <c r="D1" s="1347">
        <v>46265</v>
      </c>
      <c r="E1" s="1348"/>
      <c r="F1" s="1349"/>
      <c r="G1" s="1347">
        <v>46266</v>
      </c>
      <c r="H1" s="1348"/>
      <c r="I1" s="1349"/>
      <c r="J1" s="1347">
        <v>46267</v>
      </c>
      <c r="K1" s="1348"/>
      <c r="L1" s="1349"/>
      <c r="M1" s="1347">
        <v>46268</v>
      </c>
      <c r="N1" s="1348"/>
      <c r="O1" s="1349"/>
      <c r="P1" s="1347">
        <v>46269</v>
      </c>
      <c r="Q1" s="1348"/>
      <c r="R1" s="1349"/>
      <c r="S1" s="1347">
        <v>46270</v>
      </c>
      <c r="T1" s="1348"/>
      <c r="U1" s="1349"/>
      <c r="V1" s="1347">
        <v>46271</v>
      </c>
      <c r="W1" s="1348"/>
      <c r="X1" s="1349"/>
    </row>
    <row r="2" spans="1:37" ht="18.95" customHeight="1">
      <c r="A2" s="1"/>
      <c r="B2" s="1"/>
      <c r="C2" s="1427"/>
      <c r="D2" s="1431" t="s">
        <v>199</v>
      </c>
      <c r="E2" s="1432"/>
      <c r="F2" s="1433"/>
      <c r="G2" s="1431" t="s">
        <v>200</v>
      </c>
      <c r="H2" s="1432"/>
      <c r="I2" s="1433"/>
      <c r="J2" s="1431" t="s">
        <v>201</v>
      </c>
      <c r="K2" s="1432"/>
      <c r="L2" s="1433"/>
      <c r="M2" s="1431" t="s">
        <v>202</v>
      </c>
      <c r="N2" s="1432"/>
      <c r="O2" s="1433"/>
      <c r="P2" s="1431" t="s">
        <v>203</v>
      </c>
      <c r="Q2" s="1432"/>
      <c r="R2" s="1433"/>
      <c r="S2" s="1431" t="s">
        <v>204</v>
      </c>
      <c r="T2" s="1432"/>
      <c r="U2" s="1433"/>
      <c r="V2" s="1431" t="s">
        <v>205</v>
      </c>
      <c r="W2" s="1432"/>
      <c r="X2" s="1433"/>
    </row>
    <row r="3" spans="1:37" ht="18.95" customHeight="1">
      <c r="A3" s="1"/>
      <c r="B3" s="1"/>
      <c r="C3" s="2"/>
      <c r="D3" s="3" t="s">
        <v>459</v>
      </c>
      <c r="E3" s="4" t="s">
        <v>460</v>
      </c>
      <c r="F3" s="5" t="s">
        <v>461</v>
      </c>
      <c r="G3" s="3" t="s">
        <v>459</v>
      </c>
      <c r="H3" s="4" t="s">
        <v>460</v>
      </c>
      <c r="I3" s="5" t="s">
        <v>461</v>
      </c>
      <c r="J3" s="3" t="s">
        <v>459</v>
      </c>
      <c r="K3" s="4" t="s">
        <v>460</v>
      </c>
      <c r="L3" s="5" t="s">
        <v>461</v>
      </c>
      <c r="M3" s="3" t="s">
        <v>459</v>
      </c>
      <c r="N3" s="4" t="s">
        <v>460</v>
      </c>
      <c r="O3" s="5" t="s">
        <v>461</v>
      </c>
      <c r="P3" s="3" t="s">
        <v>459</v>
      </c>
      <c r="Q3" s="4" t="s">
        <v>460</v>
      </c>
      <c r="R3" s="5" t="s">
        <v>461</v>
      </c>
      <c r="S3" s="6" t="s">
        <v>459</v>
      </c>
      <c r="T3" s="7" t="s">
        <v>460</v>
      </c>
      <c r="U3" s="5" t="s">
        <v>461</v>
      </c>
      <c r="V3" s="3" t="s">
        <v>459</v>
      </c>
      <c r="W3" s="4" t="s">
        <v>460</v>
      </c>
      <c r="X3" s="5" t="s">
        <v>461</v>
      </c>
    </row>
    <row r="4" spans="1:37" ht="18" customHeight="1">
      <c r="A4" s="4">
        <v>1</v>
      </c>
      <c r="B4" s="8" t="s">
        <v>435</v>
      </c>
      <c r="C4" s="9" t="s">
        <v>458</v>
      </c>
      <c r="D4" s="998">
        <v>13</v>
      </c>
      <c r="E4" s="999">
        <v>23</v>
      </c>
      <c r="F4" s="950">
        <f t="shared" ref="F4:F20" si="0">E4-D4</f>
        <v>10</v>
      </c>
      <c r="G4" s="1144"/>
      <c r="H4" s="1145"/>
      <c r="I4" s="1031">
        <f>H4-G4</f>
        <v>0</v>
      </c>
      <c r="J4" s="1144"/>
      <c r="K4" s="1145"/>
      <c r="L4" s="1031">
        <f t="shared" ref="L4:L20" si="1">K4-J4</f>
        <v>0</v>
      </c>
      <c r="M4" s="1144"/>
      <c r="N4" s="1146"/>
      <c r="O4" s="1031">
        <f t="shared" ref="O4:O20" si="2">N4-M4</f>
        <v>0</v>
      </c>
      <c r="P4" s="1144"/>
      <c r="Q4" s="1145"/>
      <c r="R4" s="1031">
        <f t="shared" ref="R4:R20" si="3">Q4-P4</f>
        <v>0</v>
      </c>
      <c r="S4" s="1091"/>
      <c r="T4" s="1092"/>
      <c r="U4" s="1031">
        <f t="shared" ref="U4:U20" si="4">T4-S4</f>
        <v>0</v>
      </c>
      <c r="V4" s="1146"/>
      <c r="W4" s="1147"/>
      <c r="X4" s="148">
        <f t="shared" ref="X4:X20" si="5">W4-V4</f>
        <v>0</v>
      </c>
      <c r="Y4" s="976">
        <f>F4+I4+L4+O4+R4+U4+X4</f>
        <v>10</v>
      </c>
      <c r="Z4" s="956"/>
    </row>
    <row r="5" spans="1:37" ht="18" customHeight="1">
      <c r="A5" s="4">
        <v>2</v>
      </c>
      <c r="B5" s="2" t="s">
        <v>436</v>
      </c>
      <c r="C5" s="24" t="s">
        <v>208</v>
      </c>
      <c r="D5" s="10"/>
      <c r="E5" s="25"/>
      <c r="F5" s="950">
        <f t="shared" si="0"/>
        <v>0</v>
      </c>
      <c r="G5" s="19">
        <v>14</v>
      </c>
      <c r="H5" s="26">
        <v>21</v>
      </c>
      <c r="I5" s="950">
        <f t="shared" ref="I5:I20" si="6">H5-G5</f>
        <v>7</v>
      </c>
      <c r="J5" s="10"/>
      <c r="K5" s="25"/>
      <c r="L5" s="950">
        <f t="shared" si="1"/>
        <v>0</v>
      </c>
      <c r="M5" s="19">
        <v>10</v>
      </c>
      <c r="N5" s="26">
        <v>17</v>
      </c>
      <c r="O5" s="950">
        <f t="shared" si="2"/>
        <v>7</v>
      </c>
      <c r="P5" s="19">
        <v>10</v>
      </c>
      <c r="Q5" s="26">
        <v>17</v>
      </c>
      <c r="R5" s="950">
        <f t="shared" si="3"/>
        <v>7</v>
      </c>
      <c r="S5" s="19">
        <v>12</v>
      </c>
      <c r="T5" s="26">
        <v>21</v>
      </c>
      <c r="U5" s="950">
        <f t="shared" si="4"/>
        <v>9</v>
      </c>
      <c r="V5" s="26">
        <v>12</v>
      </c>
      <c r="W5" s="62">
        <v>21</v>
      </c>
      <c r="X5" s="12">
        <f t="shared" si="5"/>
        <v>9</v>
      </c>
      <c r="Y5" s="976">
        <f t="shared" ref="Y5:Y20" si="7">F5+I5+L5+O5+R5+U5+X5</f>
        <v>39</v>
      </c>
      <c r="Z5" s="1473"/>
      <c r="AA5" s="1473"/>
      <c r="AB5" s="1473"/>
      <c r="AC5" s="1473"/>
      <c r="AD5" s="1473"/>
      <c r="AE5" s="1473"/>
      <c r="AF5" s="1473"/>
      <c r="AG5" s="1473"/>
      <c r="AH5" s="1473"/>
      <c r="AI5" s="1473"/>
      <c r="AJ5" s="1473"/>
      <c r="AK5" s="1473"/>
    </row>
    <row r="6" spans="1:37" ht="18" customHeight="1">
      <c r="A6" s="4">
        <v>3</v>
      </c>
      <c r="B6" s="2" t="s">
        <v>436</v>
      </c>
      <c r="C6" s="24" t="s">
        <v>188</v>
      </c>
      <c r="D6" s="10"/>
      <c r="E6" s="11"/>
      <c r="F6" s="950">
        <f t="shared" si="0"/>
        <v>0</v>
      </c>
      <c r="G6" s="10"/>
      <c r="H6" s="11"/>
      <c r="I6" s="950">
        <f t="shared" si="6"/>
        <v>0</v>
      </c>
      <c r="J6" s="10"/>
      <c r="K6" s="25"/>
      <c r="L6" s="950">
        <f t="shared" si="1"/>
        <v>0</v>
      </c>
      <c r="M6" s="45"/>
      <c r="N6" s="46"/>
      <c r="O6" s="950">
        <f t="shared" si="2"/>
        <v>0</v>
      </c>
      <c r="P6" s="10"/>
      <c r="Q6" s="25"/>
      <c r="R6" s="950">
        <f t="shared" si="3"/>
        <v>0</v>
      </c>
      <c r="S6" s="10"/>
      <c r="T6" s="11"/>
      <c r="U6" s="950">
        <f t="shared" si="4"/>
        <v>0</v>
      </c>
      <c r="V6" s="25"/>
      <c r="W6" s="57"/>
      <c r="X6" s="12">
        <f t="shared" si="5"/>
        <v>0</v>
      </c>
      <c r="Y6" s="976">
        <f t="shared" si="7"/>
        <v>0</v>
      </c>
      <c r="Z6" s="1473"/>
      <c r="AA6" s="1473"/>
      <c r="AB6" s="1473"/>
      <c r="AC6" s="1473"/>
      <c r="AD6" s="1473"/>
      <c r="AE6" s="1473"/>
      <c r="AF6" s="1473"/>
      <c r="AG6" s="1473"/>
      <c r="AH6" s="1473"/>
      <c r="AI6" s="1473"/>
      <c r="AJ6" s="1473"/>
      <c r="AK6" s="1473"/>
    </row>
    <row r="7" spans="1:37" ht="18" customHeight="1">
      <c r="A7" s="4">
        <v>4</v>
      </c>
      <c r="B7" s="2" t="s">
        <v>499</v>
      </c>
      <c r="C7" s="34" t="s">
        <v>595</v>
      </c>
      <c r="D7" s="1069"/>
      <c r="E7" s="1070"/>
      <c r="F7" s="950">
        <f t="shared" si="0"/>
        <v>0</v>
      </c>
      <c r="G7" s="1061">
        <v>17</v>
      </c>
      <c r="H7" s="1062">
        <v>23</v>
      </c>
      <c r="I7" s="950">
        <f t="shared" si="6"/>
        <v>6</v>
      </c>
      <c r="J7" s="1061">
        <v>16</v>
      </c>
      <c r="K7" s="1063">
        <v>23</v>
      </c>
      <c r="L7" s="950">
        <f t="shared" si="1"/>
        <v>7</v>
      </c>
      <c r="M7" s="1080"/>
      <c r="N7" s="1081"/>
      <c r="O7" s="950">
        <f t="shared" si="2"/>
        <v>0</v>
      </c>
      <c r="P7" s="1061">
        <v>16</v>
      </c>
      <c r="Q7" s="1063">
        <v>22</v>
      </c>
      <c r="R7" s="950">
        <f t="shared" si="3"/>
        <v>6</v>
      </c>
      <c r="S7" s="1061">
        <v>17</v>
      </c>
      <c r="T7" s="1062">
        <v>22</v>
      </c>
      <c r="U7" s="950">
        <f t="shared" si="4"/>
        <v>5</v>
      </c>
      <c r="V7" s="26">
        <v>16</v>
      </c>
      <c r="W7" s="62">
        <v>23</v>
      </c>
      <c r="X7" s="12">
        <f t="shared" si="5"/>
        <v>7</v>
      </c>
      <c r="Y7" s="976">
        <f t="shared" si="7"/>
        <v>31</v>
      </c>
      <c r="Z7" s="1473"/>
      <c r="AA7" s="1473"/>
      <c r="AB7" s="1473"/>
      <c r="AC7" s="1473"/>
      <c r="AD7" s="1473"/>
      <c r="AE7" s="1473"/>
      <c r="AF7" s="1473"/>
      <c r="AG7" s="1473"/>
      <c r="AH7" s="1473"/>
      <c r="AI7" s="1473"/>
      <c r="AJ7" s="1473"/>
      <c r="AK7" s="1473"/>
    </row>
    <row r="8" spans="1:37" ht="18" customHeight="1">
      <c r="A8" s="4">
        <v>5</v>
      </c>
      <c r="B8" s="2" t="s">
        <v>444</v>
      </c>
      <c r="C8" s="28" t="s">
        <v>591</v>
      </c>
      <c r="D8" s="19">
        <v>8</v>
      </c>
      <c r="E8" s="20">
        <v>16</v>
      </c>
      <c r="F8" s="950">
        <f t="shared" si="0"/>
        <v>8</v>
      </c>
      <c r="G8" s="19">
        <v>8</v>
      </c>
      <c r="H8" s="20">
        <v>16</v>
      </c>
      <c r="I8" s="950">
        <f t="shared" si="6"/>
        <v>8</v>
      </c>
      <c r="J8" s="10"/>
      <c r="K8" s="11"/>
      <c r="L8" s="950">
        <f t="shared" si="1"/>
        <v>0</v>
      </c>
      <c r="M8" s="19">
        <v>15</v>
      </c>
      <c r="N8" s="20">
        <v>23</v>
      </c>
      <c r="O8" s="950">
        <f t="shared" si="2"/>
        <v>8</v>
      </c>
      <c r="P8" s="19">
        <v>15</v>
      </c>
      <c r="Q8" s="20">
        <v>23</v>
      </c>
      <c r="R8" s="950">
        <f t="shared" si="3"/>
        <v>8</v>
      </c>
      <c r="S8" s="21">
        <v>15</v>
      </c>
      <c r="T8" s="22">
        <v>23</v>
      </c>
      <c r="U8" s="950">
        <f t="shared" si="4"/>
        <v>8</v>
      </c>
      <c r="V8" s="21">
        <v>13</v>
      </c>
      <c r="W8" s="22">
        <v>23</v>
      </c>
      <c r="X8" s="12">
        <f t="shared" si="5"/>
        <v>10</v>
      </c>
      <c r="Y8" s="976">
        <f t="shared" si="7"/>
        <v>50</v>
      </c>
      <c r="Z8" s="1473"/>
      <c r="AA8" s="1473"/>
      <c r="AB8" s="1473"/>
      <c r="AC8" s="1473"/>
      <c r="AD8" s="1473"/>
      <c r="AE8" s="1473"/>
      <c r="AF8" s="1473"/>
      <c r="AG8" s="1473"/>
      <c r="AH8" s="1473"/>
      <c r="AI8" s="1473"/>
      <c r="AJ8" s="1473"/>
      <c r="AK8" s="1473"/>
    </row>
    <row r="9" spans="1:37" ht="18" customHeight="1">
      <c r="A9" s="4">
        <v>6</v>
      </c>
      <c r="B9" s="2" t="s">
        <v>444</v>
      </c>
      <c r="C9" s="34" t="s">
        <v>501</v>
      </c>
      <c r="D9" s="10"/>
      <c r="E9" s="11"/>
      <c r="F9" s="950">
        <f t="shared" si="0"/>
        <v>0</v>
      </c>
      <c r="G9" s="21">
        <v>11</v>
      </c>
      <c r="H9" s="22">
        <v>23</v>
      </c>
      <c r="I9" s="950">
        <f t="shared" si="6"/>
        <v>12</v>
      </c>
      <c r="J9" s="41">
        <v>13</v>
      </c>
      <c r="K9" s="42">
        <v>21</v>
      </c>
      <c r="L9" s="950">
        <f t="shared" si="1"/>
        <v>8</v>
      </c>
      <c r="M9" s="1135">
        <v>13</v>
      </c>
      <c r="N9" s="1136">
        <v>21</v>
      </c>
      <c r="O9" s="950">
        <f t="shared" si="2"/>
        <v>8</v>
      </c>
      <c r="P9" s="35">
        <v>13</v>
      </c>
      <c r="Q9" s="36">
        <v>21</v>
      </c>
      <c r="R9" s="950">
        <f t="shared" si="3"/>
        <v>8</v>
      </c>
      <c r="S9" s="1148">
        <v>8</v>
      </c>
      <c r="T9" s="1149">
        <v>16</v>
      </c>
      <c r="U9" s="950">
        <f t="shared" si="4"/>
        <v>8</v>
      </c>
      <c r="V9" s="31">
        <v>8</v>
      </c>
      <c r="W9" s="60">
        <v>20</v>
      </c>
      <c r="X9" s="12">
        <f t="shared" si="5"/>
        <v>12</v>
      </c>
      <c r="Y9" s="976">
        <f t="shared" si="7"/>
        <v>56</v>
      </c>
    </row>
    <row r="10" spans="1:37" ht="18" hidden="1" customHeight="1">
      <c r="A10" s="4">
        <v>7</v>
      </c>
      <c r="B10" s="2" t="s">
        <v>592</v>
      </c>
      <c r="C10" s="1066" t="s">
        <v>296</v>
      </c>
      <c r="D10" s="10"/>
      <c r="E10" s="11"/>
      <c r="F10" s="950">
        <f t="shared" si="0"/>
        <v>0</v>
      </c>
      <c r="G10" s="10"/>
      <c r="H10" s="11"/>
      <c r="I10" s="950">
        <f t="shared" si="6"/>
        <v>0</v>
      </c>
      <c r="J10" s="19"/>
      <c r="K10" s="20"/>
      <c r="L10" s="950">
        <f t="shared" si="1"/>
        <v>0</v>
      </c>
      <c r="M10" s="43"/>
      <c r="N10" s="44"/>
      <c r="O10" s="950">
        <f t="shared" si="2"/>
        <v>0</v>
      </c>
      <c r="P10" s="10"/>
      <c r="Q10" s="11"/>
      <c r="R10" s="950">
        <f t="shared" si="3"/>
        <v>0</v>
      </c>
      <c r="S10" s="10"/>
      <c r="T10" s="11"/>
      <c r="U10" s="950">
        <f t="shared" si="4"/>
        <v>0</v>
      </c>
      <c r="V10" s="25"/>
      <c r="W10" s="57"/>
      <c r="X10" s="12">
        <f t="shared" si="5"/>
        <v>0</v>
      </c>
      <c r="Y10" s="976">
        <f t="shared" si="7"/>
        <v>0</v>
      </c>
    </row>
    <row r="11" spans="1:37" ht="18" customHeight="1">
      <c r="A11" s="4">
        <v>7</v>
      </c>
      <c r="B11" s="2" t="s">
        <v>444</v>
      </c>
      <c r="C11" s="38" t="s">
        <v>186</v>
      </c>
      <c r="D11" s="21">
        <v>8</v>
      </c>
      <c r="E11" s="22">
        <v>18</v>
      </c>
      <c r="F11" s="950">
        <f t="shared" si="0"/>
        <v>10</v>
      </c>
      <c r="G11" s="21">
        <v>8</v>
      </c>
      <c r="H11" s="22">
        <v>18</v>
      </c>
      <c r="I11" s="950">
        <f t="shared" si="6"/>
        <v>10</v>
      </c>
      <c r="J11" s="21">
        <v>8</v>
      </c>
      <c r="K11" s="22">
        <v>18</v>
      </c>
      <c r="L11" s="950">
        <f t="shared" si="1"/>
        <v>10</v>
      </c>
      <c r="M11" s="21">
        <v>8</v>
      </c>
      <c r="N11" s="22">
        <v>18</v>
      </c>
      <c r="O11" s="950">
        <f t="shared" si="2"/>
        <v>10</v>
      </c>
      <c r="P11" s="35">
        <v>7</v>
      </c>
      <c r="Q11" s="36">
        <v>18</v>
      </c>
      <c r="R11" s="950">
        <f t="shared" si="3"/>
        <v>11</v>
      </c>
      <c r="S11" s="21">
        <v>8</v>
      </c>
      <c r="T11" s="22">
        <v>18</v>
      </c>
      <c r="U11" s="950">
        <f t="shared" si="4"/>
        <v>10</v>
      </c>
      <c r="V11" s="10"/>
      <c r="W11" s="11"/>
      <c r="X11" s="12">
        <f t="shared" si="5"/>
        <v>0</v>
      </c>
      <c r="Y11" s="976">
        <f t="shared" si="7"/>
        <v>61</v>
      </c>
      <c r="AA11" s="1249" t="s">
        <v>467</v>
      </c>
      <c r="AB11" s="1250"/>
      <c r="AC11" s="1251"/>
      <c r="AD11" s="80">
        <v>3710</v>
      </c>
      <c r="AE11" s="81"/>
      <c r="AF11" s="82">
        <v>3386</v>
      </c>
      <c r="AI11" t="s">
        <v>601</v>
      </c>
    </row>
    <row r="12" spans="1:37" ht="18" customHeight="1">
      <c r="A12" s="4">
        <v>8</v>
      </c>
      <c r="B12" s="2" t="s">
        <v>444</v>
      </c>
      <c r="C12" s="38" t="s">
        <v>545</v>
      </c>
      <c r="D12" s="21">
        <v>15</v>
      </c>
      <c r="E12" s="22">
        <v>23</v>
      </c>
      <c r="F12" s="950">
        <f t="shared" si="0"/>
        <v>8</v>
      </c>
      <c r="G12" s="10"/>
      <c r="H12" s="11"/>
      <c r="I12" s="950">
        <f t="shared" si="6"/>
        <v>0</v>
      </c>
      <c r="J12" s="35">
        <v>16</v>
      </c>
      <c r="K12" s="36">
        <v>23</v>
      </c>
      <c r="L12" s="950">
        <f t="shared" si="1"/>
        <v>7</v>
      </c>
      <c r="M12" s="21">
        <v>16</v>
      </c>
      <c r="N12" s="22">
        <v>23</v>
      </c>
      <c r="O12" s="950">
        <f t="shared" si="2"/>
        <v>7</v>
      </c>
      <c r="P12" s="35">
        <v>16</v>
      </c>
      <c r="Q12" s="36">
        <v>23</v>
      </c>
      <c r="R12" s="950">
        <f t="shared" si="3"/>
        <v>7</v>
      </c>
      <c r="S12" s="21">
        <v>17</v>
      </c>
      <c r="T12" s="31">
        <v>22</v>
      </c>
      <c r="U12" s="950">
        <f t="shared" si="4"/>
        <v>5</v>
      </c>
      <c r="V12" s="25"/>
      <c r="W12" s="57"/>
      <c r="X12" s="12">
        <f t="shared" si="5"/>
        <v>0</v>
      </c>
      <c r="Y12" s="976">
        <f t="shared" si="7"/>
        <v>34</v>
      </c>
      <c r="AA12" s="1249" t="s">
        <v>470</v>
      </c>
      <c r="AB12" s="1250"/>
      <c r="AC12" s="1251"/>
      <c r="AD12" s="87">
        <f>SUM(D25:X25)</f>
        <v>1700000</v>
      </c>
      <c r="AE12" s="81"/>
      <c r="AF12" s="1138">
        <f t="shared" ref="AF12" si="8">AD12</f>
        <v>1700000</v>
      </c>
      <c r="AI12">
        <v>2</v>
      </c>
    </row>
    <row r="13" spans="1:37" ht="18" hidden="1" customHeight="1">
      <c r="A13" s="4">
        <v>10</v>
      </c>
      <c r="B13" s="2" t="s">
        <v>444</v>
      </c>
      <c r="C13" s="38" t="s">
        <v>209</v>
      </c>
      <c r="D13" s="10"/>
      <c r="E13" s="11"/>
      <c r="F13" s="950">
        <f t="shared" si="0"/>
        <v>0</v>
      </c>
      <c r="G13" s="10"/>
      <c r="H13" s="11"/>
      <c r="I13" s="950">
        <f t="shared" si="6"/>
        <v>0</v>
      </c>
      <c r="J13" s="45"/>
      <c r="K13" s="46"/>
      <c r="L13" s="950">
        <f t="shared" si="1"/>
        <v>0</v>
      </c>
      <c r="M13" s="10"/>
      <c r="N13" s="11"/>
      <c r="O13" s="950">
        <f t="shared" si="2"/>
        <v>0</v>
      </c>
      <c r="P13" s="45"/>
      <c r="Q13" s="46"/>
      <c r="R13" s="950">
        <f t="shared" si="3"/>
        <v>0</v>
      </c>
      <c r="S13" s="10"/>
      <c r="T13" s="25"/>
      <c r="U13" s="950">
        <f t="shared" si="4"/>
        <v>0</v>
      </c>
      <c r="V13" s="25"/>
      <c r="W13" s="57"/>
      <c r="X13" s="12">
        <f t="shared" si="5"/>
        <v>0</v>
      </c>
      <c r="Y13" s="976">
        <f t="shared" si="7"/>
        <v>0</v>
      </c>
      <c r="Z13" s="956"/>
      <c r="AA13" s="81"/>
      <c r="AB13" s="81"/>
      <c r="AC13" s="81"/>
      <c r="AD13" s="81"/>
      <c r="AE13" s="81"/>
      <c r="AF13" s="81"/>
    </row>
    <row r="14" spans="1:37" ht="18" hidden="1" customHeight="1">
      <c r="A14" s="4">
        <v>11</v>
      </c>
      <c r="B14" s="1090" t="s">
        <v>618</v>
      </c>
      <c r="C14" s="1134" t="s">
        <v>620</v>
      </c>
      <c r="D14" s="10"/>
      <c r="E14" s="11"/>
      <c r="F14" s="950">
        <f t="shared" si="0"/>
        <v>0</v>
      </c>
      <c r="G14" s="10"/>
      <c r="H14" s="11"/>
      <c r="I14" s="950">
        <f t="shared" si="6"/>
        <v>0</v>
      </c>
      <c r="J14" s="45"/>
      <c r="K14" s="46"/>
      <c r="L14" s="950">
        <f t="shared" si="1"/>
        <v>0</v>
      </c>
      <c r="M14" s="10"/>
      <c r="N14" s="11"/>
      <c r="O14" s="950">
        <f t="shared" si="2"/>
        <v>0</v>
      </c>
      <c r="P14" s="45"/>
      <c r="Q14" s="46"/>
      <c r="R14" s="950">
        <f t="shared" si="3"/>
        <v>0</v>
      </c>
      <c r="S14" s="10"/>
      <c r="T14" s="25"/>
      <c r="U14" s="950">
        <f t="shared" si="4"/>
        <v>0</v>
      </c>
      <c r="V14" s="25"/>
      <c r="W14" s="57"/>
      <c r="X14" s="12">
        <f t="shared" si="5"/>
        <v>0</v>
      </c>
      <c r="Y14" s="976"/>
      <c r="Z14" s="956"/>
      <c r="AA14" s="81"/>
      <c r="AB14" s="81"/>
      <c r="AC14" s="81"/>
      <c r="AD14" s="81"/>
      <c r="AE14" s="81"/>
      <c r="AF14" s="81"/>
    </row>
    <row r="15" spans="1:37" ht="18" customHeight="1">
      <c r="A15" s="4">
        <v>9</v>
      </c>
      <c r="B15" s="4" t="s">
        <v>447</v>
      </c>
      <c r="C15" s="47" t="s">
        <v>183</v>
      </c>
      <c r="D15" s="10"/>
      <c r="E15" s="25"/>
      <c r="F15" s="950">
        <f t="shared" si="0"/>
        <v>0</v>
      </c>
      <c r="G15" s="165">
        <v>16</v>
      </c>
      <c r="H15" s="166">
        <v>23</v>
      </c>
      <c r="I15" s="950">
        <f t="shared" si="6"/>
        <v>7</v>
      </c>
      <c r="J15" s="165">
        <v>15</v>
      </c>
      <c r="K15" s="166">
        <v>23</v>
      </c>
      <c r="L15" s="950">
        <f t="shared" si="1"/>
        <v>8</v>
      </c>
      <c r="M15" s="165">
        <v>16</v>
      </c>
      <c r="N15" s="166">
        <v>24</v>
      </c>
      <c r="O15" s="950">
        <f t="shared" si="2"/>
        <v>8</v>
      </c>
      <c r="P15" s="10"/>
      <c r="Q15" s="25"/>
      <c r="R15" s="950">
        <f t="shared" si="3"/>
        <v>0</v>
      </c>
      <c r="S15" s="165">
        <v>8</v>
      </c>
      <c r="T15" s="166">
        <v>16</v>
      </c>
      <c r="U15" s="950">
        <f t="shared" si="4"/>
        <v>8</v>
      </c>
      <c r="V15" s="166">
        <v>8</v>
      </c>
      <c r="W15" s="178">
        <v>16</v>
      </c>
      <c r="X15" s="12">
        <f t="shared" si="5"/>
        <v>8</v>
      </c>
      <c r="Y15" s="976">
        <f t="shared" si="7"/>
        <v>39</v>
      </c>
      <c r="AA15" s="81"/>
      <c r="AB15" s="81"/>
      <c r="AC15" s="81"/>
      <c r="AD15" s="81"/>
      <c r="AE15" s="81"/>
      <c r="AF15" s="81"/>
    </row>
    <row r="16" spans="1:37" ht="18" customHeight="1">
      <c r="A16" s="4">
        <v>10</v>
      </c>
      <c r="B16" s="4" t="s">
        <v>447</v>
      </c>
      <c r="C16" s="47" t="s">
        <v>358</v>
      </c>
      <c r="D16" s="165">
        <v>7</v>
      </c>
      <c r="E16" s="166">
        <v>15</v>
      </c>
      <c r="F16" s="950">
        <f t="shared" si="0"/>
        <v>8</v>
      </c>
      <c r="G16" s="165">
        <v>8</v>
      </c>
      <c r="H16" s="166">
        <v>20</v>
      </c>
      <c r="I16" s="950">
        <f t="shared" si="6"/>
        <v>12</v>
      </c>
      <c r="J16" s="10"/>
      <c r="K16" s="25"/>
      <c r="L16" s="950">
        <f t="shared" si="1"/>
        <v>0</v>
      </c>
      <c r="M16" s="10"/>
      <c r="N16" s="25"/>
      <c r="O16" s="950">
        <f t="shared" si="2"/>
        <v>0</v>
      </c>
      <c r="P16" s="165">
        <v>7</v>
      </c>
      <c r="Q16" s="166">
        <v>15</v>
      </c>
      <c r="R16" s="950">
        <f t="shared" si="3"/>
        <v>8</v>
      </c>
      <c r="S16" s="165">
        <v>16</v>
      </c>
      <c r="T16" s="166">
        <v>24</v>
      </c>
      <c r="U16" s="950">
        <f t="shared" si="4"/>
        <v>8</v>
      </c>
      <c r="V16" s="166">
        <v>13</v>
      </c>
      <c r="W16" s="178">
        <v>21</v>
      </c>
      <c r="X16" s="12">
        <f t="shared" si="5"/>
        <v>8</v>
      </c>
      <c r="Y16" s="976">
        <f t="shared" si="7"/>
        <v>44</v>
      </c>
      <c r="Z16" s="956"/>
      <c r="AA16" s="1249" t="s">
        <v>473</v>
      </c>
      <c r="AB16" s="1250"/>
      <c r="AC16" s="1251"/>
      <c r="AD16" s="1138">
        <v>6962501</v>
      </c>
      <c r="AE16" s="81"/>
      <c r="AF16" s="1138">
        <f t="shared" ref="AF16:AF17" si="9">AD16</f>
        <v>6962501</v>
      </c>
    </row>
    <row r="17" spans="1:32" ht="18" customHeight="1">
      <c r="A17" s="4">
        <v>11</v>
      </c>
      <c r="B17" s="4" t="s">
        <v>435</v>
      </c>
      <c r="C17" s="47" t="s">
        <v>580</v>
      </c>
      <c r="D17" s="165">
        <v>15</v>
      </c>
      <c r="E17" s="170">
        <v>23</v>
      </c>
      <c r="F17" s="950">
        <f t="shared" si="0"/>
        <v>8</v>
      </c>
      <c r="G17" s="10"/>
      <c r="H17" s="25"/>
      <c r="I17" s="950">
        <f t="shared" si="6"/>
        <v>0</v>
      </c>
      <c r="J17" s="15">
        <v>7</v>
      </c>
      <c r="K17" s="62">
        <v>16</v>
      </c>
      <c r="L17" s="950">
        <f t="shared" si="1"/>
        <v>9</v>
      </c>
      <c r="M17" s="159">
        <v>7</v>
      </c>
      <c r="N17" s="167">
        <v>16</v>
      </c>
      <c r="O17" s="950">
        <f>N17-M17</f>
        <v>9</v>
      </c>
      <c r="P17" s="165">
        <v>15</v>
      </c>
      <c r="Q17" s="166">
        <v>23</v>
      </c>
      <c r="R17" s="950">
        <f t="shared" si="3"/>
        <v>8</v>
      </c>
      <c r="S17" s="19">
        <v>16</v>
      </c>
      <c r="T17" s="26">
        <v>24</v>
      </c>
      <c r="U17" s="950">
        <f t="shared" si="4"/>
        <v>8</v>
      </c>
      <c r="V17" s="25"/>
      <c r="W17" s="57"/>
      <c r="X17" s="12">
        <f t="shared" si="5"/>
        <v>0</v>
      </c>
      <c r="Y17" s="976">
        <f t="shared" si="7"/>
        <v>42</v>
      </c>
      <c r="AA17" s="1249" t="s">
        <v>475</v>
      </c>
      <c r="AB17" s="1250"/>
      <c r="AC17" s="1251"/>
      <c r="AD17" s="1138">
        <v>1918</v>
      </c>
      <c r="AE17" s="81"/>
      <c r="AF17" s="1138">
        <f t="shared" si="9"/>
        <v>1918</v>
      </c>
    </row>
    <row r="18" spans="1:32" ht="18" customHeight="1">
      <c r="A18" s="4">
        <v>12</v>
      </c>
      <c r="B18" s="4" t="s">
        <v>447</v>
      </c>
      <c r="C18" s="47" t="s">
        <v>587</v>
      </c>
      <c r="D18" s="10"/>
      <c r="E18" s="55"/>
      <c r="F18" s="950">
        <f t="shared" si="0"/>
        <v>0</v>
      </c>
      <c r="G18" s="10"/>
      <c r="H18" s="25"/>
      <c r="I18" s="950">
        <f t="shared" si="6"/>
        <v>0</v>
      </c>
      <c r="J18" s="968">
        <v>7</v>
      </c>
      <c r="K18" s="1005">
        <v>15</v>
      </c>
      <c r="L18" s="950">
        <f t="shared" si="1"/>
        <v>8</v>
      </c>
      <c r="M18" s="968">
        <v>16</v>
      </c>
      <c r="N18" s="969">
        <v>24</v>
      </c>
      <c r="O18" s="950">
        <f t="shared" si="2"/>
        <v>8</v>
      </c>
      <c r="P18" s="10"/>
      <c r="Q18" s="25"/>
      <c r="R18" s="950">
        <f t="shared" si="3"/>
        <v>0</v>
      </c>
      <c r="S18" s="10"/>
      <c r="T18" s="25"/>
      <c r="U18" s="950">
        <f t="shared" si="4"/>
        <v>0</v>
      </c>
      <c r="V18" s="969">
        <v>16</v>
      </c>
      <c r="W18" s="1005">
        <v>23</v>
      </c>
      <c r="X18" s="12">
        <f t="shared" si="5"/>
        <v>7</v>
      </c>
      <c r="Y18" s="976">
        <f t="shared" si="7"/>
        <v>23</v>
      </c>
      <c r="AA18" s="1249" t="s">
        <v>476</v>
      </c>
      <c r="AB18" s="1250"/>
      <c r="AC18" s="1251"/>
      <c r="AD18" s="97">
        <f>AD16/AD11</f>
        <v>1876.6849056603774</v>
      </c>
      <c r="AE18" s="81"/>
      <c r="AF18" s="97">
        <f>AF16/AF11</f>
        <v>2056.261370348494</v>
      </c>
    </row>
    <row r="19" spans="1:32" ht="18" customHeight="1">
      <c r="A19" s="4">
        <v>19</v>
      </c>
      <c r="B19" s="4" t="s">
        <v>574</v>
      </c>
      <c r="C19" s="38" t="s">
        <v>577</v>
      </c>
      <c r="D19" s="10"/>
      <c r="E19" s="25"/>
      <c r="F19" s="950">
        <f t="shared" si="0"/>
        <v>0</v>
      </c>
      <c r="G19" s="10">
        <v>13</v>
      </c>
      <c r="H19" s="25">
        <v>19</v>
      </c>
      <c r="I19" s="950">
        <f t="shared" si="6"/>
        <v>6</v>
      </c>
      <c r="J19" s="10"/>
      <c r="K19" s="25"/>
      <c r="L19" s="950">
        <f t="shared" si="1"/>
        <v>0</v>
      </c>
      <c r="M19" s="10"/>
      <c r="N19" s="25"/>
      <c r="O19" s="950">
        <f t="shared" si="2"/>
        <v>0</v>
      </c>
      <c r="P19" s="13">
        <v>13</v>
      </c>
      <c r="Q19" s="25">
        <v>19</v>
      </c>
      <c r="R19" s="950">
        <f t="shared" si="3"/>
        <v>6</v>
      </c>
      <c r="S19" s="13">
        <v>13</v>
      </c>
      <c r="T19" s="198">
        <v>19</v>
      </c>
      <c r="U19" s="950">
        <f t="shared" si="4"/>
        <v>6</v>
      </c>
      <c r="V19" s="10"/>
      <c r="W19" s="54"/>
      <c r="X19" s="12">
        <f t="shared" si="5"/>
        <v>0</v>
      </c>
      <c r="Y19" s="976">
        <f t="shared" si="7"/>
        <v>18</v>
      </c>
      <c r="AA19" s="81"/>
      <c r="AB19" s="81"/>
      <c r="AC19" s="81"/>
      <c r="AD19" s="103">
        <f>(AD17/AD18)*100</f>
        <v>102.20149340014457</v>
      </c>
      <c r="AE19" s="81"/>
      <c r="AF19" s="104">
        <f t="shared" ref="AF19" si="10">(AF17/AF18)*100</f>
        <v>93.276079960347573</v>
      </c>
    </row>
    <row r="20" spans="1:32" ht="18" customHeight="1">
      <c r="A20" s="4">
        <v>18</v>
      </c>
      <c r="B20" s="4" t="s">
        <v>574</v>
      </c>
      <c r="C20" s="38" t="s">
        <v>575</v>
      </c>
      <c r="D20" s="65"/>
      <c r="E20" s="55"/>
      <c r="F20" s="950">
        <f t="shared" si="0"/>
        <v>0</v>
      </c>
      <c r="G20" s="65"/>
      <c r="H20" s="55"/>
      <c r="I20" s="950">
        <f t="shared" si="6"/>
        <v>0</v>
      </c>
      <c r="J20" s="65">
        <v>11</v>
      </c>
      <c r="K20" s="55">
        <v>19</v>
      </c>
      <c r="L20" s="950">
        <f t="shared" si="1"/>
        <v>8</v>
      </c>
      <c r="M20" s="69">
        <v>11</v>
      </c>
      <c r="N20" s="55">
        <v>19</v>
      </c>
      <c r="O20" s="950">
        <f t="shared" si="2"/>
        <v>8</v>
      </c>
      <c r="P20" s="69"/>
      <c r="Q20" s="55"/>
      <c r="R20" s="950">
        <f t="shared" si="3"/>
        <v>0</v>
      </c>
      <c r="S20" s="69"/>
      <c r="T20" s="195"/>
      <c r="U20" s="950">
        <f t="shared" si="4"/>
        <v>0</v>
      </c>
      <c r="V20" s="55">
        <v>11</v>
      </c>
      <c r="W20" s="57">
        <v>19</v>
      </c>
      <c r="X20" s="12">
        <f t="shared" si="5"/>
        <v>8</v>
      </c>
      <c r="Y20" s="976">
        <f t="shared" si="7"/>
        <v>24</v>
      </c>
      <c r="AA20" s="81"/>
      <c r="AB20" s="81"/>
      <c r="AC20" s="81"/>
      <c r="AD20" s="103">
        <f>AD17/AD18</f>
        <v>1.0220149340014457</v>
      </c>
      <c r="AE20" s="81"/>
      <c r="AF20" s="104">
        <f>AF17/AF18</f>
        <v>0.93276079960347569</v>
      </c>
    </row>
    <row r="21" spans="1:32" ht="18.95" customHeight="1">
      <c r="A21" s="1138"/>
      <c r="B21" s="1138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1133"/>
      <c r="T21" s="1133"/>
      <c r="U21" s="86"/>
      <c r="V21" s="86"/>
      <c r="W21" s="86"/>
      <c r="X21" s="86"/>
      <c r="Z21" s="1454"/>
      <c r="AA21" s="1454"/>
      <c r="AB21" s="1454"/>
      <c r="AC21" s="1013"/>
      <c r="AD21" s="1141"/>
      <c r="AE21" s="1141"/>
      <c r="AF21" s="81"/>
    </row>
    <row r="22" spans="1:32" ht="18.95" customHeight="1">
      <c r="A22" s="80"/>
      <c r="B22" s="80"/>
      <c r="C22" s="80" t="s">
        <v>466</v>
      </c>
      <c r="D22" s="85"/>
      <c r="E22" s="85"/>
      <c r="F22" s="88">
        <f>SUM(F4:F20)</f>
        <v>52</v>
      </c>
      <c r="G22" s="85"/>
      <c r="H22" s="85"/>
      <c r="I22" s="88">
        <f>SUM(I4:I20)</f>
        <v>68</v>
      </c>
      <c r="J22" s="85"/>
      <c r="K22" s="85"/>
      <c r="L22" s="88">
        <f>SUM(L4:L20)</f>
        <v>65</v>
      </c>
      <c r="M22" s="85"/>
      <c r="N22" s="85"/>
      <c r="O22" s="88">
        <f>SUM(O4:O20)</f>
        <v>73</v>
      </c>
      <c r="P22" s="85"/>
      <c r="Q22" s="85"/>
      <c r="R22" s="88">
        <f>SUM(R4:R20)</f>
        <v>69</v>
      </c>
      <c r="S22" s="85"/>
      <c r="T22" s="85"/>
      <c r="U22" s="88">
        <f>SUM(U4:U20)</f>
        <v>75</v>
      </c>
      <c r="V22" s="85"/>
      <c r="W22" s="85"/>
      <c r="X22" s="88">
        <f>SUM(X4:X20)</f>
        <v>69</v>
      </c>
      <c r="Z22" s="1141"/>
      <c r="AA22" s="1141"/>
      <c r="AB22" s="1141"/>
      <c r="AC22" s="1141"/>
      <c r="AD22" s="1141"/>
      <c r="AE22" s="1141"/>
      <c r="AF22" s="81"/>
    </row>
    <row r="23" spans="1:32" ht="18.95" customHeight="1">
      <c r="A23" s="1262"/>
      <c r="B23" s="1263"/>
      <c r="C23" s="89" t="s">
        <v>468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1262" t="s">
        <v>469</v>
      </c>
      <c r="U23" s="1264"/>
      <c r="V23" s="1264"/>
      <c r="W23" s="1263"/>
      <c r="X23" s="90">
        <f>X22+U22+R22+O22+L22+I22+F22</f>
        <v>471</v>
      </c>
      <c r="Z23" s="1141"/>
      <c r="AA23" s="1141"/>
      <c r="AB23" s="1141"/>
      <c r="AC23" s="1141"/>
      <c r="AD23" s="1141"/>
      <c r="AE23" s="1141">
        <v>1027</v>
      </c>
      <c r="AF23" s="81"/>
    </row>
    <row r="24" spans="1:32" ht="18.95" customHeight="1">
      <c r="A24" s="1142"/>
      <c r="B24" s="1143"/>
      <c r="C24" s="1140"/>
      <c r="D24" s="1140"/>
      <c r="E24" s="1140"/>
      <c r="F24" s="1140"/>
      <c r="G24" s="1140"/>
      <c r="H24" s="1140"/>
      <c r="I24" s="1140"/>
      <c r="J24" s="1140"/>
      <c r="K24" s="1140"/>
      <c r="L24" s="1140"/>
      <c r="M24" s="1140"/>
      <c r="N24" s="1140"/>
      <c r="O24" s="1140"/>
      <c r="P24" s="1140"/>
      <c r="Q24" s="1140"/>
      <c r="R24" s="1140" t="s">
        <v>128</v>
      </c>
      <c r="S24" s="1140"/>
      <c r="T24" s="1265" t="s">
        <v>471</v>
      </c>
      <c r="U24" s="1266"/>
      <c r="V24" s="1266"/>
      <c r="W24" s="1267"/>
      <c r="X24" s="94">
        <f>AD12/AD11</f>
        <v>458.22102425876011</v>
      </c>
      <c r="Z24" s="1454"/>
      <c r="AA24" s="1454"/>
      <c r="AB24" s="1454"/>
      <c r="AC24" s="1141"/>
      <c r="AD24" s="1141"/>
      <c r="AE24" s="1141"/>
      <c r="AF24" s="81"/>
    </row>
    <row r="25" spans="1:32" ht="18.95" customHeight="1">
      <c r="A25" s="1142"/>
      <c r="B25" s="1143"/>
      <c r="C25" s="1140" t="s">
        <v>612</v>
      </c>
      <c r="D25" s="1457">
        <v>200000</v>
      </c>
      <c r="E25" s="1458"/>
      <c r="F25" s="1459"/>
      <c r="G25" s="1457">
        <v>250000</v>
      </c>
      <c r="H25" s="1458"/>
      <c r="I25" s="1459"/>
      <c r="J25" s="1457">
        <v>200000</v>
      </c>
      <c r="K25" s="1458"/>
      <c r="L25" s="1459"/>
      <c r="M25" s="1471">
        <v>200000</v>
      </c>
      <c r="N25" s="1458"/>
      <c r="O25" s="1459"/>
      <c r="P25" s="1457">
        <v>300000</v>
      </c>
      <c r="Q25" s="1458"/>
      <c r="R25" s="1459"/>
      <c r="S25" s="1457">
        <v>300000</v>
      </c>
      <c r="T25" s="1458"/>
      <c r="U25" s="1459"/>
      <c r="V25" s="1457">
        <v>250000</v>
      </c>
      <c r="W25" s="1458"/>
      <c r="X25" s="1459"/>
      <c r="Z25" s="1141"/>
      <c r="AA25" s="1141"/>
      <c r="AB25" s="1141"/>
      <c r="AC25" s="1141"/>
      <c r="AD25" s="1141"/>
      <c r="AE25" s="1141"/>
      <c r="AF25" s="81"/>
    </row>
    <row r="26" spans="1:32" ht="18.95" customHeight="1">
      <c r="A26" s="1142"/>
      <c r="B26" s="1143"/>
      <c r="C26" s="1140" t="s">
        <v>613</v>
      </c>
      <c r="D26" s="1460">
        <f>D25/AD11</f>
        <v>53.908355795148246</v>
      </c>
      <c r="E26" s="1461"/>
      <c r="F26" s="1462"/>
      <c r="G26" s="1466">
        <f>G25/AD11</f>
        <v>67.385444743935309</v>
      </c>
      <c r="H26" s="1467"/>
      <c r="I26" s="1468"/>
      <c r="J26" s="1466">
        <f>J25/AD11</f>
        <v>53.908355795148246</v>
      </c>
      <c r="K26" s="1467"/>
      <c r="L26" s="1468"/>
      <c r="M26" s="1466">
        <f>M25/AD11</f>
        <v>53.908355795148246</v>
      </c>
      <c r="N26" s="1467"/>
      <c r="O26" s="1468"/>
      <c r="P26" s="1466">
        <f>P25/AD11</f>
        <v>80.862533692722366</v>
      </c>
      <c r="Q26" s="1467"/>
      <c r="R26" s="1468"/>
      <c r="S26" s="1466">
        <f>S25/AD11</f>
        <v>80.862533692722366</v>
      </c>
      <c r="T26" s="1467"/>
      <c r="U26" s="1468"/>
      <c r="V26" s="1466">
        <f>V25/AD11</f>
        <v>67.385444743935309</v>
      </c>
      <c r="W26" s="1467"/>
      <c r="X26" s="1468"/>
      <c r="Z26" s="1141"/>
      <c r="AA26" s="1141"/>
      <c r="AB26" s="1141"/>
      <c r="AC26" s="1141"/>
      <c r="AD26" s="1141"/>
      <c r="AE26" s="1141"/>
      <c r="AF26" s="81"/>
    </row>
    <row r="27" spans="1:32" ht="18.95" customHeight="1">
      <c r="A27" s="1142"/>
      <c r="B27" s="1143"/>
      <c r="C27" s="1140" t="s">
        <v>614</v>
      </c>
      <c r="D27" s="1463">
        <f>F22/D26</f>
        <v>0.96460000000000001</v>
      </c>
      <c r="E27" s="1464"/>
      <c r="F27" s="1465"/>
      <c r="G27" s="1463">
        <f>I22/G26</f>
        <v>1.00912</v>
      </c>
      <c r="H27" s="1464"/>
      <c r="I27" s="1465"/>
      <c r="J27" s="1463">
        <f>L22/J26</f>
        <v>1.2057500000000001</v>
      </c>
      <c r="K27" s="1464"/>
      <c r="L27" s="1465"/>
      <c r="M27" s="1463">
        <f>O22/M26</f>
        <v>1.35415</v>
      </c>
      <c r="N27" s="1464"/>
      <c r="O27" s="1465"/>
      <c r="P27" s="1463">
        <f>R22/P26</f>
        <v>0.85330000000000006</v>
      </c>
      <c r="Q27" s="1464"/>
      <c r="R27" s="1465"/>
      <c r="S27" s="1463">
        <f>U22/S26</f>
        <v>0.9275000000000001</v>
      </c>
      <c r="T27" s="1464"/>
      <c r="U27" s="1465"/>
      <c r="V27" s="1463">
        <f>X22/V26</f>
        <v>1.02396</v>
      </c>
      <c r="W27" s="1464"/>
      <c r="X27" s="1465"/>
      <c r="Z27" s="1141"/>
      <c r="AA27" s="1141"/>
      <c r="AB27" s="1141"/>
      <c r="AC27" s="1141"/>
      <c r="AD27" s="1141"/>
      <c r="AE27" s="1141"/>
      <c r="AF27" s="81"/>
    </row>
    <row r="28" spans="1:32" ht="18.95" customHeight="1">
      <c r="A28" s="1142"/>
      <c r="B28" s="1143"/>
      <c r="C28" s="1140" t="s">
        <v>615</v>
      </c>
      <c r="D28" s="1472">
        <f>D25/F22</f>
        <v>3846.1538461538462</v>
      </c>
      <c r="E28" s="1461"/>
      <c r="F28" s="1462"/>
      <c r="G28" s="1472">
        <f>G25/I22</f>
        <v>3676.4705882352941</v>
      </c>
      <c r="H28" s="1461"/>
      <c r="I28" s="1462"/>
      <c r="J28" s="1472">
        <f>J25/L22</f>
        <v>3076.9230769230771</v>
      </c>
      <c r="K28" s="1461"/>
      <c r="L28" s="1462"/>
      <c r="M28" s="1472">
        <f>M25/O22</f>
        <v>2739.7260273972602</v>
      </c>
      <c r="N28" s="1461"/>
      <c r="O28" s="1462"/>
      <c r="P28" s="1472">
        <f>P25/R22</f>
        <v>4347.826086956522</v>
      </c>
      <c r="Q28" s="1461"/>
      <c r="R28" s="1462"/>
      <c r="S28" s="1472">
        <f>S25/U22</f>
        <v>4000</v>
      </c>
      <c r="T28" s="1461"/>
      <c r="U28" s="1462"/>
      <c r="V28" s="1472">
        <f>V25/X22</f>
        <v>3623.1884057971015</v>
      </c>
      <c r="W28" s="1461"/>
      <c r="X28" s="1462"/>
      <c r="Z28" s="1454"/>
      <c r="AA28" s="1454"/>
      <c r="AB28" s="1454"/>
      <c r="AC28" s="1141"/>
      <c r="AD28" s="1141"/>
      <c r="AE28" s="1141"/>
      <c r="AF28" s="81"/>
    </row>
    <row r="29" spans="1:32" ht="18.95" customHeight="1">
      <c r="A29" s="1142"/>
      <c r="B29" s="1143"/>
      <c r="C29" s="1140"/>
      <c r="D29" s="1140"/>
      <c r="E29" s="1140"/>
      <c r="F29" s="1140"/>
      <c r="G29" s="1140"/>
      <c r="H29" s="1140"/>
      <c r="I29" s="1140"/>
      <c r="J29" s="1140"/>
      <c r="K29" s="1140"/>
      <c r="L29" s="1140"/>
      <c r="M29" s="1140"/>
      <c r="N29" s="1140"/>
      <c r="O29" s="1140"/>
      <c r="P29" s="1140"/>
      <c r="Q29" s="1140"/>
      <c r="R29" s="1140"/>
      <c r="S29" s="1140"/>
      <c r="T29" s="1252" t="s">
        <v>472</v>
      </c>
      <c r="U29" s="1253"/>
      <c r="V29" s="1253"/>
      <c r="W29" s="1254"/>
      <c r="X29" s="96">
        <f>(X23/X24)*100</f>
        <v>102.78882352941177</v>
      </c>
      <c r="Z29" s="1454"/>
      <c r="AA29" s="1454"/>
      <c r="AB29" s="1454"/>
      <c r="AC29" s="1014"/>
      <c r="AD29" s="1141"/>
      <c r="AE29" s="1014"/>
      <c r="AF29" s="81"/>
    </row>
    <row r="30" spans="1:32" ht="18.95" customHeight="1">
      <c r="A30" s="98"/>
      <c r="B30" s="98"/>
      <c r="C30" s="4" t="s">
        <v>124</v>
      </c>
      <c r="D30" s="1256"/>
      <c r="E30" s="1257"/>
      <c r="F30" s="1257"/>
      <c r="G30" s="1257"/>
      <c r="H30" s="1257"/>
      <c r="I30" s="1257"/>
      <c r="J30" s="1257"/>
      <c r="K30" s="1257"/>
      <c r="L30" s="1257"/>
      <c r="M30" s="1257"/>
      <c r="N30" s="1257"/>
      <c r="O30" s="1257"/>
      <c r="P30" s="1257"/>
      <c r="Q30" s="1257"/>
      <c r="R30" s="1257"/>
      <c r="S30" s="1258"/>
      <c r="T30" s="1259" t="s">
        <v>474</v>
      </c>
      <c r="U30" s="1260"/>
      <c r="V30" s="1260"/>
      <c r="W30" s="1261"/>
      <c r="X30" s="102">
        <f>AD20</f>
        <v>1.0220149340014457</v>
      </c>
      <c r="Z30" s="1141"/>
      <c r="AA30" s="1141"/>
      <c r="AB30" s="1141"/>
      <c r="AC30" s="1015"/>
      <c r="AD30" s="1141"/>
      <c r="AE30" s="1015"/>
      <c r="AF30" s="81"/>
    </row>
    <row r="31" spans="1:32" ht="21" customHeight="1">
      <c r="A31" s="98"/>
      <c r="B31" s="98"/>
      <c r="C31" s="98" t="s">
        <v>600</v>
      </c>
      <c r="D31" s="1227"/>
      <c r="E31" s="1228"/>
      <c r="F31" s="1229"/>
      <c r="G31" s="1227"/>
      <c r="H31" s="1228"/>
      <c r="I31" s="1229"/>
      <c r="J31" s="1227"/>
      <c r="K31" s="1228"/>
      <c r="L31" s="1229"/>
      <c r="M31" s="1227"/>
      <c r="N31" s="1228"/>
      <c r="O31" s="1229"/>
      <c r="P31" s="1227"/>
      <c r="Q31" s="1228"/>
      <c r="R31" s="1229"/>
      <c r="S31" s="1227"/>
      <c r="T31" s="1228"/>
      <c r="U31" s="1229"/>
      <c r="V31" s="1279"/>
      <c r="W31" s="1280"/>
      <c r="X31" s="1281"/>
      <c r="Z31" s="81"/>
      <c r="AA31" s="81"/>
      <c r="AB31" s="81"/>
      <c r="AC31" s="1015"/>
      <c r="AD31" s="189"/>
      <c r="AE31" s="1015"/>
      <c r="AF31" s="81"/>
    </row>
    <row r="32" spans="1:32" ht="21" customHeight="1">
      <c r="A32" s="1139">
        <v>1</v>
      </c>
      <c r="B32" s="1139"/>
      <c r="C32" s="106" t="s">
        <v>95</v>
      </c>
      <c r="D32" s="1246" t="s">
        <v>74</v>
      </c>
      <c r="E32" s="1247"/>
      <c r="F32" s="1248"/>
      <c r="G32" s="1246" t="s">
        <v>159</v>
      </c>
      <c r="H32" s="1247"/>
      <c r="I32" s="1248"/>
      <c r="J32" s="1246" t="s">
        <v>74</v>
      </c>
      <c r="K32" s="1247"/>
      <c r="L32" s="1248"/>
      <c r="M32" s="1227"/>
      <c r="N32" s="1228"/>
      <c r="O32" s="1229"/>
      <c r="P32" s="1246" t="s">
        <v>74</v>
      </c>
      <c r="Q32" s="1247"/>
      <c r="R32" s="1248"/>
      <c r="S32" s="1227"/>
      <c r="T32" s="1228"/>
      <c r="U32" s="1229"/>
      <c r="V32" s="1239" t="s">
        <v>69</v>
      </c>
      <c r="W32" s="1240"/>
      <c r="X32" s="1241"/>
      <c r="AC32" s="728"/>
      <c r="AD32" s="728"/>
      <c r="AE32" s="728"/>
    </row>
    <row r="33" spans="1:24" ht="21" customHeight="1">
      <c r="A33" s="1139">
        <v>2</v>
      </c>
      <c r="B33" s="1139"/>
      <c r="C33" s="106" t="s">
        <v>480</v>
      </c>
      <c r="D33" s="1227"/>
      <c r="E33" s="1228"/>
      <c r="F33" s="1229"/>
      <c r="G33" s="1246" t="s">
        <v>11</v>
      </c>
      <c r="H33" s="1247"/>
      <c r="I33" s="1248"/>
      <c r="J33" s="1246" t="s">
        <v>11</v>
      </c>
      <c r="K33" s="1247"/>
      <c r="L33" s="1248"/>
      <c r="M33" s="1246" t="s">
        <v>11</v>
      </c>
      <c r="N33" s="1247"/>
      <c r="O33" s="1248"/>
      <c r="P33" s="1246" t="s">
        <v>11</v>
      </c>
      <c r="Q33" s="1247"/>
      <c r="R33" s="1248"/>
      <c r="S33" s="1246" t="s">
        <v>11</v>
      </c>
      <c r="T33" s="1247"/>
      <c r="U33" s="1248"/>
      <c r="V33" s="1227"/>
      <c r="W33" s="1228"/>
      <c r="X33" s="1229"/>
    </row>
    <row r="34" spans="1:24" ht="21" customHeight="1">
      <c r="A34" s="1139">
        <v>3</v>
      </c>
      <c r="B34" s="1139"/>
      <c r="C34" s="106" t="s">
        <v>523</v>
      </c>
      <c r="D34" s="1246" t="s">
        <v>11</v>
      </c>
      <c r="E34" s="1247"/>
      <c r="F34" s="1248"/>
      <c r="G34" s="1246" t="s">
        <v>18</v>
      </c>
      <c r="H34" s="1247"/>
      <c r="I34" s="1248"/>
      <c r="J34" s="1227"/>
      <c r="K34" s="1228"/>
      <c r="L34" s="1229"/>
      <c r="M34" s="1246" t="s">
        <v>18</v>
      </c>
      <c r="N34" s="1247"/>
      <c r="O34" s="1248"/>
      <c r="P34" s="1246" t="s">
        <v>18</v>
      </c>
      <c r="Q34" s="1247"/>
      <c r="R34" s="1248"/>
      <c r="S34" s="1227"/>
      <c r="T34" s="1228"/>
      <c r="U34" s="1229"/>
      <c r="V34" s="1290" t="s">
        <v>18</v>
      </c>
      <c r="W34" s="1291"/>
      <c r="X34" s="1292"/>
    </row>
    <row r="35" spans="1:24" ht="21" customHeight="1">
      <c r="A35" s="1139">
        <v>4</v>
      </c>
      <c r="B35" s="1139"/>
      <c r="C35" s="106" t="s">
        <v>22</v>
      </c>
      <c r="D35" s="1246" t="s">
        <v>69</v>
      </c>
      <c r="E35" s="1247"/>
      <c r="F35" s="1248"/>
      <c r="G35" s="1227"/>
      <c r="H35" s="1228"/>
      <c r="I35" s="1229"/>
      <c r="J35" s="1246" t="s">
        <v>69</v>
      </c>
      <c r="K35" s="1247"/>
      <c r="L35" s="1248"/>
      <c r="M35" s="1284" t="s">
        <v>11</v>
      </c>
      <c r="N35" s="1285"/>
      <c r="O35" s="1286"/>
      <c r="P35" s="1227"/>
      <c r="Q35" s="1228"/>
      <c r="R35" s="1229"/>
      <c r="S35" s="1246" t="s">
        <v>69</v>
      </c>
      <c r="T35" s="1247"/>
      <c r="U35" s="1248"/>
      <c r="V35" s="1246" t="s">
        <v>11</v>
      </c>
      <c r="W35" s="1247"/>
      <c r="X35" s="1248"/>
    </row>
    <row r="36" spans="1:24">
      <c r="D36" s="728"/>
      <c r="E36" s="728"/>
      <c r="F36" s="728"/>
    </row>
  </sheetData>
  <mergeCells count="94">
    <mergeCell ref="V35:X35"/>
    <mergeCell ref="D35:F35"/>
    <mergeCell ref="G35:I35"/>
    <mergeCell ref="J35:L35"/>
    <mergeCell ref="M35:O35"/>
    <mergeCell ref="P35:R35"/>
    <mergeCell ref="S35:U35"/>
    <mergeCell ref="V33:X33"/>
    <mergeCell ref="D34:F34"/>
    <mergeCell ref="G34:I34"/>
    <mergeCell ref="J34:L34"/>
    <mergeCell ref="M34:O34"/>
    <mergeCell ref="P34:R34"/>
    <mergeCell ref="S34:U34"/>
    <mergeCell ref="V34:X34"/>
    <mergeCell ref="D33:F33"/>
    <mergeCell ref="G33:I33"/>
    <mergeCell ref="J33:L33"/>
    <mergeCell ref="M33:O33"/>
    <mergeCell ref="P33:R33"/>
    <mergeCell ref="S33:U33"/>
    <mergeCell ref="S31:U31"/>
    <mergeCell ref="V31:X31"/>
    <mergeCell ref="D32:F32"/>
    <mergeCell ref="G32:I32"/>
    <mergeCell ref="J32:L32"/>
    <mergeCell ref="M32:O32"/>
    <mergeCell ref="P32:R32"/>
    <mergeCell ref="S32:U32"/>
    <mergeCell ref="V32:X32"/>
    <mergeCell ref="D31:F31"/>
    <mergeCell ref="G31:I31"/>
    <mergeCell ref="J31:L31"/>
    <mergeCell ref="M31:O31"/>
    <mergeCell ref="P31:R31"/>
    <mergeCell ref="Z28:AB28"/>
    <mergeCell ref="T29:W29"/>
    <mergeCell ref="Z29:AB29"/>
    <mergeCell ref="D30:S30"/>
    <mergeCell ref="T30:W30"/>
    <mergeCell ref="V27:X27"/>
    <mergeCell ref="D28:F28"/>
    <mergeCell ref="G28:I28"/>
    <mergeCell ref="J28:L28"/>
    <mergeCell ref="M28:O28"/>
    <mergeCell ref="P28:R28"/>
    <mergeCell ref="S28:U28"/>
    <mergeCell ref="V28:X28"/>
    <mergeCell ref="D27:F27"/>
    <mergeCell ref="G27:I27"/>
    <mergeCell ref="J27:L27"/>
    <mergeCell ref="M27:O27"/>
    <mergeCell ref="P27:R27"/>
    <mergeCell ref="S27:U27"/>
    <mergeCell ref="S25:U25"/>
    <mergeCell ref="V25:X25"/>
    <mergeCell ref="D26:F26"/>
    <mergeCell ref="G26:I26"/>
    <mergeCell ref="J26:L26"/>
    <mergeCell ref="M26:O26"/>
    <mergeCell ref="P26:R26"/>
    <mergeCell ref="S26:U26"/>
    <mergeCell ref="V26:X26"/>
    <mergeCell ref="D25:F25"/>
    <mergeCell ref="G25:I25"/>
    <mergeCell ref="J25:L25"/>
    <mergeCell ref="M25:O25"/>
    <mergeCell ref="P25:R25"/>
    <mergeCell ref="Z21:AB21"/>
    <mergeCell ref="A23:B23"/>
    <mergeCell ref="T23:W23"/>
    <mergeCell ref="T24:W24"/>
    <mergeCell ref="Z24:AB24"/>
    <mergeCell ref="AA18:AC18"/>
    <mergeCell ref="S1:U1"/>
    <mergeCell ref="V1:X1"/>
    <mergeCell ref="D2:F2"/>
    <mergeCell ref="G2:I2"/>
    <mergeCell ref="J2:L2"/>
    <mergeCell ref="M2:O2"/>
    <mergeCell ref="P2:R2"/>
    <mergeCell ref="S2:U2"/>
    <mergeCell ref="V2:X2"/>
    <mergeCell ref="P1:R1"/>
    <mergeCell ref="Z5:AK8"/>
    <mergeCell ref="AA11:AC11"/>
    <mergeCell ref="AA12:AC12"/>
    <mergeCell ref="AA16:AC16"/>
    <mergeCell ref="AA17:AC17"/>
    <mergeCell ref="C1:C2"/>
    <mergeCell ref="D1:F1"/>
    <mergeCell ref="G1:I1"/>
    <mergeCell ref="J1:L1"/>
    <mergeCell ref="M1:O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149</vt:i4>
      </vt:variant>
    </vt:vector>
  </HeadingPairs>
  <TitlesOfParts>
    <vt:vector size="149" baseType="lpstr">
      <vt:lpstr>16-22</vt:lpstr>
      <vt:lpstr>23-29</vt:lpstr>
      <vt:lpstr>30-5</vt:lpstr>
      <vt:lpstr>6-12</vt:lpstr>
      <vt:lpstr>20-26</vt:lpstr>
      <vt:lpstr>27-3</vt:lpstr>
      <vt:lpstr>4.12-10.12</vt:lpstr>
      <vt:lpstr>11-17</vt:lpstr>
      <vt:lpstr>18-24</vt:lpstr>
      <vt:lpstr>25-31</vt:lpstr>
      <vt:lpstr>1-7</vt:lpstr>
      <vt:lpstr>8-14</vt:lpstr>
      <vt:lpstr>15-21</vt:lpstr>
      <vt:lpstr>22-28</vt:lpstr>
      <vt:lpstr>29-4</vt:lpstr>
      <vt:lpstr>5-11</vt:lpstr>
      <vt:lpstr>12-18</vt:lpstr>
      <vt:lpstr>19-25</vt:lpstr>
      <vt:lpstr>26-3</vt:lpstr>
      <vt:lpstr>4-10</vt:lpstr>
      <vt:lpstr>11-17 марта</vt:lpstr>
      <vt:lpstr>18-24 марта</vt:lpstr>
      <vt:lpstr>25-31 марта</vt:lpstr>
      <vt:lpstr>1-7 апреля</vt:lpstr>
      <vt:lpstr>8-14 апреля</vt:lpstr>
      <vt:lpstr>15-21 апреля</vt:lpstr>
      <vt:lpstr>22-28 апреля</vt:lpstr>
      <vt:lpstr>29-5 мая</vt:lpstr>
      <vt:lpstr>6-12 мая</vt:lpstr>
      <vt:lpstr>13-19 мая</vt:lpstr>
      <vt:lpstr>20-26 мая</vt:lpstr>
      <vt:lpstr>27-2 июня</vt:lpstr>
      <vt:lpstr>3-9 июня</vt:lpstr>
      <vt:lpstr>10-16 июня</vt:lpstr>
      <vt:lpstr>17-23 июня</vt:lpstr>
      <vt:lpstr>24 -30 июня </vt:lpstr>
      <vt:lpstr>1-7 июля</vt:lpstr>
      <vt:lpstr>15 -21 июля</vt:lpstr>
      <vt:lpstr>15 -21 июля (3)</vt:lpstr>
      <vt:lpstr>29.07 - 4.08</vt:lpstr>
      <vt:lpstr>5.08-11.08 (2)</vt:lpstr>
      <vt:lpstr>5.08-11.08 (3)</vt:lpstr>
      <vt:lpstr>19.08-25.08</vt:lpstr>
      <vt:lpstr>19.08-25.08 (2)</vt:lpstr>
      <vt:lpstr>19.08-25.08 (3)</vt:lpstr>
      <vt:lpstr>19.08-25.08 (4)</vt:lpstr>
      <vt:lpstr>Лист1</vt:lpstr>
      <vt:lpstr>23.09.24 - 29.09.24 (2)</vt:lpstr>
      <vt:lpstr>30.09.24 - 6.10.24 (2)</vt:lpstr>
      <vt:lpstr>30.09.24 - 6.10.24</vt:lpstr>
      <vt:lpstr>14.10-20.10</vt:lpstr>
      <vt:lpstr>21.10.24 - 27.10.24</vt:lpstr>
      <vt:lpstr>28.10.24-3.11.24</vt:lpstr>
      <vt:lpstr>4.11.24-10.11.24</vt:lpstr>
      <vt:lpstr>11.11.24-17.11.24 (3)</vt:lpstr>
      <vt:lpstr>11.11.24-17.11.24 (2)</vt:lpstr>
      <vt:lpstr>25.11.24-1.12.24</vt:lpstr>
      <vt:lpstr>2.12.24- 8.12.24</vt:lpstr>
      <vt:lpstr>9.12-15.12</vt:lpstr>
      <vt:lpstr>16.12-22.12</vt:lpstr>
      <vt:lpstr>23.12-29.12</vt:lpstr>
      <vt:lpstr>Январь </vt:lpstr>
      <vt:lpstr>6.01-12.01</vt:lpstr>
      <vt:lpstr>13.01-19.01</vt:lpstr>
      <vt:lpstr>20.01-26.01</vt:lpstr>
      <vt:lpstr>27.01-2.02</vt:lpstr>
      <vt:lpstr>3.02-9.02 </vt:lpstr>
      <vt:lpstr>Лист2</vt:lpstr>
      <vt:lpstr>10-16</vt:lpstr>
      <vt:lpstr>17-23 фев</vt:lpstr>
      <vt:lpstr>24-02 марта</vt:lpstr>
      <vt:lpstr>3-9 марта</vt:lpstr>
      <vt:lpstr>17-23 марта </vt:lpstr>
      <vt:lpstr>24-30 марта</vt:lpstr>
      <vt:lpstr>31-6 апреля</vt:lpstr>
      <vt:lpstr>7-13 апреля </vt:lpstr>
      <vt:lpstr>14-20 апреля</vt:lpstr>
      <vt:lpstr>21-27 апреля</vt:lpstr>
      <vt:lpstr>28-4 мая</vt:lpstr>
      <vt:lpstr>5-11 мая</vt:lpstr>
      <vt:lpstr>12-18 мая</vt:lpstr>
      <vt:lpstr>19-25 мая </vt:lpstr>
      <vt:lpstr>26 мая -1 июня</vt:lpstr>
      <vt:lpstr>2-8 июня</vt:lpstr>
      <vt:lpstr>9-15 июня</vt:lpstr>
      <vt:lpstr>9-15 июня (2)</vt:lpstr>
      <vt:lpstr>23-29 юинь</vt:lpstr>
      <vt:lpstr>30.06.6.07</vt:lpstr>
      <vt:lpstr>7.07-13.07</vt:lpstr>
      <vt:lpstr>14-20 июля</vt:lpstr>
      <vt:lpstr>21-27</vt:lpstr>
      <vt:lpstr>28-03</vt:lpstr>
      <vt:lpstr>Лист3</vt:lpstr>
      <vt:lpstr>Лист4</vt:lpstr>
      <vt:lpstr> 11-17авг</vt:lpstr>
      <vt:lpstr>Лист5</vt:lpstr>
      <vt:lpstr>25-31,08</vt:lpstr>
      <vt:lpstr>01-07</vt:lpstr>
      <vt:lpstr>Лист6</vt:lpstr>
      <vt:lpstr>15.09-21.09</vt:lpstr>
      <vt:lpstr>22,-28,</vt:lpstr>
      <vt:lpstr>29-5</vt:lpstr>
      <vt:lpstr>Лист7</vt:lpstr>
      <vt:lpstr>13-19.10</vt:lpstr>
      <vt:lpstr>20-26.10</vt:lpstr>
      <vt:lpstr>27-2.11 </vt:lpstr>
      <vt:lpstr>3-9.11 </vt:lpstr>
      <vt:lpstr>10-16.11 </vt:lpstr>
      <vt:lpstr>Лист8</vt:lpstr>
      <vt:lpstr>Лист9</vt:lpstr>
      <vt:lpstr>1,12-7,12</vt:lpstr>
      <vt:lpstr>Лист10</vt:lpstr>
      <vt:lpstr>Лист11</vt:lpstr>
      <vt:lpstr>22-28 дек</vt:lpstr>
      <vt:lpstr>Лист13</vt:lpstr>
      <vt:lpstr>5.01 -11.01</vt:lpstr>
      <vt:lpstr>12.01- 18.01</vt:lpstr>
      <vt:lpstr>19.01 - 25.01</vt:lpstr>
      <vt:lpstr>19.01 - 25.01 (2)</vt:lpstr>
      <vt:lpstr>02.02-08.02</vt:lpstr>
      <vt:lpstr>02.02-08.02 (2)</vt:lpstr>
      <vt:lpstr>16.02-22.06</vt:lpstr>
      <vt:lpstr>23.02 - 1.03</vt:lpstr>
      <vt:lpstr>2.03 - 8.03  (2)</vt:lpstr>
      <vt:lpstr>9.03 - 15.03 </vt:lpstr>
      <vt:lpstr>Лист12</vt:lpstr>
      <vt:lpstr>Лист14</vt:lpstr>
      <vt:lpstr>30.03 - 5.04</vt:lpstr>
      <vt:lpstr>Лист129</vt:lpstr>
      <vt:lpstr>Лист15</vt:lpstr>
      <vt:lpstr>Лист131</vt:lpstr>
      <vt:lpstr>Лист132</vt:lpstr>
      <vt:lpstr>Лист133</vt:lpstr>
      <vt:lpstr>Лист16</vt:lpstr>
      <vt:lpstr>Лист135</vt:lpstr>
      <vt:lpstr>1.0-7.06</vt:lpstr>
      <vt:lpstr>8.06-14.06</vt:lpstr>
      <vt:lpstr>15.06-21.06</vt:lpstr>
      <vt:lpstr>22.06-28.06</vt:lpstr>
      <vt:lpstr>29.06-5.07</vt:lpstr>
      <vt:lpstr>06.07-12.07</vt:lpstr>
      <vt:lpstr>13.07-19.07</vt:lpstr>
      <vt:lpstr>20.07-26.07</vt:lpstr>
      <vt:lpstr>27.07-02.08</vt:lpstr>
      <vt:lpstr>03.08-09.08</vt:lpstr>
      <vt:lpstr>10,08-16,08</vt:lpstr>
      <vt:lpstr>17,08-23,08</vt:lpstr>
      <vt:lpstr>24,08-30,08</vt:lpstr>
      <vt:lpstr>31,08-6,09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Лиана Эдгаровна</dc:creator>
  <cp:lastModifiedBy>KFC Орбитальная</cp:lastModifiedBy>
  <cp:lastPrinted>2026-05-24T17:48:33Z</cp:lastPrinted>
  <dcterms:created xsi:type="dcterms:W3CDTF">2006-09-16T00:00:00Z</dcterms:created>
  <dcterms:modified xsi:type="dcterms:W3CDTF">2026-09-02T11:41:47Z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8B782180417141D28DBA23FD084EC466_12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