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7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<sst xmlns="http://schemas.openxmlformats.org/spreadsheetml/2006/main" count="28" uniqueCount="28">
  <si>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Sr.No</t>
  </si>
  <si>
    <t>TRUCK TYPE</t>
  </si>
  <si>
    <t>length</t>
  </si>
  <si>
    <t>width</t>
  </si>
  <si>
    <t>Height</t>
  </si>
  <si>
    <t>MAX WEIGHT</t>
  </si>
  <si>
    <t>Volume</t>
  </si>
  <si>
    <t>Tata Ace</t>
  </si>
  <si>
    <t>Ashok Leyland Dost</t>
  </si>
  <si>
    <t>Mahindra Bolero Pick Up</t>
  </si>
  <si>
    <t>Tata 407</t>
  </si>
  <si>
    <t>Ashok Leyland Bada Dost</t>
  </si>
  <si>
    <t>Eicher 14 Feet</t>
  </si>
  <si>
    <t>Eicher 17 Feet</t>
  </si>
  <si>
    <t>Tata Truck (6 Tyre)</t>
  </si>
  <si>
    <t>Eicher 19 Feet</t>
  </si>
  <si>
    <t>Taurus 16 T (10 Tyre)</t>
  </si>
  <si>
    <t>Tata 22 Feet</t>
  </si>
  <si>
    <t>Taurus 21 T (12 Tyre)</t>
  </si>
  <si>
    <t>Container 20 Ft</t>
  </si>
  <si>
    <t>20 Feet Open All Side (Odc)</t>
  </si>
  <si>
    <t>Taurus 25 T (14 Tyre)</t>
  </si>
  <si>
    <t>28-32 Feet Open-Trailor Jcb Odc</t>
  </si>
  <si>
    <t>Container 32 Ft Sxl</t>
  </si>
  <si>
    <t>Container 32 Ft Mxl</t>
  </si>
  <si>
    <t>32 Feet Open-Trailor Odc</t>
  </si>
  <si>
    <t>Container 32 Ft Sxl / Mxl Hq</t>
  </si>
  <si>
    <t>40 Feet Open-Trailor Odc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</si>
</sst>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85"/>
      <color theme="1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/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0" fillId="4" borderId="8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8" xfId="0" applyFont="1" applyFill="1" applyBorder="1">
      <alignment vertical="center"/>
    </xf>
    <xf numFmtId="0" fontId="0" fillId="4" borderId="9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/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Table Style 1" pivot="0" count="1" xr9:uid="{AE0E7DF2-8921-4E06-9402-2950050C3FA6}">
      <tableStyleElement type="firstColumnStripe" size="2" dxfId="8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FBFFCE"/>
      <color rgb="00F6F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85" zoomScaleNormal="85" workbookViewId="0">
      <selection activeCell="L18" sqref="L18"/>
    </sheetView>
  </sheetViews>
  <sheetFormatPr defaultColWidth="8.72727272727273" defaultRowHeight="14.5"/>
  <cols>
    <col min="2" max="2" width="39.3636363636364" customWidth="1"/>
    <col min="3" max="3" width="7.69090909090909" customWidth="1"/>
    <col min="4" max="4" width="7.48181818181818" customWidth="1"/>
    <col min="5" max="5" width="9.40909090909091" customWidth="1"/>
    <col min="6" max="6" width="19.3545454545455" customWidth="1"/>
    <col min="7" max="7" width="16.5818181818182" customWidth="1"/>
    <col min="11" max="11" width="10.3636363636364" customWidth="1"/>
  </cols>
  <sheetData>
    <row r="1" s="1" customFormat="1" spans="1:1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/>
      <c r="I1" s="5"/>
      <c r="J1" s="18"/>
    </row>
    <row r="2" s="1" customFormat="1" spans="1:11">
      <c r="A2" s="6">
        <v>1</v>
      </c>
      <c r="B2" s="7" t="s">
        <v>7</v>
      </c>
      <c r="C2" s="8">
        <v>7</v>
      </c>
      <c r="D2" s="8">
        <v>4.8</v>
      </c>
      <c r="E2" s="8">
        <v>4.8</v>
      </c>
      <c r="F2" s="7">
        <v>850</v>
      </c>
      <c r="G2" s="7">
        <f>(C2*30.48)*(D2*30.48)*(E2*30.48)</f>
        <v>4566941.01835776</v>
      </c>
      <c r="H2" s="9" t="b">
        <f>IFERROR(32756456&lt;=G2,yes)</f>
        <v>0</v>
      </c>
      <c r="I2" s="9" t="b">
        <f>IFERROR(10347&lt;=F2,yes)</f>
        <v>0</v>
      </c>
      <c r="J2" s="19" t="b">
        <f>IF(AND(H2=TRUE,I2=TRUE),TRUE,FALSE)</f>
        <v>0</v>
      </c>
      <c r="K2" s="20"/>
    </row>
    <row r="3" s="1" customFormat="1" spans="1:10">
      <c r="A3" s="10">
        <v>2</v>
      </c>
      <c r="B3" s="11" t="s">
        <v>8</v>
      </c>
      <c r="C3" s="12">
        <v>7</v>
      </c>
      <c r="D3" s="12">
        <v>4.8</v>
      </c>
      <c r="E3" s="12">
        <v>4.8</v>
      </c>
      <c r="F3" s="11">
        <v>1000</v>
      </c>
      <c r="G3" s="11">
        <f>(C3*30.48)*(D3*30.48)*(E3*30.48)</f>
        <v>4566941.01835776</v>
      </c>
      <c r="H3" s="13" t="b">
        <f>IFERROR(32756456&lt;=G3,yes)</f>
        <v>0</v>
      </c>
      <c r="I3" s="13" t="b">
        <f>IFERROR(10347&lt;=F3,yes)</f>
        <v>0</v>
      </c>
      <c r="J3" s="21" t="b">
        <f t="shared" ref="J3:J22" si="0">IF(AND(H3=TRUE,I3=TRUE),TRUE,FALSE)</f>
        <v>0</v>
      </c>
    </row>
    <row r="4" s="1" customFormat="1" spans="1:10">
      <c r="A4" s="6">
        <v>3</v>
      </c>
      <c r="B4" s="7" t="s">
        <v>9</v>
      </c>
      <c r="C4" s="8">
        <v>8</v>
      </c>
      <c r="D4" s="8">
        <v>5</v>
      </c>
      <c r="E4" s="8">
        <v>4.8</v>
      </c>
      <c r="F4" s="7">
        <v>1500</v>
      </c>
      <c r="G4" s="7">
        <f>(C4*30.48)*(D4*30.48)*(E4*30.48)</f>
        <v>5436834.545664</v>
      </c>
      <c r="H4" s="9" t="b">
        <f>IFERROR(32756456&lt;=G4,yes)</f>
        <v>0</v>
      </c>
      <c r="I4" s="9" t="b">
        <f>IFERROR(10347&lt;=F4,yes)</f>
        <v>0</v>
      </c>
      <c r="J4" s="19" t="b">
        <f t="shared" si="0"/>
        <v>0</v>
      </c>
    </row>
    <row r="5" s="1" customFormat="1" spans="1:10">
      <c r="A5" s="10">
        <v>5</v>
      </c>
      <c r="B5" s="11" t="s">
        <v>10</v>
      </c>
      <c r="C5" s="12">
        <v>9</v>
      </c>
      <c r="D5" s="12">
        <v>5.5</v>
      </c>
      <c r="E5" s="12">
        <v>5</v>
      </c>
      <c r="F5" s="11">
        <v>2500</v>
      </c>
      <c r="G5" s="11">
        <f>(C5*30.48)*(D5*30.48)*(E5*30.48)</f>
        <v>7008419.53152</v>
      </c>
      <c r="H5" s="13" t="b">
        <f>IFERROR(32756456&lt;=G5,yes)</f>
        <v>0</v>
      </c>
      <c r="I5" s="13" t="b">
        <f>IFERROR(10347&lt;=F5,yes)</f>
        <v>0</v>
      </c>
      <c r="J5" s="21" t="b">
        <f t="shared" si="0"/>
        <v>0</v>
      </c>
    </row>
    <row r="6" s="1" customFormat="1" spans="1:10">
      <c r="A6" s="6">
        <v>4</v>
      </c>
      <c r="B6" s="7" t="s">
        <v>11</v>
      </c>
      <c r="C6" s="8">
        <v>9.5</v>
      </c>
      <c r="D6" s="8">
        <v>5.5</v>
      </c>
      <c r="E6" s="8">
        <v>5</v>
      </c>
      <c r="F6" s="7">
        <v>2000</v>
      </c>
      <c r="G6" s="7">
        <f>(C6*30.48)*(D6*30.48)*(E6*30.48)</f>
        <v>7397776.17216</v>
      </c>
      <c r="H6" s="9" t="b">
        <f>IFERROR(32756456&lt;=G6,yes)</f>
        <v>0</v>
      </c>
      <c r="I6" s="9" t="b">
        <f>IFERROR(10347&lt;=F6,yes)</f>
        <v>0</v>
      </c>
      <c r="J6" s="19" t="b">
        <f t="shared" si="0"/>
        <v>0</v>
      </c>
    </row>
    <row r="7" s="1" customFormat="1" spans="1:10">
      <c r="A7" s="10">
        <v>6</v>
      </c>
      <c r="B7" s="11" t="s">
        <v>12</v>
      </c>
      <c r="C7" s="12">
        <v>14</v>
      </c>
      <c r="D7" s="12">
        <v>6</v>
      </c>
      <c r="E7" s="12">
        <v>6.5</v>
      </c>
      <c r="F7" s="11">
        <v>4000</v>
      </c>
      <c r="G7" s="11">
        <f>(C7*30.48)*(D7*30.48)*(E7*30.48)</f>
        <v>15460998.239232</v>
      </c>
      <c r="H7" s="13" t="b">
        <f>IFERROR(32756456&lt;=G7,yes)</f>
        <v>0</v>
      </c>
      <c r="I7" s="13" t="b">
        <f>IFERROR(10347&lt;=F7,yes)</f>
        <v>0</v>
      </c>
      <c r="J7" s="21" t="b">
        <f t="shared" si="0"/>
        <v>0</v>
      </c>
    </row>
    <row r="8" s="1" customFormat="1" spans="1:10">
      <c r="A8" s="6">
        <v>7</v>
      </c>
      <c r="B8" s="7" t="s">
        <v>13</v>
      </c>
      <c r="C8" s="8">
        <v>17</v>
      </c>
      <c r="D8" s="8">
        <v>6</v>
      </c>
      <c r="E8" s="8">
        <v>7</v>
      </c>
      <c r="F8" s="7">
        <v>5000</v>
      </c>
      <c r="G8" s="7">
        <f>(C8*30.48)*(D8*30.48)*(E8*30.48)</f>
        <v>20218228.466688</v>
      </c>
      <c r="H8" s="9" t="b">
        <f>IFERROR(32756456&lt;=G8,yes)</f>
        <v>0</v>
      </c>
      <c r="I8" s="9" t="b">
        <f>IFERROR(10347&lt;=F8,yes)</f>
        <v>0</v>
      </c>
      <c r="J8" s="19" t="b">
        <f t="shared" si="0"/>
        <v>0</v>
      </c>
    </row>
    <row r="9" s="1" customFormat="1" spans="1:10">
      <c r="A9" s="10">
        <v>10</v>
      </c>
      <c r="B9" s="11" t="s">
        <v>14</v>
      </c>
      <c r="C9" s="12">
        <v>17.5</v>
      </c>
      <c r="D9" s="12">
        <v>7</v>
      </c>
      <c r="E9" s="12">
        <v>7</v>
      </c>
      <c r="F9" s="11">
        <v>9000</v>
      </c>
      <c r="G9" s="11">
        <f>(C9*30.48)*(D9*30.48)*(E9*30.48)</f>
        <v>24281695.95264</v>
      </c>
      <c r="H9" s="13" t="b">
        <f>IFERROR(32756456&lt;=G9,yes)</f>
        <v>0</v>
      </c>
      <c r="I9" s="13" t="b">
        <f>IFERROR(10347&lt;=F9,yes)</f>
        <v>0</v>
      </c>
      <c r="J9" s="21" t="b">
        <f t="shared" si="0"/>
        <v>0</v>
      </c>
    </row>
    <row r="10" s="1" customFormat="1" spans="1:10">
      <c r="A10" s="6">
        <v>8</v>
      </c>
      <c r="B10" s="7" t="s">
        <v>15</v>
      </c>
      <c r="C10" s="8">
        <v>19</v>
      </c>
      <c r="D10" s="8">
        <v>7</v>
      </c>
      <c r="E10" s="8">
        <v>7</v>
      </c>
      <c r="F10" s="7">
        <v>9000</v>
      </c>
      <c r="G10" s="7">
        <f>(C10*30.48)*(D10*30.48)*(E10*30.48)</f>
        <v>26362984.177152</v>
      </c>
      <c r="H10" s="9" t="b">
        <f>IFERROR(32756456&lt;=G10,yes)</f>
        <v>0</v>
      </c>
      <c r="I10" s="9" t="b">
        <f>IFERROR(10347&lt;=F10,yes)</f>
        <v>0</v>
      </c>
      <c r="J10" s="19" t="b">
        <f t="shared" si="0"/>
        <v>0</v>
      </c>
    </row>
    <row r="11" s="1" customFormat="1" spans="1:10">
      <c r="A11" s="10">
        <v>11</v>
      </c>
      <c r="B11" s="11" t="s">
        <v>16</v>
      </c>
      <c r="C11" s="12">
        <v>21</v>
      </c>
      <c r="D11" s="12">
        <v>7.2</v>
      </c>
      <c r="E11" s="12">
        <v>7</v>
      </c>
      <c r="F11" s="11">
        <v>16000</v>
      </c>
      <c r="G11" s="11">
        <f>(C11*30.48)*(D11*30.48)*(E11*30.48)</f>
        <v>29970550.4329728</v>
      </c>
      <c r="H11" s="13" t="b">
        <f>IFERROR(32756456&lt;=G11,yes)</f>
        <v>0</v>
      </c>
      <c r="I11" s="13" t="b">
        <f>IFERROR(10347&lt;=F11,yes)</f>
        <v>1</v>
      </c>
      <c r="J11" s="21" t="b">
        <f t="shared" si="0"/>
        <v>0</v>
      </c>
    </row>
    <row r="12" s="1" customFormat="1" spans="1:10">
      <c r="A12" s="6">
        <v>9</v>
      </c>
      <c r="B12" s="7" t="s">
        <v>17</v>
      </c>
      <c r="C12" s="8">
        <v>22</v>
      </c>
      <c r="D12" s="8">
        <v>7.5</v>
      </c>
      <c r="E12" s="8">
        <v>7</v>
      </c>
      <c r="F12" s="7">
        <v>10000</v>
      </c>
      <c r="G12" s="7">
        <f>(C12*30.48)*(D12*30.48)*(E12*30.48)</f>
        <v>32705957.81376</v>
      </c>
      <c r="H12" s="9" t="b">
        <f>IFERROR(32756456&lt;=G12,yes)</f>
        <v>0</v>
      </c>
      <c r="I12" s="9" t="b">
        <f>IFERROR(10347&lt;=F12,yes)</f>
        <v>0</v>
      </c>
      <c r="J12" s="19" t="b">
        <f t="shared" si="0"/>
        <v>0</v>
      </c>
    </row>
    <row r="13" s="1" customFormat="1" spans="1:10">
      <c r="A13" s="10">
        <v>12</v>
      </c>
      <c r="B13" s="11" t="s">
        <v>18</v>
      </c>
      <c r="C13" s="12">
        <v>24</v>
      </c>
      <c r="D13" s="12">
        <v>7.3</v>
      </c>
      <c r="E13" s="12">
        <v>7</v>
      </c>
      <c r="F13" s="11">
        <v>21000</v>
      </c>
      <c r="G13" s="11">
        <f>(C13*30.48)*(D13*30.48)*(E13*30.48)</f>
        <v>34727780.6604288</v>
      </c>
      <c r="H13" s="13" t="b">
        <f>IFERROR(32756456&lt;=G13,yes)</f>
        <v>1</v>
      </c>
      <c r="I13" s="13" t="b">
        <f>IFERROR(10347&lt;=F13,yes)</f>
        <v>1</v>
      </c>
      <c r="J13" s="21" t="b">
        <f t="shared" si="0"/>
        <v>1</v>
      </c>
    </row>
    <row r="14" s="1" customFormat="1" spans="1:10">
      <c r="A14" s="6">
        <v>14</v>
      </c>
      <c r="B14" s="7" t="s">
        <v>19</v>
      </c>
      <c r="C14" s="8">
        <v>20</v>
      </c>
      <c r="D14" s="8">
        <v>8</v>
      </c>
      <c r="E14" s="8">
        <v>8</v>
      </c>
      <c r="F14" s="7">
        <v>6500</v>
      </c>
      <c r="G14" s="7">
        <f>(C14*30.48)*(D14*30.48)*(E14*30.48)</f>
        <v>36245563.63776</v>
      </c>
      <c r="H14" s="9" t="b">
        <f>IFERROR(32756456&lt;=G14,yes)</f>
        <v>1</v>
      </c>
      <c r="I14" s="9" t="b">
        <f>IFERROR(10347&lt;=F14,yes)</f>
        <v>0</v>
      </c>
      <c r="J14" s="19" t="b">
        <f t="shared" si="0"/>
        <v>0</v>
      </c>
    </row>
    <row r="15" s="1" customFormat="1" spans="1:10">
      <c r="A15" s="10">
        <v>18</v>
      </c>
      <c r="B15" s="11" t="s">
        <v>20</v>
      </c>
      <c r="C15" s="12">
        <v>20</v>
      </c>
      <c r="D15" s="12">
        <v>8</v>
      </c>
      <c r="E15" s="12">
        <v>8</v>
      </c>
      <c r="F15" s="11">
        <v>7000</v>
      </c>
      <c r="G15" s="11">
        <f>(C15*30.48)*(D15*30.48)*(E15*30.48)</f>
        <v>36245563.63776</v>
      </c>
      <c r="H15" s="13" t="b">
        <f>IFERROR(32756456&lt;=G15,yes)</f>
        <v>1</v>
      </c>
      <c r="I15" s="13" t="b">
        <f>IFERROR(10347&lt;=F15,yes)</f>
        <v>0</v>
      </c>
      <c r="J15" s="21" t="b">
        <f t="shared" si="0"/>
        <v>0</v>
      </c>
    </row>
    <row r="16" s="1" customFormat="1" spans="1:10">
      <c r="A16" s="6">
        <v>13</v>
      </c>
      <c r="B16" s="7" t="s">
        <v>21</v>
      </c>
      <c r="C16" s="8">
        <v>28</v>
      </c>
      <c r="D16" s="8">
        <v>7.8</v>
      </c>
      <c r="E16" s="8">
        <v>7</v>
      </c>
      <c r="F16" s="7">
        <v>25000</v>
      </c>
      <c r="G16" s="7">
        <f>(C16*30.48)*(D16*30.48)*(E16*30.48)</f>
        <v>43290795.0698496</v>
      </c>
      <c r="H16" s="9" t="b">
        <f>IFERROR(32756456&lt;=G16,yes)</f>
        <v>1</v>
      </c>
      <c r="I16" s="9" t="b">
        <f>IFERROR(10347&lt;=F16,yes)</f>
        <v>1</v>
      </c>
      <c r="J16" s="19" t="b">
        <f t="shared" si="0"/>
        <v>1</v>
      </c>
    </row>
    <row r="17" s="1" customFormat="1" spans="1:10">
      <c r="A17" s="10">
        <v>19</v>
      </c>
      <c r="B17" s="11" t="s">
        <v>22</v>
      </c>
      <c r="C17" s="12">
        <v>28</v>
      </c>
      <c r="D17" s="12">
        <v>8</v>
      </c>
      <c r="E17" s="12">
        <v>8</v>
      </c>
      <c r="F17" s="11">
        <v>8000</v>
      </c>
      <c r="G17" s="11">
        <f>(C17*30.48)*(D17*30.48)*(E17*30.48)</f>
        <v>50743789.092864</v>
      </c>
      <c r="H17" s="13" t="b">
        <f>IFERROR(32756456&lt;=G17,yes)</f>
        <v>1</v>
      </c>
      <c r="I17" s="13" t="b">
        <f>IFERROR(10347&lt;=F17,yes)</f>
        <v>0</v>
      </c>
      <c r="J17" s="21" t="b">
        <f t="shared" si="0"/>
        <v>0</v>
      </c>
    </row>
    <row r="18" s="1" customFormat="1" spans="1:10">
      <c r="A18" s="6">
        <v>15</v>
      </c>
      <c r="B18" s="7" t="s">
        <v>23</v>
      </c>
      <c r="C18" s="8">
        <v>32</v>
      </c>
      <c r="D18" s="8">
        <v>8</v>
      </c>
      <c r="E18" s="8">
        <v>8</v>
      </c>
      <c r="F18" s="7">
        <v>7000</v>
      </c>
      <c r="G18" s="7">
        <f>(C18*30.48)*(D18*30.48)*(E18*30.48)</f>
        <v>57992901.820416</v>
      </c>
      <c r="H18" s="9" t="b">
        <f>IFERROR(32756456&lt;=G18,yes)</f>
        <v>1</v>
      </c>
      <c r="I18" s="9" t="b">
        <f>IFERROR(10347&lt;=F18,yes)</f>
        <v>0</v>
      </c>
      <c r="J18" s="19" t="b">
        <f t="shared" si="0"/>
        <v>0</v>
      </c>
    </row>
    <row r="19" s="1" customFormat="1" spans="1:10">
      <c r="A19" s="10">
        <v>16</v>
      </c>
      <c r="B19" s="11" t="s">
        <v>24</v>
      </c>
      <c r="C19" s="12">
        <v>32</v>
      </c>
      <c r="D19" s="12">
        <v>8</v>
      </c>
      <c r="E19" s="12">
        <v>8</v>
      </c>
      <c r="F19" s="11">
        <v>14000</v>
      </c>
      <c r="G19" s="11">
        <f>(C19*30.48)*(D19*30.48)*(E19*30.48)</f>
        <v>57992901.820416</v>
      </c>
      <c r="H19" s="13" t="b">
        <f>IFERROR(32756456&lt;=G19,yes)</f>
        <v>1</v>
      </c>
      <c r="I19" s="13" t="b">
        <f>IFERROR(10347&lt;=F19,yes)</f>
        <v>1</v>
      </c>
      <c r="J19" s="21" t="b">
        <f t="shared" si="0"/>
        <v>1</v>
      </c>
    </row>
    <row r="20" s="1" customFormat="1" spans="1:10">
      <c r="A20" s="6">
        <v>20</v>
      </c>
      <c r="B20" s="7" t="s">
        <v>25</v>
      </c>
      <c r="C20" s="8">
        <v>32</v>
      </c>
      <c r="D20" s="8">
        <v>8</v>
      </c>
      <c r="E20" s="8">
        <v>8</v>
      </c>
      <c r="F20" s="7">
        <v>25000</v>
      </c>
      <c r="G20" s="7">
        <f>(C20*30.48)*(D20*30.48)*(E20*30.48)</f>
        <v>57992901.820416</v>
      </c>
      <c r="H20" s="9" t="b">
        <f>IFERROR(32756456&lt;=G20,yes)</f>
        <v>1</v>
      </c>
      <c r="I20" s="9" t="b">
        <f>IFERROR(10347&lt;=F20,yes)</f>
        <v>1</v>
      </c>
      <c r="J20" s="19" t="b">
        <f t="shared" si="0"/>
        <v>1</v>
      </c>
    </row>
    <row r="21" s="1" customFormat="1" spans="1:10">
      <c r="A21" s="10">
        <v>17</v>
      </c>
      <c r="B21" s="11" t="s">
        <v>26</v>
      </c>
      <c r="C21" s="12">
        <v>32</v>
      </c>
      <c r="D21" s="12">
        <v>8</v>
      </c>
      <c r="E21" s="12">
        <v>10</v>
      </c>
      <c r="F21" s="11">
        <v>14000</v>
      </c>
      <c r="G21" s="11">
        <f>(C21*30.48)*(D21*30.48)*(E21*30.48)</f>
        <v>72491127.27552</v>
      </c>
      <c r="H21" s="13" t="b">
        <f>IFERROR(32756456&lt;=G21,yes)</f>
        <v>1</v>
      </c>
      <c r="I21" s="13" t="b">
        <f>IFERROR(10347&lt;=F21,yes)</f>
        <v>1</v>
      </c>
      <c r="J21" s="21" t="b">
        <f t="shared" si="0"/>
        <v>1</v>
      </c>
    </row>
    <row r="22" s="1" customFormat="1" spans="1:10">
      <c r="A22" s="14">
        <v>21</v>
      </c>
      <c r="B22" s="15" t="s">
        <v>27</v>
      </c>
      <c r="C22" s="16">
        <v>40</v>
      </c>
      <c r="D22" s="16">
        <v>8</v>
      </c>
      <c r="E22" s="16">
        <v>8</v>
      </c>
      <c r="F22" s="15">
        <v>32000</v>
      </c>
      <c r="G22" s="15">
        <f>(C22*30.48)*(D22*30.48)*(E22*30.48)</f>
        <v>72491127.27552</v>
      </c>
      <c r="H22" s="17" t="b">
        <f>IFERROR(32756456&lt;=G22,yes)</f>
        <v>1</v>
      </c>
      <c r="I22" s="17" t="b">
        <f>IFERROR(10347&lt;=F22,yes)</f>
        <v>1</v>
      </c>
      <c r="J22" s="22" t="b">
        <f t="shared" si="0"/>
        <v>1</v>
      </c>
    </row>
    <row r="23" s="1" customFormat="1"/>
    <row r="24" s="1" customFormat="1"/>
    <row r="25" s="1" customFormat="1"/>
  </sheetData>
  <sortState ref="A1:I23">
    <sortCondition ref="G2"/>
  </sortState>
  <conditionalFormatting sqref="A2:J2 H3:J22">
    <cfRule type="expression" dxfId="0" priority="1">
      <formula>$J2=TRUE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2024-02-10T16:04:00Z</dcterms:created>
  <dcterms:modified xsi:type="dcterms:W3CDTF">2024-03-06T17:50:15Z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8A2658587E6249AA8322E646B2BA30FE_11</vt:lpwstr>
  </property>
  <property fmtid="{D5CDD505-2E9C-101B-9397-08002B2CF9AE}" pid="3" name="KSOProductBuildVer">
    <vt:lpwstr>1033-12.2.0.13489</vt:lpwstr>
  </property>
</Properties>
</file>