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vrutt\Downloads\"/>
    </mc:Choice>
  </mc:AlternateContent>
  <xr:revisionPtr revIDLastSave="0" documentId="13_ncr:1_{2F06C805-EDE6-408A-9384-2AF2869E5B93}" xr6:coauthVersionLast="47" xr6:coauthVersionMax="47" xr10:uidLastSave="{00000000-0000-0000-0000-000000000000}"/>
  <bookViews>
    <workbookView xWindow="-108" yWindow="-108" windowWidth="23256" windowHeight="12456" firstSheet="2" activeTab="8" xr2:uid="{00000000-000D-0000-FFFF-FFFF00000000}"/>
  </bookViews>
  <sheets>
    <sheet name="Sheet1" sheetId="3" r:id="rId1"/>
    <sheet name="combo chart" sheetId="4" r:id="rId2"/>
    <sheet name="waterfall chart" sheetId="5" r:id="rId3"/>
    <sheet name="donut chart" sheetId="6" r:id="rId4"/>
    <sheet name="map chart" sheetId="7" r:id="rId5"/>
    <sheet name="top5" sheetId="8" r:id="rId6"/>
    <sheet name="kpi" sheetId="10" r:id="rId7"/>
    <sheet name="kpi yoy" sheetId="11" r:id="rId8"/>
    <sheet name="dashboard" sheetId="12" r:id="rId9"/>
    <sheet name="Data" sheetId="1" r:id="rId10"/>
    <sheet name="layout" sheetId="2" r:id="rId11"/>
  </sheets>
  <definedNames>
    <definedName name="_xlchart.v1.0" hidden="1">'waterfall chart'!$D$4:$D$7</definedName>
    <definedName name="_xlchart.v1.1" hidden="1">'waterfall chart'!$E$3</definedName>
    <definedName name="_xlchart.v1.2" hidden="1">'waterfall chart'!$E$4:$E$7</definedName>
    <definedName name="_xlchart.v5.10" hidden="1">'map chart'!$E$4</definedName>
    <definedName name="_xlchart.v5.11" hidden="1">'map chart'!$E$5:$E$53</definedName>
    <definedName name="_xlchart.v5.12" hidden="1">'map chart'!$F$4</definedName>
    <definedName name="_xlchart.v5.13" hidden="1">'map chart'!$F$5:$F$53</definedName>
    <definedName name="_xlchart.v5.3" hidden="1">'map chart'!$E$4</definedName>
    <definedName name="_xlchart.v5.4" hidden="1">'map chart'!$E$5:$E$53</definedName>
    <definedName name="_xlchart.v5.5" hidden="1">'map chart'!$F$4</definedName>
    <definedName name="_xlchart.v5.6" hidden="1">'map chart'!$F$5:$F$53</definedName>
    <definedName name="_xlchart.v5.7" hidden="1">'waterfall chart'!$D$4:$D$7</definedName>
    <definedName name="_xlchart.v5.8" hidden="1">'waterfall chart'!$E$3</definedName>
    <definedName name="_xlchart.v5.9" hidden="1">'waterfall chart'!$E$4:$E$7</definedName>
    <definedName name="Slicer_Region">#N/A</definedName>
    <definedName name="Slicer_Segment">#N/A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E6" i="7" l="1"/>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 i="7"/>
  <c r="D5" i="5"/>
  <c r="D6" i="5"/>
  <c r="D7"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G10" i="11"/>
  <c r="H10" i="11"/>
  <c r="F10" i="11"/>
  <c r="I10" i="11"/>
  <c r="F6" i="7"/>
  <c r="F8" i="7"/>
  <c r="F18" i="7"/>
  <c r="F5" i="7"/>
  <c r="F41" i="7"/>
  <c r="F22" i="7"/>
  <c r="F9" i="7"/>
  <c r="F34" i="7"/>
  <c r="F28" i="7"/>
  <c r="F44" i="7"/>
  <c r="F21" i="7"/>
  <c r="F25" i="7"/>
  <c r="F46" i="7"/>
  <c r="B18" i="10"/>
  <c r="F13" i="7"/>
  <c r="F27" i="7"/>
  <c r="F32" i="7"/>
  <c r="F16" i="7"/>
  <c r="F38" i="7"/>
  <c r="F10" i="7"/>
  <c r="F50" i="7"/>
  <c r="F11" i="7"/>
  <c r="F19" i="7"/>
  <c r="F42" i="7"/>
  <c r="F12" i="7"/>
  <c r="F35" i="7"/>
  <c r="F43" i="7"/>
  <c r="F51" i="7"/>
  <c r="F7" i="7"/>
  <c r="F20" i="7"/>
  <c r="N18" i="10"/>
  <c r="F23" i="7"/>
  <c r="F29" i="7"/>
  <c r="F36" i="7"/>
  <c r="K18" i="10"/>
  <c r="F39" i="7"/>
  <c r="F45" i="7"/>
  <c r="F52" i="7"/>
  <c r="H18" i="10"/>
  <c r="F24" i="7"/>
  <c r="F30" i="7"/>
  <c r="E18" i="10"/>
  <c r="F37" i="7"/>
  <c r="F15" i="7"/>
  <c r="F53" i="7"/>
  <c r="E6" i="5"/>
  <c r="F26" i="7"/>
  <c r="F47" i="7"/>
  <c r="E4" i="5"/>
  <c r="E5" i="5"/>
  <c r="F48" i="7"/>
  <c r="E7" i="5"/>
  <c r="F17" i="7"/>
  <c r="F33" i="7"/>
  <c r="F40" i="7"/>
  <c r="F14" i="7"/>
  <c r="F31" i="7"/>
  <c r="F49" i="7"/>
  <c r="E10" i="11"/>
</calcChain>
</file>

<file path=xl/sharedStrings.xml><?xml version="1.0" encoding="utf-8"?>
<sst xmlns="http://schemas.openxmlformats.org/spreadsheetml/2006/main" count="130134" uniqueCount="10958">
  <si>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</si>
  <si>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</si>
  <si>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</si>
  <si>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</si>
  <si>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</si>
  <si>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</si>
  <si>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</si>
  <si>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</si>
  <si>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</si>
  <si>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</si>
  <si>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</si>
  <si>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</si>
  <si>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</si>
  <si>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</si>
  <si>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</si>
  <si>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</si>
  <si>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</si>
  <si>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</si>
  <si>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</si>
  <si>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</si>
  <si>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</si>
  <si>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</si>
  <si>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</si>
  <si>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</si>
  <si>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</si>
  <si>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</si>
  <si>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</si>
  <si>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</si>
  <si>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</si>
  <si>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</si>
  <si>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</si>
  <si>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</si>
  <si>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</si>
  <si>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</si>
  <si>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</si>
  <si>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</si>
  <si>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</si>
  <si>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</si>
  <si>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</si>
  <si>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</si>
  <si>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</si>
  <si>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</si>
  <si>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</si>
  <si>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</si>
  <si>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</si>
  <si>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</si>
  <si>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</si>
  <si>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</si>
  <si>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</si>
  <si>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</si>
  <si>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</si>
  <si>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</si>
  <si>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</si>
  <si>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</si>
  <si>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</si>
  <si>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</si>
  <si>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</si>
  <si>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</si>
  <si>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</si>
  <si>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</si>
  <si>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</si>
  <si>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</si>
  <si>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</si>
  <si>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</si>
  <si>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</si>
  <si>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</si>
  <si>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</si>
  <si>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</si>
  <si>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</si>
  <si>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</si>
  <si>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</si>
  <si>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</si>
  <si>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</si>
  <si>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</si>
  <si>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</si>
  <si>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</si>
  <si>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</si>
  <si>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</si>
  <si>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</si>
  <si>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</si>
  <si>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</si>
  <si>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</si>
  <si>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</si>
  <si>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</si>
  <si>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</si>
  <si>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</si>
  <si>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</si>
  <si>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</si>
  <si>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</si>
  <si>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</si>
  <si>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</si>
  <si>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</si>
  <si>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</si>
  <si>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</si>
  <si>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</si>
  <si>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</si>
  <si>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</si>
  <si>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</si>
  <si>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</si>
  <si>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</si>
  <si>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</si>
  <si>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</si>
  <si>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</si>
  <si>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</si>
  <si>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</si>
  <si>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</si>
  <si>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</si>
  <si>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</si>
  <si>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</si>
  <si>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</si>
  <si>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</si>
  <si>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</si>
  <si>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</si>
  <si>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</si>
  <si>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</si>
  <si>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</si>
  <si>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</si>
  <si>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</si>
  <si>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</si>
  <si>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</si>
  <si>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</si>
  <si>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</si>
  <si>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</si>
  <si>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</si>
  <si>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</si>
  <si>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</si>
  <si>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</si>
  <si>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</si>
  <si>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</si>
  <si>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</si>
  <si>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</si>
  <si>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</si>
  <si>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</si>
  <si>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</si>
  <si>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</si>
  <si>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</si>
  <si>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</si>
  <si>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</si>
  <si>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</si>
  <si>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</si>
  <si>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</si>
  <si>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</si>
  <si>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</si>
  <si>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</si>
  <si>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</si>
  <si>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</si>
  <si>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</si>
  <si>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</si>
  <si>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</si>
  <si>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</si>
  <si>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</si>
  <si>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</si>
  <si>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</si>
  <si>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</si>
  <si>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</si>
  <si>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</si>
  <si>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</si>
  <si>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</si>
  <si>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</si>
  <si>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</si>
  <si>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</si>
  <si>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</si>
  <si>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</si>
  <si>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</si>
  <si>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</si>
  <si>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</si>
  <si>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</si>
  <si>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</si>
  <si>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</si>
  <si>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</si>
  <si>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</si>
  <si>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</si>
  <si>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</si>
  <si>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</si>
  <si>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</si>
  <si>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</si>
  <si>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</si>
  <si>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</si>
  <si>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</si>
  <si>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</si>
  <si>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</si>
  <si>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</si>
  <si>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</si>
  <si>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</si>
  <si>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</si>
  <si>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</si>
  <si>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</si>
  <si>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</si>
  <si>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</si>
  <si>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</si>
  <si>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</si>
  <si>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</si>
  <si>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</si>
  <si>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</si>
  <si>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</si>
  <si>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</si>
  <si>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</si>
  <si>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</si>
  <si>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</si>
  <si>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</si>
  <si>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</si>
  <si>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</si>
  <si>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</si>
  <si>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</si>
  <si>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</si>
  <si>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</si>
  <si>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</si>
  <si>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</si>
  <si>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</si>
  <si>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</si>
  <si>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</si>
  <si>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</si>
  <si>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</si>
  <si>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</si>
  <si>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</si>
  <si>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</si>
  <si>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</si>
  <si>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</si>
  <si>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</si>
  <si>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</si>
  <si>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</si>
  <si>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</si>
  <si>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</si>
  <si>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</si>
  <si>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</si>
  <si>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</si>
  <si>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</si>
  <si>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</si>
  <si>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</si>
  <si>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</si>
  <si>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</si>
  <si>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</si>
  <si>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</si>
  <si>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</si>
  <si>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</si>
  <si>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</si>
  <si>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</si>
  <si>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</si>
  <si>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</si>
  <si>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</si>
  <si>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</si>
  <si>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</si>
  <si>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</si>
  <si>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</si>
  <si>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</si>
  <si>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</si>
  <si>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</si>
  <si>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</si>
  <si>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</si>
  <si>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</si>
  <si>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</si>
  <si>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</si>
  <si>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</si>
  <si>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</si>
  <si>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</si>
  <si>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</si>
  <si>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</si>
  <si>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</si>
  <si>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</si>
  <si>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</si>
  <si>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</si>
  <si>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</si>
  <si>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</si>
  <si>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</si>
  <si>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</si>
  <si>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</si>
  <si>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</si>
  <si>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</si>
  <si>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</si>
  <si>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</si>
  <si>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</si>
  <si>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</si>
  <si>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</si>
  <si>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</si>
  <si>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</si>
  <si>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</si>
  <si>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</si>
  <si>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</si>
  <si>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</si>
  <si>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</si>
  <si>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</si>
  <si>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</si>
  <si>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</si>
  <si>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</si>
  <si>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</si>
  <si>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</si>
  <si>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</si>
  <si>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</si>
  <si>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</si>
  <si>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</si>
  <si>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</si>
  <si>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</si>
  <si>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</si>
  <si>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</si>
  <si>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</si>
  <si>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</si>
  <si>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</si>
  <si>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</si>
  <si>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</si>
  <si>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</si>
  <si>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</si>
  <si>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</si>
  <si>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</si>
  <si>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</si>
  <si>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</si>
  <si>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</si>
  <si>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</si>
  <si>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</si>
  <si>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</si>
  <si>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</si>
  <si>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</si>
  <si>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</si>
  <si>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</si>
  <si>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</si>
  <si>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</si>
  <si>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</si>
  <si>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</si>
  <si>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</si>
  <si>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</si>
  <si>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</si>
  <si>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</si>
  <si>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</si>
  <si>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</si>
  <si>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</si>
  <si>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</si>
  <si>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</si>
  <si>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</si>
  <si>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</si>
  <si>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</si>
  <si>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</si>
  <si>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</si>
  <si>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</si>
  <si>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</si>
  <si>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</si>
  <si>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</si>
  <si>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</si>
  <si>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</si>
  <si>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</si>
  <si>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</si>
  <si>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</si>
  <si>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</si>
  <si>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</si>
  <si>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</si>
  <si>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</si>
  <si>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</si>
  <si>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</si>
  <si>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</si>
  <si>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</si>
  <si>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</si>
  <si>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</si>
  <si>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</si>
  <si>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</si>
  <si>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</si>
  <si>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</si>
  <si>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</si>
  <si>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</si>
  <si>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</si>
  <si>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</si>
  <si>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</si>
  <si>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</si>
  <si>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</si>
  <si>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</si>
  <si>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</si>
  <si>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</si>
  <si>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</si>
  <si>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</si>
  <si>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</si>
  <si>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</si>
  <si>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</si>
  <si>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</si>
  <si>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</si>
  <si>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</si>
  <si>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</si>
  <si>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</si>
  <si>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</si>
  <si>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</si>
  <si>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</si>
  <si>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</si>
  <si>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</si>
  <si>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</si>
  <si>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</si>
  <si>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</si>
  <si>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</si>
  <si>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</si>
  <si>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</si>
  <si>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</si>
  <si>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</si>
  <si>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</si>
  <si>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</si>
  <si>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</si>
  <si>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</si>
  <si>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</si>
  <si>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</si>
  <si>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</si>
  <si>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</si>
  <si>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</si>
  <si>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</si>
  <si>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</si>
  <si>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</si>
  <si>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</si>
  <si>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</si>
  <si>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</si>
  <si>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</si>
  <si>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</si>
  <si>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</si>
  <si>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</si>
  <si>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</si>
  <si>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</si>
  <si>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</si>
  <si>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</si>
  <si>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</si>
  <si>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</si>
  <si>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</si>
  <si>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</si>
  <si>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</si>
  <si>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</si>
  <si>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</si>
  <si>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</si>
  <si>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</si>
  <si>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</si>
  <si>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</si>
  <si>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</si>
  <si>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</si>
  <si>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</si>
  <si>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</si>
  <si>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</si>
  <si>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</si>
  <si>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</si>
  <si>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</si>
  <si>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</si>
  <si>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</si>
  <si>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</si>
  <si>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</si>
  <si>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</si>
  <si>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</si>
  <si>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</si>
  <si>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</si>
  <si>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</si>
  <si>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</si>
  <si>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</si>
  <si>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</si>
  <si>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</si>
  <si>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</si>
  <si>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</si>
  <si>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</si>
  <si>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</si>
  <si>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</si>
  <si>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</si>
  <si>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</si>
  <si>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</si>
  <si>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</si>
  <si>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</si>
  <si>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</si>
  <si>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</si>
  <si>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</si>
  <si>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</si>
  <si>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</si>
  <si>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</si>
  <si>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</si>
  <si>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</si>
  <si>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</si>
  <si>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</si>
  <si>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</si>
  <si>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</si>
  <si>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</si>
  <si>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</si>
  <si>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</si>
  <si>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</si>
  <si>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</si>
  <si>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</si>
  <si>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</si>
  <si>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</si>
  <si>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</si>
  <si>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</si>
  <si>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</si>
  <si>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</si>
  <si>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</si>
  <si>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</si>
  <si>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</si>
  <si>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</si>
  <si>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</si>
  <si>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</si>
  <si>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</si>
  <si>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</si>
  <si>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</si>
  <si>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</si>
  <si>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</si>
  <si>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</si>
  <si>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</si>
  <si>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</si>
  <si>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</si>
  <si>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</si>
  <si>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</si>
  <si>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</si>
  <si>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</si>
  <si>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</si>
  <si>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</si>
  <si>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</si>
  <si>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</si>
  <si>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</si>
  <si>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</si>
  <si>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</si>
  <si>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</si>
  <si>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</si>
  <si>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</si>
  <si>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</si>
  <si>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</si>
  <si>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</si>
  <si>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</si>
  <si>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</si>
  <si>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</si>
  <si>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</si>
  <si>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</si>
  <si>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</si>
  <si>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</si>
  <si>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</si>
  <si>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</si>
  <si>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</si>
  <si>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</si>
  <si>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</si>
  <si>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</si>
  <si>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</si>
  <si>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</si>
  <si>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</si>
  <si>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</si>
  <si>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</si>
  <si>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</si>
  <si>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</si>
  <si>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</si>
  <si>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</si>
  <si>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</si>
  <si>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</si>
  <si>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</si>
  <si>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</si>
  <si>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</si>
  <si>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</si>
  <si>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</si>
  <si>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</si>
  <si>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</si>
  <si>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</si>
  <si>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</si>
  <si>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</si>
  <si>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</si>
  <si>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</si>
  <si>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</si>
  <si>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</si>
  <si>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</si>
  <si>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</si>
  <si>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</si>
  <si>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</si>
  <si>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</si>
  <si>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</si>
  <si>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</si>
  <si>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</si>
  <si>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</si>
  <si>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</si>
  <si>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</si>
  <si>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</si>
  <si>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</si>
  <si>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</si>
  <si>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</si>
  <si>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</si>
  <si>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</si>
  <si>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</si>
  <si>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</si>
  <si>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</si>
  <si>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</si>
  <si>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</si>
  <si>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</si>
  <si>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</si>
  <si>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</si>
  <si>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</si>
  <si>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</si>
  <si>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</si>
  <si>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</si>
  <si>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</si>
  <si>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</si>
  <si>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</si>
  <si>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</si>
  <si>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</si>
  <si>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</si>
  <si>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</si>
  <si>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</si>
  <si>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</si>
  <si>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</si>
  <si>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</si>
  <si>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</si>
  <si>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</si>
  <si>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</si>
  <si>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</si>
  <si>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</si>
  <si>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</si>
  <si>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</si>
  <si>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</si>
  <si>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</si>
  <si>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</si>
  <si>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</si>
  <si>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</si>
  <si>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</si>
  <si>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</si>
  <si>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</si>
  <si>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</si>
  <si>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</si>
  <si>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</si>
  <si>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</si>
  <si>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</si>
  <si>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</si>
  <si>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</si>
  <si>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</si>
  <si>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</si>
  <si>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</si>
  <si>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</si>
  <si>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</si>
  <si>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</si>
  <si>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</si>
  <si>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</si>
  <si>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</si>
  <si>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</si>
  <si>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</si>
  <si>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</si>
  <si>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</si>
  <si>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</si>
  <si>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</si>
  <si>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</si>
  <si>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</si>
  <si>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</si>
  <si>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</si>
  <si>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</si>
  <si>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</si>
  <si>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</si>
  <si>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</si>
  <si>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</si>
  <si>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</si>
  <si>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</si>
  <si>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</si>
  <si>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</si>
  <si>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</si>
  <si>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</si>
  <si>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</si>
  <si>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</si>
  <si>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</si>
  <si>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</si>
  <si>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</si>
  <si>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</si>
  <si>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</si>
  <si>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</si>
  <si>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</si>
  <si>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</si>
  <si>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</si>
  <si>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</si>
  <si>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</si>
  <si>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</si>
  <si>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</si>
  <si>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</si>
  <si>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</si>
  <si>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</si>
  <si>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</si>
  <si>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</si>
  <si>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</si>
  <si>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</si>
  <si>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</si>
  <si>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</si>
  <si>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</si>
  <si>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</si>
  <si>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</si>
  <si>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</si>
  <si>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</si>
  <si>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</si>
  <si>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</si>
  <si>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</si>
  <si>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</si>
  <si>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</si>
  <si>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</si>
  <si>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</si>
  <si>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</si>
  <si>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</si>
  <si>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</si>
  <si>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</si>
  <si>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</si>
  <si>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</si>
  <si>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</si>
  <si>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</si>
  <si>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</si>
  <si>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</si>
  <si>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</si>
  <si>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</si>
  <si>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</si>
  <si>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</si>
  <si>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</si>
  <si>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</si>
  <si>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</si>
  <si>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</si>
  <si>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</si>
  <si>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</si>
  <si>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</si>
  <si>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</si>
  <si>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</si>
  <si>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</si>
  <si>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</si>
  <si>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</si>
  <si>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</si>
  <si>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</si>
  <si>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</si>
  <si>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</si>
  <si>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</si>
  <si>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</si>
  <si>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</si>
  <si>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</si>
  <si>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</si>
  <si>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</si>
  <si>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</si>
  <si>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</si>
  <si>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</si>
  <si>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</si>
  <si>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</si>
  <si>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</si>
  <si>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</si>
  <si>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</si>
  <si>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</si>
  <si>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</si>
  <si>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</si>
  <si>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</si>
  <si>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</si>
  <si>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</si>
  <si>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</si>
  <si>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</si>
  <si>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</si>
  <si>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</si>
  <si>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</si>
  <si>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</si>
  <si>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</si>
  <si>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</si>
  <si>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</si>
  <si>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</si>
  <si>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</si>
  <si>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</si>
  <si>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</si>
  <si>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</si>
  <si>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</si>
  <si>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</si>
  <si>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</si>
  <si>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</si>
  <si>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</si>
  <si>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</si>
  <si>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</si>
  <si>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</si>
  <si>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</si>
  <si>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</si>
  <si>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</si>
  <si>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</si>
  <si>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</si>
  <si>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</si>
  <si>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</si>
  <si>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</si>
  <si>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</si>
  <si>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</si>
  <si>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</si>
  <si>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</si>
  <si>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</si>
  <si>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</si>
  <si>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</si>
  <si>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</si>
  <si>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</si>
  <si>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</si>
  <si>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</si>
  <si>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</si>
  <si>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</si>
  <si>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</si>
  <si>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</si>
  <si>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</si>
  <si>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</si>
  <si>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</si>
  <si>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</si>
  <si>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</si>
  <si>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</si>
  <si>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</si>
  <si>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</si>
  <si>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</si>
  <si>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</si>
  <si>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</si>
  <si>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</si>
  <si>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</si>
  <si>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</si>
  <si>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</si>
  <si>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</si>
  <si>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</si>
  <si>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</si>
  <si>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</si>
  <si>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</si>
  <si>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</si>
  <si>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</si>
  <si>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</si>
  <si>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</si>
  <si>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</si>
  <si>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</si>
  <si>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</si>
  <si>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</si>
  <si>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</si>
  <si>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</si>
  <si>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</si>
  <si>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</si>
  <si>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</si>
  <si>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</si>
  <si>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</si>
  <si>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</si>
  <si>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</si>
  <si>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</si>
  <si>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</si>
  <si>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</si>
  <si>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</si>
  <si>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</si>
  <si>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</si>
  <si>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</si>
  <si>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</si>
  <si>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</si>
  <si>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</si>
  <si>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</si>
  <si>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</si>
  <si>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</si>
  <si>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</si>
  <si>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</si>
  <si>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</si>
  <si>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</si>
  <si>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</si>
  <si>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</si>
  <si>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</si>
  <si>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</si>
  <si>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</si>
  <si>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</si>
  <si>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</si>
  <si>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</si>
  <si>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</si>
  <si>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</si>
  <si>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</si>
  <si>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</si>
  <si>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</si>
  <si>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</si>
  <si>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</si>
  <si>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</si>
  <si>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</si>
  <si>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</si>
  <si>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</si>
  <si>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</si>
  <si>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</si>
  <si>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</si>
  <si>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</si>
  <si>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</si>
  <si>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</si>
  <si>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</si>
  <si>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</si>
  <si>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</si>
  <si>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</si>
  <si>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</si>
  <si>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</si>
  <si>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</si>
  <si>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</si>
  <si>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</si>
  <si>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</si>
  <si>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</si>
  <si>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</si>
  <si>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</si>
  <si>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</si>
  <si>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</si>
  <si>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</si>
  <si>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</si>
  <si>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</si>
  <si>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</si>
  <si>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</si>
  <si>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</si>
  <si>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</si>
  <si>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</si>
  <si>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</si>
  <si>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</si>
  <si>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</si>
  <si>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</si>
  <si>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</si>
  <si>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</si>
  <si>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</si>
  <si>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</si>
  <si>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</si>
  <si>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</si>
  <si>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</si>
  <si>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</si>
  <si>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</si>
  <si>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</si>
  <si>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</si>
  <si>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</si>
  <si>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</si>
  <si>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</si>
  <si>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</si>
  <si>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</si>
  <si>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</si>
  <si>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</si>
  <si>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</si>
  <si>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</si>
  <si>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</si>
  <si>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</si>
  <si>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</si>
  <si>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</si>
  <si>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</si>
  <si>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</si>
  <si>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</si>
  <si>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</si>
  <si>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</si>
  <si>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</si>
  <si>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</si>
  <si>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</si>
  <si>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</si>
  <si>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</si>
  <si>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</si>
  <si>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</si>
  <si>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</si>
  <si>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</si>
  <si>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</si>
  <si>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</si>
  <si>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</si>
  <si>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</si>
  <si>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</si>
  <si>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</si>
  <si>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</si>
  <si>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</si>
  <si>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</si>
  <si>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</si>
  <si>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</si>
  <si>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</si>
  <si>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</si>
  <si>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</si>
  <si>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</si>
  <si>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</si>
  <si>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</si>
  <si>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</si>
  <si>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</si>
  <si>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</si>
  <si>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</si>
  <si>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</si>
  <si>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</si>
  <si>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</si>
  <si>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</si>
  <si>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</si>
  <si>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</si>
  <si>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</si>
  <si>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</si>
  <si>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</si>
  <si>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</si>
  <si>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</si>
  <si>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</si>
  <si>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</si>
  <si>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</si>
  <si>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</si>
  <si>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</si>
  <si>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</si>
  <si>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</si>
  <si>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</si>
  <si>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</si>
  <si>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</si>
  <si>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</si>
  <si>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</si>
  <si>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</si>
  <si>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</si>
  <si>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</si>
  <si>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</si>
  <si>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</si>
  <si>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</si>
  <si>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</si>
  <si>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</si>
  <si>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</si>
  <si>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</si>
  <si>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</si>
  <si>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</si>
  <si>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</si>
  <si>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</si>
  <si>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</si>
  <si>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</si>
  <si>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</si>
  <si>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</si>
  <si>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</si>
  <si>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</si>
  <si>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</si>
  <si>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</si>
  <si>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</si>
  <si>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</si>
  <si>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</si>
  <si>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</si>
  <si>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</si>
  <si>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</si>
  <si>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</si>
  <si>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</si>
  <si>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</si>
  <si>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</si>
  <si>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</si>
  <si>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</si>
  <si>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</si>
  <si>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</si>
  <si>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</si>
  <si>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</si>
  <si>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</si>
  <si>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</si>
  <si>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</si>
  <si>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</si>
  <si>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</si>
  <si>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</si>
  <si>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</si>
  <si>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</si>
  <si>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</si>
  <si>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</si>
  <si>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</si>
  <si>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</si>
  <si>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</si>
  <si>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</si>
  <si>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</si>
  <si>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</si>
  <si>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</si>
  <si>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</si>
  <si>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</si>
  <si>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</si>
  <si>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</si>
  <si>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</si>
  <si>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</si>
  <si>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</si>
  <si>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</si>
  <si>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</si>
  <si>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</si>
  <si>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</si>
  <si>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</si>
  <si>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</si>
  <si>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</si>
  <si>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</si>
  <si>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</si>
  <si>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</si>
  <si>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</si>
  <si>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</si>
  <si>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</si>
  <si>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</si>
  <si>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</si>
  <si>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</si>
  <si>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</si>
  <si>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</si>
  <si>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</si>
  <si>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</si>
  <si>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</si>
  <si>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</si>
  <si>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</si>
  <si>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</si>
  <si>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</si>
  <si>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</si>
  <si>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</si>
  <si>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</si>
  <si>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</si>
  <si>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</si>
  <si>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</si>
  <si>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</si>
  <si>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</si>
  <si>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</si>
  <si>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</si>
  <si>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</si>
  <si>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</si>
  <si>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</si>
  <si>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</si>
  <si>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</si>
  <si>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</si>
  <si>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</si>
  <si>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</si>
  <si>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</si>
  <si>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</si>
  <si>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</si>
  <si>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</si>
  <si>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</si>
  <si>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</si>
  <si>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</si>
  <si>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</si>
  <si>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</si>
  <si>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</si>
  <si>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</si>
  <si>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</si>
  <si>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</si>
  <si>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</si>
  <si>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</si>
  <si>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</si>
  <si>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</si>
  <si>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</si>
  <si>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</si>
  <si>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</si>
  <si>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</si>
  <si>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</si>
  <si>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</si>
  <si>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</si>
  <si>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</si>
  <si>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</si>
  <si>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</si>
  <si>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</si>
  <si>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</si>
  <si>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</si>
  <si>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</si>
  <si>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</si>
  <si>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</si>
  <si>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</si>
  <si>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</si>
  <si>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</si>
  <si>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</si>
  <si>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</si>
  <si>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</si>
  <si>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</si>
  <si>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</si>
  <si>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</si>
  <si>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</si>
  <si>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</si>
  <si>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</si>
  <si>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</si>
  <si>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</si>
  <si>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</si>
  <si>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</si>
  <si>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</si>
  <si>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</si>
  <si>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</si>
  <si>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</si>
  <si>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</si>
  <si>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</si>
  <si>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</si>
  <si>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</si>
  <si>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</si>
  <si>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</si>
  <si>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</si>
  <si>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</si>
  <si>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</si>
  <si>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</si>
  <si>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</si>
  <si>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</si>
  <si>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</si>
  <si>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</si>
  <si>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</si>
  <si>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</si>
  <si>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</si>
  <si>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</si>
  <si>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</si>
  <si>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</si>
  <si>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</si>
  <si>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</si>
  <si>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</si>
  <si>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</si>
  <si>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</si>
  <si>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</si>
  <si>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</si>
  <si>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</si>
  <si>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</si>
  <si>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</si>
  <si>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</si>
  <si>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</si>
  <si>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</si>
  <si>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</si>
  <si>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</si>
  <si>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</si>
  <si>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</si>
  <si>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</si>
  <si>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</si>
  <si>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</si>
  <si>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</si>
  <si>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</si>
  <si>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</si>
  <si>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</si>
  <si>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</si>
  <si>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</si>
  <si>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</si>
  <si>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</si>
  <si>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</si>
  <si>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</si>
  <si>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</si>
  <si>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</si>
  <si>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</si>
  <si>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</si>
  <si>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</si>
  <si>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</si>
  <si>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</si>
  <si>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</si>
  <si>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</si>
  <si>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</si>
  <si>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</si>
  <si>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</si>
  <si>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</si>
  <si>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</si>
  <si>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</si>
  <si>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</si>
  <si>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</si>
  <si>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</si>
  <si>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</si>
  <si>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</si>
  <si>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</si>
  <si>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</si>
  <si>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</si>
  <si>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</si>
  <si>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</si>
  <si>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</si>
  <si>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</si>
  <si>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</si>
  <si>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</si>
  <si>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</si>
  <si>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</si>
  <si>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</si>
  <si>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</si>
  <si>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</si>
  <si>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</si>
  <si>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</si>
  <si>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</si>
  <si>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</si>
  <si>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</si>
  <si>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</si>
  <si>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</si>
  <si>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</si>
  <si>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</si>
  <si>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</si>
  <si>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</si>
  <si>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</si>
  <si>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</si>
  <si>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</si>
  <si>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</si>
  <si>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</si>
  <si>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</si>
  <si>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</si>
  <si>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</si>
  <si>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</si>
  <si>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</si>
  <si>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</si>
  <si>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</si>
  <si>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</si>
  <si>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</si>
  <si>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</si>
  <si>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</si>
  <si>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</si>
  <si>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</si>
  <si>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</si>
  <si>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</si>
  <si>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</si>
  <si>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</si>
  <si>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</si>
  <si>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</si>
  <si>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</si>
  <si>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</si>
  <si>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</si>
  <si>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</si>
  <si>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</si>
  <si>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</si>
  <si>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</si>
  <si>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</si>
  <si>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</si>
  <si>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</si>
  <si>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</si>
  <si>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</si>
  <si>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</si>
  <si>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</si>
  <si>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</si>
  <si>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</si>
  <si>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</si>
  <si>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</si>
  <si>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</si>
  <si>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</si>
  <si>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</si>
  <si>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</si>
  <si>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</si>
  <si>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</si>
  <si>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</si>
  <si>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</si>
  <si>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</si>
  <si>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</si>
  <si>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</si>
  <si>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</si>
  <si>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</si>
  <si>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</si>
  <si>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</si>
  <si>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</si>
  <si>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</si>
  <si>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</si>
  <si>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</si>
  <si>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</si>
  <si>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</si>
  <si>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</si>
  <si>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</si>
  <si>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</si>
  <si>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</si>
  <si>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</si>
  <si>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</si>
  <si>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</si>
  <si>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</si>
  <si>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</si>
  <si>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</si>
  <si>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</si>
  <si>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</si>
  <si>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</si>
  <si>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</si>
  <si>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</si>
  <si>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</si>
  <si>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</si>
  <si>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</si>
  <si>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</si>
  <si>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</si>
  <si>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</si>
  <si>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</si>
  <si>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</si>
  <si>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</si>
  <si>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</si>
  <si>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</si>
  <si>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</si>
  <si>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</si>
  <si>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</si>
  <si>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</si>
  <si>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</si>
  <si>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</si>
  <si>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</si>
  <si>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</si>
  <si>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</si>
  <si>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</si>
  <si>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</si>
  <si>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</si>
  <si>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</si>
  <si>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</si>
  <si>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</si>
  <si>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</si>
  <si>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</si>
  <si>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</si>
  <si>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</si>
  <si>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</si>
  <si>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</si>
  <si>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</si>
  <si>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</si>
  <si>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</si>
  <si>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</si>
  <si>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</si>
  <si>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</si>
  <si>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</si>
  <si>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</si>
  <si>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</si>
  <si>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</si>
  <si>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</si>
  <si>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</si>
  <si>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</si>
  <si>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</si>
  <si>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</si>
  <si>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</si>
  <si>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</si>
  <si>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</si>
  <si>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</si>
  <si>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</si>
  <si>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</si>
  <si>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</si>
  <si>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</si>
  <si>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</si>
  <si>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</si>
  <si>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</si>
  <si>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</si>
  <si>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</si>
  <si>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</si>
  <si>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</si>
  <si>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</si>
  <si>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</si>
  <si>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</si>
  <si>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</si>
  <si>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</si>
  <si>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</si>
  <si>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</si>
  <si>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</si>
  <si>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</si>
  <si>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</si>
  <si>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</si>
  <si>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</si>
  <si>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</si>
  <si>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</si>
  <si>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</si>
  <si>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</si>
  <si>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</si>
  <si>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</si>
  <si>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</si>
  <si>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</si>
  <si>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</si>
  <si>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</si>
  <si>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</si>
  <si>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</si>
  <si>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</si>
  <si>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</si>
  <si>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</si>
  <si>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</si>
  <si>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</si>
  <si>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</si>
  <si>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</si>
  <si>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</si>
  <si>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</si>
  <si>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</si>
  <si>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</si>
  <si>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</si>
  <si>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</si>
  <si>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</si>
  <si>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</si>
  <si>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</si>
  <si>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</si>
  <si>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</si>
  <si>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</si>
  <si>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</si>
  <si>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</si>
  <si>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</si>
  <si>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</si>
  <si>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</si>
  <si>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</si>
  <si>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</si>
  <si>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</si>
  <si>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</si>
  <si>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</si>
  <si>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</si>
  <si>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</si>
  <si>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</si>
  <si>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</si>
  <si>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</si>
  <si>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</si>
  <si>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</si>
  <si>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</si>
  <si>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</si>
  <si>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</si>
  <si>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</si>
  <si>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</si>
  <si>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</si>
  <si>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</si>
  <si>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</si>
  <si>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</si>
  <si>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</si>
  <si>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</si>
  <si>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</si>
  <si>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</si>
  <si>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</si>
  <si>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</si>
  <si>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</si>
  <si>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</si>
  <si>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</si>
  <si>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</si>
  <si>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</si>
  <si>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</si>
  <si>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</si>
  <si>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</si>
  <si>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</si>
  <si>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</si>
  <si>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</si>
  <si>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</si>
  <si>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</si>
  <si>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</si>
  <si>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</si>
  <si>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</si>
  <si>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</si>
  <si>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</si>
  <si>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</si>
  <si>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</si>
  <si>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</si>
  <si>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</si>
  <si>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</si>
  <si>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</si>
  <si>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</si>
  <si>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</si>
  <si>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</si>
  <si>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</si>
  <si>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</si>
  <si>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</si>
  <si>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</si>
  <si>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</si>
  <si>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</si>
  <si>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</si>
  <si>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</si>
  <si>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</si>
  <si>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</si>
  <si>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</si>
  <si>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</si>
  <si>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</si>
  <si>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</si>
  <si>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</si>
  <si>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</si>
  <si>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</si>
  <si>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</si>
  <si>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</si>
  <si>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</si>
  <si>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</si>
  <si>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</si>
  <si>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</si>
  <si>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</si>
  <si>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</si>
  <si>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</si>
  <si>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</si>
  <si>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</si>
  <si>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</si>
  <si>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</si>
  <si>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</si>
  <si>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</si>
  <si>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</si>
  <si>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</si>
  <si>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</si>
  <si>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</si>
  <si>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</si>
  <si>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</si>
  <si>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</si>
  <si>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</si>
  <si>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</si>
  <si>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</si>
  <si>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</si>
  <si>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</si>
  <si>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</si>
  <si>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</si>
  <si>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</si>
  <si>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</si>
  <si>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</si>
  <si>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</si>
  <si>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</si>
  <si>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</si>
  <si>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</si>
  <si>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</si>
  <si>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</si>
  <si>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</si>
  <si>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</si>
  <si>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</si>
  <si>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</si>
  <si>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</si>
  <si>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</si>
  <si>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</si>
  <si>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</si>
  <si>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</si>
  <si>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</si>
  <si>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</si>
  <si>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</si>
  <si>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</si>
  <si>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</si>
  <si>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</si>
  <si>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</si>
  <si>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</si>
  <si>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</si>
  <si>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</si>
  <si>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</si>
  <si>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</si>
  <si>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</si>
  <si>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</si>
  <si>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</si>
  <si>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</si>
  <si>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</si>
  <si>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</si>
  <si>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</si>
  <si>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</si>
  <si>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</si>
  <si>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</si>
  <si>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</si>
  <si>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</si>
  <si>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</si>
  <si>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</si>
  <si>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</si>
  <si>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</si>
  <si>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</si>
  <si>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</si>
  <si>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</si>
  <si>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</si>
  <si>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</si>
  <si>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</si>
  <si>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</si>
  <si>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</si>
  <si>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</si>
  <si>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</si>
  <si>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</si>
  <si>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</si>
  <si>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</si>
  <si>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</si>
  <si>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</si>
  <si>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</si>
  <si>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</si>
  <si>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</si>
  <si>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</si>
  <si>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</si>
  <si>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</si>
  <si>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</si>
  <si>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</si>
  <si>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</si>
  <si>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</si>
  <si>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</si>
  <si>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</si>
  <si>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</si>
  <si>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</si>
  <si>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</si>
  <si>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</si>
  <si>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</si>
  <si>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</si>
  <si>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</si>
  <si>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</si>
  <si>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</si>
  <si>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</si>
  <si>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</si>
  <si>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</si>
  <si>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</si>
  <si>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</si>
  <si>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</si>
  <si>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</si>
  <si>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</si>
  <si>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</si>
  <si>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</si>
  <si>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</si>
  <si>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</si>
  <si>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</si>
  <si>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</si>
  <si>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</si>
  <si>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</si>
  <si>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</si>
  <si>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</si>
  <si>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</si>
  <si>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</si>
  <si>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</si>
  <si>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</si>
  <si>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</si>
  <si>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</si>
  <si>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</si>
  <si>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</si>
  <si>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</si>
  <si>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</si>
  <si>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</si>
  <si>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</si>
  <si>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</si>
  <si>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</si>
  <si>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</si>
  <si>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</si>
  <si>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</si>
  <si>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</si>
  <si>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</si>
  <si>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</si>
  <si>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</si>
  <si>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</si>
  <si>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</si>
  <si>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</si>
  <si>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</si>
  <si>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</si>
  <si>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</si>
  <si>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</si>
  <si>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</si>
  <si>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</si>
  <si>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</si>
  <si>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</si>
  <si>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</si>
  <si>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</si>
  <si>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</si>
  <si>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</si>
  <si>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</si>
  <si>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</si>
  <si>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</si>
  <si>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</si>
  <si>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</si>
  <si>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</si>
  <si>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</si>
  <si>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</si>
  <si>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</si>
  <si>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</si>
  <si>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</si>
  <si>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</si>
  <si>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</si>
  <si>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</si>
  <si>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</si>
  <si>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</si>
  <si>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</si>
  <si>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</si>
  <si>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</si>
  <si>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</si>
  <si>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</si>
  <si>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</si>
  <si>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</si>
  <si>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</si>
  <si>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</si>
  <si>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</si>
  <si>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</si>
  <si>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</si>
  <si>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</si>
  <si>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</si>
  <si>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</si>
  <si>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</si>
  <si>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</si>
  <si>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</si>
  <si>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</si>
  <si>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</si>
  <si>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</si>
  <si>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</si>
  <si>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</si>
  <si>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</si>
  <si>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</si>
  <si>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</si>
  <si>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</si>
  <si>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</si>
  <si>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</si>
  <si>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</si>
  <si>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</si>
  <si>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</si>
  <si>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</si>
  <si>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</si>
  <si>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</si>
  <si>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</si>
  <si>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</si>
  <si>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</si>
  <si>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</si>
  <si>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</si>
  <si>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</si>
  <si>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</si>
  <si>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</si>
  <si>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</si>
  <si>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</si>
  <si>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</si>
  <si>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</si>
  <si>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</si>
  <si>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</si>
  <si>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</si>
  <si>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</si>
  <si>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</si>
  <si>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</si>
  <si>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</si>
  <si>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</si>
  <si>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</si>
  <si>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</si>
  <si>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</si>
  <si>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</si>
  <si>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</si>
  <si>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</si>
  <si>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</si>
  <si>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</si>
  <si>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</si>
  <si>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</si>
  <si>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</si>
  <si>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</si>
  <si>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</si>
  <si>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</si>
  <si>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</si>
  <si>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</si>
  <si>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</si>
  <si>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</si>
  <si>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</si>
  <si>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</si>
  <si>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</si>
  <si>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</si>
  <si>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</si>
  <si>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</si>
  <si>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</si>
  <si>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</si>
  <si>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</si>
  <si>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</si>
  <si>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</si>
  <si>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</si>
  <si>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</si>
  <si>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</si>
  <si>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</si>
  <si>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</si>
  <si>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</si>
  <si>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</si>
  <si>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</si>
  <si>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</si>
  <si>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</si>
  <si>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</si>
  <si>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</si>
  <si>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</si>
  <si>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</si>
  <si>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</si>
  <si>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</si>
  <si>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</si>
  <si>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</si>
  <si>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</si>
  <si>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</si>
  <si>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</si>
  <si>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</si>
  <si>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</si>
  <si>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</si>
  <si>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</si>
  <si>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</si>
  <si>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</si>
  <si>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</si>
  <si>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</si>
  <si>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</si>
  <si>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</si>
  <si>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</si>
  <si>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</si>
  <si>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</si>
  <si>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</si>
  <si>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</si>
  <si>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</si>
  <si>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</si>
  <si>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</si>
  <si>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</si>
  <si>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</si>
  <si>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</si>
  <si>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</si>
  <si>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</si>
  <si>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</si>
  <si>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</si>
  <si>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</si>
  <si>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</si>
  <si>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</si>
  <si>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</si>
  <si>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</si>
  <si>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</si>
  <si>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</si>
  <si>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</si>
  <si>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</si>
  <si>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</si>
  <si>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</si>
  <si>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</si>
  <si>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</si>
  <si>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</si>
  <si>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</si>
  <si>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</si>
  <si>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</si>
  <si>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</si>
  <si>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</si>
  <si>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</si>
  <si>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</si>
  <si>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</si>
  <si>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</si>
  <si>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</si>
  <si>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</si>
  <si>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</si>
  <si>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</si>
  <si>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</si>
  <si>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</si>
  <si>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</si>
  <si>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</si>
  <si>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</si>
  <si>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</si>
  <si>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</si>
  <si>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</si>
  <si>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</si>
  <si>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</si>
  <si>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</si>
  <si>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</si>
  <si>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</si>
  <si>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</si>
  <si>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</si>
  <si>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</si>
  <si>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</si>
  <si>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</si>
  <si>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</si>
  <si>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</si>
  <si>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</si>
  <si>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</si>
  <si>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</si>
  <si>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</si>
  <si>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</si>
  <si>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</si>
  <si>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</si>
  <si>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</si>
  <si>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</si>
  <si>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</si>
  <si>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</si>
  <si>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</si>
  <si>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</si>
  <si>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</si>
  <si>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</si>
  <si>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</si>
  <si>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</si>
  <si>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</si>
  <si>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</si>
  <si>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</si>
  <si>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</si>
  <si>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</si>
  <si>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</si>
  <si>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</si>
  <si>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</si>
  <si>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</si>
  <si>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</si>
  <si>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</si>
  <si>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</si>
  <si>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</si>
  <si>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</si>
  <si>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</si>
  <si>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</si>
  <si>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</si>
  <si>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</si>
  <si>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</si>
  <si>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</si>
  <si>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</si>
  <si>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</si>
  <si>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</si>
  <si>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</si>
  <si>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</si>
  <si>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</si>
  <si>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</si>
  <si>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</si>
  <si>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</si>
  <si>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</si>
  <si>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</si>
  <si>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</si>
  <si>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</si>
  <si>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</si>
  <si>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</si>
  <si>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</si>
  <si>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</si>
  <si>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</si>
  <si>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</si>
  <si>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</si>
  <si>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</si>
  <si>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</si>
  <si>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</si>
  <si>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</si>
  <si>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</si>
  <si>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</si>
  <si>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</si>
  <si>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</si>
  <si>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</si>
  <si>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</si>
  <si>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</si>
  <si>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</si>
  <si>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</si>
  <si>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</si>
  <si>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</si>
  <si>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</si>
  <si>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</si>
  <si>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</si>
  <si>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</si>
  <si>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</si>
  <si>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</si>
  <si>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</si>
  <si>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</si>
  <si>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</si>
  <si>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</si>
  <si>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</si>
  <si>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</si>
  <si>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</si>
  <si>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</si>
  <si>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</si>
  <si>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</si>
  <si>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</si>
  <si>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</si>
  <si>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</si>
  <si>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</si>
  <si>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</si>
  <si>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</si>
  <si>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</si>
  <si>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</si>
  <si>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</si>
  <si>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</si>
  <si>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</si>
  <si>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</si>
  <si>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</si>
  <si>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</si>
  <si>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</si>
  <si>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</si>
  <si>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</si>
  <si>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</si>
  <si>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</si>
  <si>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</si>
  <si>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</si>
  <si>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</si>
  <si>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</si>
  <si>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</si>
  <si>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</si>
  <si>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</si>
  <si>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</si>
  <si>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</si>
  <si>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</si>
  <si>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</si>
  <si>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</si>
  <si>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</si>
  <si>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</si>
  <si>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</si>
  <si>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</si>
  <si>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</si>
  <si>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</si>
  <si>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</si>
  <si>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</si>
  <si>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</si>
  <si>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</si>
  <si>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</si>
  <si>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</si>
  <si>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</si>
  <si>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</si>
  <si>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</si>
  <si>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</si>
  <si>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</si>
  <si>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</si>
  <si>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</si>
  <si>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</si>
  <si>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</si>
  <si>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</si>
  <si>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</si>
  <si>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</si>
  <si>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</si>
  <si>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</si>
  <si>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</si>
  <si>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</si>
  <si>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</si>
  <si>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</si>
  <si>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</si>
  <si>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</si>
  <si>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</si>
  <si>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</si>
  <si>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</si>
  <si>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</si>
  <si>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</si>
  <si>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</si>
  <si>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</si>
  <si>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</si>
  <si>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</si>
  <si>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</si>
  <si>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</si>
  <si>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</si>
  <si>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</si>
  <si>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</si>
  <si>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</si>
  <si>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</si>
  <si>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</si>
  <si>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</si>
  <si>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</si>
  <si>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</si>
  <si>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</si>
  <si>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</si>
  <si>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</si>
  <si>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</si>
  <si>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</si>
  <si>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</si>
  <si>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</si>
  <si>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</si>
  <si>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</si>
  <si>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</si>
  <si>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</si>
  <si>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</si>
  <si>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</si>
  <si>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</si>
  <si>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</si>
  <si>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</si>
  <si>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</si>
  <si>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</si>
  <si>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</si>
  <si>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</si>
  <si>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</si>
  <si>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</si>
  <si>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</si>
  <si>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</si>
  <si>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</si>
  <si>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</si>
  <si>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</si>
  <si>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</si>
  <si>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</si>
  <si>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</si>
  <si>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</si>
  <si>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</si>
  <si>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</si>
  <si>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</si>
  <si>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</si>
  <si>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</si>
  <si>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</si>
  <si>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</si>
  <si>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</si>
  <si>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</si>
  <si>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</si>
  <si>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</si>
  <si>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</si>
  <si>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</si>
  <si>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</si>
  <si>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</si>
  <si>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</si>
  <si>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</si>
  <si>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</si>
  <si>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</si>
  <si>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</si>
  <si>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</si>
  <si>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</si>
  <si>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</si>
  <si>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</si>
  <si>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</si>
  <si>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</si>
  <si>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</si>
  <si>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</si>
  <si>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</si>
  <si>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</si>
  <si>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</si>
  <si>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</si>
  <si>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</si>
  <si>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</si>
  <si>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</si>
  <si>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</si>
  <si>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</si>
  <si>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</si>
  <si>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</si>
  <si>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</si>
  <si>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</si>
  <si>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</si>
  <si>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</si>
  <si>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</si>
  <si>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</si>
  <si>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</si>
  <si>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</si>
  <si>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</si>
  <si>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</si>
  <si>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</si>
  <si>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</si>
  <si>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</si>
  <si>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</si>
  <si>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</si>
  <si>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</si>
  <si>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</si>
  <si>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</si>
  <si>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</si>
  <si>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</si>
  <si>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</si>
  <si>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</si>
  <si>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</si>
  <si>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</si>
  <si>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</si>
  <si>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</si>
  <si>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</si>
  <si>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</si>
  <si>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</si>
  <si>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</si>
  <si>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</si>
  <si>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</si>
  <si>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</si>
  <si>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</si>
  <si>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</si>
  <si>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</si>
  <si>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</si>
  <si>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</si>
  <si>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</si>
  <si>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</si>
  <si>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</si>
  <si>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</si>
  <si>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</si>
  <si>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</si>
  <si>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</si>
  <si>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</si>
  <si>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</si>
  <si>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</si>
  <si>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</si>
  <si>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</si>
  <si>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</si>
  <si>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</si>
  <si>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</si>
  <si>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</si>
  <si>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</si>
  <si>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</si>
  <si>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</si>
  <si>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</si>
  <si>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</si>
  <si>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</si>
  <si>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</si>
  <si>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</si>
  <si>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</si>
  <si>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</si>
  <si>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</si>
  <si>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</si>
  <si>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</si>
  <si>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</si>
  <si>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</si>
  <si>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</si>
  <si>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</si>
  <si>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</si>
  <si>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</si>
  <si>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</si>
  <si>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</si>
  <si>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</si>
  <si>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</si>
  <si>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</si>
  <si>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</si>
  <si>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</si>
  <si>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</si>
  <si>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</si>
  <si>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</si>
  <si>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</si>
  <si>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</si>
  <si>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</si>
  <si>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</si>
  <si>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</si>
  <si>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</si>
  <si>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</si>
  <si>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</si>
  <si>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</si>
  <si>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</si>
  <si>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</si>
  <si>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</si>
  <si>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</si>
  <si>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</si>
  <si>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</si>
  <si>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</si>
  <si>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</si>
  <si>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</si>
  <si>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</si>
  <si>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</si>
  <si>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</si>
  <si>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</si>
  <si>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</si>
  <si>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</si>
  <si>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</si>
  <si>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</si>
  <si>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</si>
  <si>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</si>
  <si>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</si>
  <si>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</si>
  <si>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</si>
  <si>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</si>
  <si>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</si>
  <si>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</si>
  <si>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</si>
  <si>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</si>
  <si>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</si>
  <si>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</si>
  <si>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</si>
  <si>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</si>
  <si>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</si>
  <si>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</si>
  <si>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</si>
  <si>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</si>
  <si>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</si>
  <si>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</si>
  <si>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</si>
  <si>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</si>
  <si>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</si>
  <si>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</si>
  <si>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</si>
  <si>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</si>
  <si>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</si>
  <si>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</si>
  <si>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</si>
  <si>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</si>
  <si>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</si>
  <si>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</si>
  <si>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</si>
  <si>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</si>
  <si>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</si>
  <si>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</si>
  <si>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</si>
  <si>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</si>
  <si>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</si>
  <si>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</si>
  <si>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</si>
  <si>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</si>
  <si>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</si>
  <si>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</si>
  <si>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</si>
  <si>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</si>
  <si>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</si>
  <si>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</si>
  <si>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</si>
  <si>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</si>
  <si>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</si>
  <si>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</si>
  <si>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</si>
  <si>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</si>
  <si>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</si>
  <si>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</si>
  <si>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</si>
  <si>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</si>
  <si>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</si>
  <si>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</si>
  <si>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</si>
  <si>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</si>
  <si>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</si>
  <si>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</si>
  <si>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</si>
  <si>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</si>
  <si>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</si>
  <si>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</si>
  <si>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</si>
  <si>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</si>
  <si>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</si>
  <si>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</si>
  <si>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</si>
  <si>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</si>
  <si>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</si>
  <si>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</si>
  <si>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</si>
  <si>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</si>
  <si>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</si>
  <si>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</si>
  <si>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</si>
  <si>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</si>
  <si>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</si>
  <si>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</si>
  <si>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</si>
  <si>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</si>
  <si>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</si>
  <si>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</si>
  <si>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</si>
  <si>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</si>
  <si>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</si>
  <si>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</si>
  <si>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</si>
  <si>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</si>
  <si>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</si>
  <si>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</si>
  <si>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</si>
  <si>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</si>
  <si>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</si>
  <si>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</si>
  <si>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</si>
  <si>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</si>
  <si>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</si>
  <si>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</si>
  <si>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</si>
  <si>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</si>
  <si>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</si>
  <si>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</si>
  <si>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</si>
  <si>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</si>
  <si>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</si>
  <si>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</si>
  <si>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</si>
  <si>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</si>
  <si>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</si>
  <si>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</si>
  <si>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</si>
  <si>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</si>
  <si>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</si>
  <si>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</si>
  <si>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</si>
  <si>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</si>
  <si>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</si>
  <si>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</si>
  <si>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</si>
  <si>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</si>
  <si>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</si>
  <si>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</si>
  <si>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</si>
  <si>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</si>
  <si>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</si>
  <si>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</si>
  <si>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</si>
  <si>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</si>
  <si>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</si>
  <si>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</si>
  <si>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</si>
  <si>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</si>
  <si>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</si>
  <si>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</si>
  <si>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</si>
  <si>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</si>
  <si>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</si>
  <si>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</si>
  <si>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</si>
  <si>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</si>
  <si>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</si>
  <si>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</si>
  <si>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</si>
  <si>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</si>
  <si>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</si>
  <si>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</si>
  <si>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</si>
  <si>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</si>
  <si>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</si>
  <si>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</si>
  <si>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</si>
  <si>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</si>
  <si>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</si>
  <si>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</si>
  <si>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</si>
  <si>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</si>
  <si>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</si>
  <si>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</si>
  <si>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</si>
  <si>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</si>
  <si>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</si>
  <si>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</si>
  <si>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</si>
  <si>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</si>
  <si>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</si>
  <si>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</si>
  <si>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</si>
  <si>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</si>
  <si>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</si>
  <si>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</si>
  <si>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</si>
  <si>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</si>
  <si>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</si>
  <si>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</si>
  <si>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</si>
  <si>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</si>
  <si>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</si>
  <si>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</si>
  <si>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</si>
  <si>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</si>
  <si>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</si>
  <si>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</si>
  <si>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</si>
  <si>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</si>
  <si>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</si>
  <si>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</si>
  <si>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</si>
  <si>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</si>
  <si>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</si>
  <si>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</si>
  <si>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</si>
  <si>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</si>
  <si>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</si>
  <si>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</si>
  <si>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</si>
  <si>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</si>
  <si>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</si>
  <si>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</si>
  <si>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</si>
  <si>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</si>
  <si>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</si>
  <si>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</si>
  <si>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</si>
  <si>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</si>
  <si>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</si>
  <si>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</si>
  <si>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</si>
  <si>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</si>
  <si>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</si>
  <si>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</si>
  <si>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</si>
  <si>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</si>
  <si>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</si>
  <si>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</si>
  <si>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</si>
  <si>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</si>
  <si>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</si>
  <si>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</si>
  <si>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</si>
  <si>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</si>
  <si>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</si>
  <si>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</si>
  <si>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</si>
  <si>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</si>
  <si>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</si>
  <si>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</si>
  <si>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</si>
  <si>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</si>
  <si>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</si>
  <si>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</si>
  <si>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</si>
  <si>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</si>
  <si>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</si>
  <si>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</si>
  <si>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</si>
  <si>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</si>
  <si>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</si>
  <si>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</si>
  <si>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</si>
  <si>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</si>
  <si>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</si>
  <si>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</si>
  <si>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</si>
  <si>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</si>
  <si>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</si>
  <si>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</si>
  <si>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</si>
  <si>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</si>
  <si>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</si>
  <si>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</si>
  <si>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</si>
  <si>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</si>
  <si>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</si>
  <si>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</si>
  <si>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</si>
  <si>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</si>
  <si>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</si>
  <si>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</si>
  <si>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</si>
  <si>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</si>
  <si>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</si>
  <si>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</si>
  <si>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</si>
  <si>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</si>
  <si>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</si>
  <si>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</si>
  <si>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</si>
  <si>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</si>
  <si>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</si>
  <si>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</si>
  <si>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</si>
  <si>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</si>
  <si>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</si>
  <si>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</si>
  <si>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</si>
  <si>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</si>
  <si>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</si>
  <si>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</si>
  <si>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</si>
  <si>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</si>
  <si>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</si>
  <si>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</si>
  <si>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</si>
  <si>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</si>
  <si>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</si>
  <si>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</si>
  <si>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</si>
  <si>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</si>
  <si>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</si>
  <si>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</si>
  <si>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</si>
  <si>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</si>
  <si>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</si>
  <si>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</si>
  <si>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</si>
  <si>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</si>
  <si>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</si>
  <si>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</si>
  <si>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</si>
  <si>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</si>
  <si>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</si>
  <si>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</si>
  <si>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</si>
  <si>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</si>
  <si>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</si>
  <si>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</si>
  <si>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</si>
  <si>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</si>
  <si>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</si>
  <si>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</si>
  <si>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</si>
  <si>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</si>
  <si>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</si>
  <si>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</si>
  <si>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</si>
  <si>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</si>
  <si>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</si>
  <si>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</si>
  <si>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</si>
  <si>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</si>
  <si>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</si>
  <si>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</si>
  <si>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</si>
  <si>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</si>
  <si>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</si>
  <si>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</si>
  <si>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</si>
  <si>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</si>
  <si>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</si>
  <si>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</si>
  <si>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</si>
  <si>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</si>
  <si>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</si>
  <si>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</si>
  <si>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</si>
  <si>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</si>
  <si>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</si>
  <si>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</si>
  <si>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</si>
  <si>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</si>
  <si>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</si>
  <si>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</si>
  <si>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</si>
  <si>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</si>
  <si>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</si>
  <si>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</si>
  <si>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</si>
  <si>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</si>
  <si>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</si>
  <si>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</si>
  <si>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</si>
  <si>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</si>
  <si>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</si>
  <si>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</si>
  <si>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</si>
  <si>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</si>
  <si>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</si>
  <si>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</si>
  <si>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</si>
  <si>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</si>
  <si>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</si>
  <si>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</si>
  <si>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</si>
  <si>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</si>
  <si>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</si>
  <si>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</si>
  <si>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</si>
  <si>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</si>
  <si>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</si>
  <si>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</si>
  <si>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</si>
  <si>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</si>
  <si>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</si>
  <si>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</si>
  <si>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</si>
  <si>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</si>
  <si>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</si>
  <si>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</si>
  <si>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</si>
  <si>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</si>
  <si>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</si>
  <si>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</si>
  <si>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</si>
  <si>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</si>
  <si>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</si>
  <si>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</si>
  <si>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</si>
  <si>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</si>
  <si>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</si>
  <si>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</si>
  <si>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</si>
  <si>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</si>
  <si>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</si>
  <si>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</si>
  <si>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</si>
  <si>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</si>
  <si>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</si>
  <si>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</si>
  <si>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</si>
  <si>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</si>
  <si>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</si>
  <si>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</si>
  <si>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</si>
  <si>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</si>
  <si>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</si>
  <si>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</si>
  <si>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</si>
  <si>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</si>
  <si>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</si>
  <si>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</si>
  <si>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</si>
  <si>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</si>
  <si>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</si>
  <si>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</si>
  <si>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</si>
  <si>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</si>
  <si>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</si>
  <si>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</si>
  <si>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</si>
  <si>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</si>
  <si>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</si>
  <si>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</si>
  <si>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</si>
  <si>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</si>
  <si>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</si>
  <si>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</si>
  <si>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</si>
  <si>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</si>
  <si>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</si>
  <si>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</si>
  <si>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</si>
  <si>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</si>
  <si>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</si>
  <si>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</si>
  <si>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</si>
  <si>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</si>
  <si>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</si>
  <si>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</si>
  <si>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</si>
  <si>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</si>
  <si>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</si>
  <si>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</si>
  <si>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</si>
  <si>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</si>
  <si>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</si>
  <si>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</si>
  <si>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</si>
  <si>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</si>
  <si>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</si>
  <si>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</si>
  <si>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</si>
  <si>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</si>
  <si>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</si>
  <si>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</si>
  <si>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</si>
  <si>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</si>
  <si>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</si>
  <si>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</si>
  <si>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</si>
  <si>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</si>
  <si>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</si>
  <si>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</si>
  <si>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</si>
  <si>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</si>
  <si>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</si>
  <si>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</si>
  <si>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</si>
  <si>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</si>
  <si>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</si>
  <si>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</si>
  <si>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</si>
  <si>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</si>
  <si>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</si>
  <si>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</si>
  <si>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</si>
  <si>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</si>
  <si>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</si>
  <si>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</si>
  <si>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</si>
  <si>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</si>
  <si>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</si>
  <si>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</si>
  <si>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</si>
  <si>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</si>
  <si>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</si>
  <si>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</si>
  <si>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</si>
  <si>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</si>
  <si>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</si>
  <si>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</si>
  <si>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</si>
  <si>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</si>
  <si>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</si>
  <si>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</si>
  <si>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</si>
  <si>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</si>
  <si>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</si>
  <si>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</si>
  <si>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</si>
  <si>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</si>
  <si>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</si>
  <si>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</si>
  <si>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</si>
  <si>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</si>
  <si>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</si>
  <si>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</si>
  <si>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</si>
  <si>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</si>
  <si>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</si>
  <si>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</si>
  <si>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</si>
  <si>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</si>
  <si>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</si>
  <si>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</si>
  <si>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</si>
  <si>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</si>
  <si>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</si>
  <si>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</si>
  <si>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</si>
  <si>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</si>
  <si>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</si>
  <si>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</si>
  <si>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</si>
  <si>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</si>
  <si>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</si>
  <si>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</si>
  <si>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</si>
  <si>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</si>
  <si>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</si>
  <si>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</si>
  <si>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</si>
  <si>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</si>
  <si>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</si>
  <si>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</si>
  <si>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</si>
  <si>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</si>
  <si>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</si>
  <si>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</si>
  <si>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</si>
  <si>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</si>
  <si>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</si>
  <si>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</si>
  <si>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</si>
  <si>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</si>
  <si>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</si>
  <si>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</si>
  <si>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</si>
  <si>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</si>
  <si>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</si>
  <si>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</si>
  <si>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</si>
  <si>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</si>
  <si>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</si>
  <si>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</si>
  <si>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</si>
  <si>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</si>
  <si>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</si>
  <si>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</si>
  <si>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</si>
  <si>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</si>
  <si>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</si>
  <si>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</si>
  <si>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</si>
  <si>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</si>
  <si>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</si>
  <si>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</si>
  <si>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</si>
  <si>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</si>
  <si>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</si>
  <si>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</si>
  <si>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</si>
  <si>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</si>
  <si>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</si>
  <si>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</si>
  <si>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</si>
  <si>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</si>
  <si>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</si>
  <si>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</si>
  <si>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</si>
  <si>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</si>
  <si>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</si>
  <si>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</si>
  <si>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</si>
  <si>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</si>
  <si>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</si>
  <si>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</si>
  <si>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</si>
  <si>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</si>
  <si>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</si>
  <si>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</si>
  <si>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</si>
  <si>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</si>
  <si>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</si>
  <si>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</si>
  <si>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</si>
  <si>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</si>
  <si>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</si>
  <si>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</si>
  <si>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</si>
  <si>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</si>
  <si>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</si>
  <si>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</si>
  <si>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</si>
  <si>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</si>
  <si>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</si>
  <si>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</si>
  <si>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</si>
  <si>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</si>
  <si>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</si>
  <si>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</si>
  <si>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</si>
  <si>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</si>
  <si>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</si>
  <si>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</si>
  <si>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</si>
  <si>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</si>
  <si>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</si>
  <si>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</si>
  <si>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</si>
  <si>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</si>
  <si>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</si>
  <si>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</si>
  <si>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</si>
  <si>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</si>
  <si>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</si>
  <si>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</si>
  <si>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</si>
  <si>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</si>
  <si>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</si>
  <si>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</si>
  <si>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</si>
  <si>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</si>
  <si>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</si>
  <si>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</si>
  <si>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</si>
  <si>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</si>
  <si>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</si>
  <si>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</si>
  <si>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</si>
  <si>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</si>
  <si>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</si>
  <si>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</si>
  <si>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</si>
  <si>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</si>
  <si>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</si>
  <si>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</si>
  <si>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</si>
  <si>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</si>
  <si>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</si>
  <si>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</si>
  <si>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</si>
  <si>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</si>
  <si>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</si>
  <si>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</si>
  <si>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</si>
  <si>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</si>
  <si>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</si>
  <si>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</si>
  <si>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</si>
  <si>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</si>
  <si>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</si>
  <si>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</si>
  <si>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</si>
  <si>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</si>
  <si>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</si>
  <si>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</si>
  <si>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</si>
  <si>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</si>
  <si>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</si>
  <si>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</si>
  <si>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</si>
  <si>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</si>
  <si>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</si>
  <si>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</si>
  <si>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</si>
  <si>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</si>
  <si>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</si>
  <si>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</si>
  <si>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</si>
  <si>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</si>
  <si>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</si>
  <si>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</si>
  <si>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</si>
  <si>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</si>
  <si>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</si>
  <si>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</si>
  <si>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</si>
  <si>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</si>
  <si>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</si>
  <si>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</si>
  <si>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</si>
  <si>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</si>
  <si>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</si>
  <si>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</si>
  <si>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</si>
  <si>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</si>
  <si>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</si>
  <si>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</si>
  <si>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</si>
  <si>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</si>
  <si>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</si>
  <si>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</si>
  <si>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</si>
  <si>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</si>
  <si>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</si>
  <si>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</si>
  <si>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</si>
  <si>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</si>
  <si>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</si>
  <si>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</si>
  <si>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</si>
  <si>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</si>
  <si>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</si>
  <si>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</si>
  <si>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</si>
  <si>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</si>
  <si>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</si>
  <si>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</si>
  <si>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</si>
  <si>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</si>
  <si>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</si>
  <si>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</si>
  <si>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</si>
  <si>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</si>
  <si>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</si>
  <si>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</si>
  <si>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</si>
  <si>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</si>
  <si>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</si>
  <si>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</si>
  <si>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</si>
  <si>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</si>
  <si>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</si>
  <si>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</si>
  <si>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</si>
  <si>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</si>
  <si>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</si>
  <si>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</si>
  <si>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</si>
  <si>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</si>
  <si>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</si>
  <si>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</si>
  <si>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</si>
  <si>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</si>
  <si>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</si>
  <si>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</si>
  <si>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</si>
  <si>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</si>
  <si>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</si>
  <si>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</si>
  <si>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</si>
  <si>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</si>
  <si>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</si>
  <si>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</si>
  <si>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</si>
  <si>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</si>
  <si>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</si>
  <si>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</si>
  <si>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</si>
  <si>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</si>
  <si>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</si>
  <si>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</si>
  <si>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</si>
  <si>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</si>
  <si>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</si>
  <si>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</si>
  <si>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</si>
  <si>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</si>
  <si>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</si>
  <si>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</si>
  <si>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</si>
  <si>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</si>
  <si>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</si>
  <si>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</si>
  <si>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</si>
  <si>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</si>
  <si>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</si>
  <si>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</si>
  <si>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</si>
  <si>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</si>
  <si>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</si>
  <si>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</si>
  <si>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</si>
  <si>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</si>
  <si>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</si>
  <si>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</si>
  <si>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</si>
  <si>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</si>
  <si>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</si>
  <si>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</si>
  <si>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</si>
  <si>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</si>
  <si>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</si>
  <si>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</si>
  <si>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</si>
  <si>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</si>
  <si>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</si>
  <si>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</si>
  <si>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</si>
  <si>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</si>
  <si>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</si>
  <si>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</si>
  <si>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</si>
  <si>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</si>
  <si>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</si>
  <si>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</si>
  <si>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</si>
  <si>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</si>
  <si>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</si>
  <si>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</si>
  <si>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</si>
  <si>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</si>
  <si>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</si>
  <si>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</si>
  <si>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</si>
  <si>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</si>
  <si>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</si>
  <si>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</si>
  <si>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</si>
  <si>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</si>
  <si>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</si>
  <si>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</si>
  <si>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</si>
  <si>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</si>
  <si>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</si>
  <si>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</si>
  <si>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</si>
  <si>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</si>
  <si>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</si>
  <si>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</si>
  <si>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</si>
  <si>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</si>
  <si>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</si>
  <si>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</si>
  <si>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</si>
  <si>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</si>
  <si>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</si>
  <si>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</si>
  <si>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</si>
  <si>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</si>
  <si>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</si>
  <si>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</si>
  <si>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</si>
  <si>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</si>
  <si>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</si>
  <si>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</si>
  <si>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</si>
  <si>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</si>
  <si>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</si>
  <si>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</si>
  <si>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</si>
  <si>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</si>
  <si>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</si>
  <si>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</si>
  <si>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</si>
  <si>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</si>
  <si>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</si>
  <si>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</si>
  <si>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</si>
  <si>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</si>
  <si>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</si>
  <si>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</si>
  <si>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</si>
  <si>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</si>
  <si>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</si>
  <si>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</si>
  <si>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</si>
  <si>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</si>
  <si>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</si>
  <si>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</si>
  <si>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</si>
  <si>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</si>
  <si>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</si>
  <si>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</si>
  <si>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</si>
  <si>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</si>
  <si>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</si>
  <si>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</si>
  <si>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</si>
  <si>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</si>
  <si>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</si>
  <si>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</si>
  <si>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</si>
  <si>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</si>
  <si>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</si>
  <si>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</si>
  <si>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</si>
  <si>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</si>
  <si>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</si>
  <si>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</si>
  <si>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</si>
  <si>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</si>
  <si>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</si>
  <si>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</si>
  <si>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</si>
  <si>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</si>
  <si>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</si>
  <si>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</si>
  <si>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</si>
  <si>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</si>
  <si>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</si>
  <si>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</si>
  <si>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</si>
  <si>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</si>
  <si>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</si>
  <si>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</si>
  <si>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</si>
  <si>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</si>
  <si>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</si>
  <si>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</si>
  <si>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</si>
  <si>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</si>
  <si>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</si>
  <si>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</si>
  <si>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</si>
  <si>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</si>
  <si>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</si>
  <si>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</si>
  <si>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</si>
  <si>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</si>
  <si>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</si>
  <si>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</si>
  <si>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</si>
  <si>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</si>
  <si>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</si>
  <si>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</si>
  <si>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</si>
  <si>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</si>
  <si>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</si>
  <si>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</si>
  <si>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</si>
  <si>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</si>
  <si>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</si>
  <si>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</si>
  <si>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</si>
  <si>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</si>
  <si>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</si>
  <si>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</si>
  <si>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</si>
  <si>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</si>
  <si>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</si>
  <si>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</si>
  <si>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</si>
  <si>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</si>
  <si>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</si>
  <si>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</si>
  <si>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</si>
  <si>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</si>
  <si>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</si>
  <si>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</si>
  <si>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</si>
  <si>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</si>
  <si>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</si>
  <si>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</si>
  <si>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</si>
  <si>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</si>
  <si>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</si>
  <si>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</si>
  <si>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</si>
  <si>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</si>
  <si>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</si>
  <si>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</si>
  <si>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</si>
  <si>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</si>
  <si>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</si>
  <si>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</si>
  <si>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</si>
  <si>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</si>
  <si>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</si>
  <si>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</si>
  <si>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</si>
  <si>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</si>
  <si>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</si>
  <si>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</si>
  <si>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</si>
  <si>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</si>
  <si>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</si>
  <si>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</si>
  <si>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</si>
  <si>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</si>
  <si>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</si>
  <si>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</si>
  <si>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</si>
  <si>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</si>
  <si>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</si>
  <si>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</si>
  <si>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</si>
  <si>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</si>
  <si>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</si>
  <si>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</si>
  <si>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</si>
  <si>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</si>
  <si>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</si>
  <si>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</si>
  <si>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</si>
  <si>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</si>
  <si>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</si>
  <si>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</si>
  <si>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</si>
  <si>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</si>
  <si>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</si>
  <si>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</si>
  <si>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</si>
  <si>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</si>
  <si>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</si>
  <si>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</si>
  <si>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</si>
  <si>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</si>
  <si>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</si>
  <si>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</si>
  <si>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</si>
  <si>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</si>
  <si>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</si>
  <si>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</si>
  <si>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</si>
  <si>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</si>
  <si>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</si>
  <si>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</si>
  <si>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</si>
  <si>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</si>
  <si>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</si>
  <si>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</si>
  <si>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</si>
  <si>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</si>
  <si>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</si>
  <si>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</si>
  <si>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</si>
  <si>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</si>
  <si>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</si>
  <si>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</si>
  <si>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</si>
  <si>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</si>
  <si>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</si>
  <si>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</si>
  <si>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</si>
  <si>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</si>
  <si>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</si>
  <si>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</si>
  <si>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</si>
  <si>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</si>
  <si>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</si>
  <si>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</si>
  <si>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</si>
  <si>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</si>
  <si>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</si>
  <si>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</si>
  <si>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</si>
  <si>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</si>
  <si>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</si>
  <si>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</si>
  <si>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</si>
  <si>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</si>
  <si>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</si>
  <si>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</si>
  <si>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</si>
  <si>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</si>
  <si>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</si>
  <si>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</si>
  <si>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</si>
  <si>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</si>
  <si>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</si>
  <si>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</si>
  <si>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</si>
  <si>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</si>
  <si>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</si>
  <si>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</si>
  <si>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</si>
  <si>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</si>
  <si>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</si>
  <si>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</si>
  <si>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</si>
  <si>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</si>
  <si>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</si>
  <si>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</si>
  <si>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</si>
  <si>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</si>
  <si>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</si>
  <si>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</si>
  <si>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</si>
  <si>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</si>
  <si>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</si>
  <si>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</si>
  <si>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</si>
  <si>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</si>
  <si>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</si>
  <si>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</si>
  <si>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</si>
  <si>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</si>
  <si>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</si>
  <si>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</si>
  <si>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</si>
  <si>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</si>
  <si>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</si>
  <si>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</si>
  <si>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</si>
  <si>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</si>
  <si>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</si>
  <si>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</si>
  <si>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</si>
  <si>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</si>
  <si>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</si>
  <si>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</si>
  <si>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</si>
  <si>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</si>
  <si>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</si>
  <si>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</si>
  <si>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</si>
  <si>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</si>
  <si>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</si>
  <si>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</si>
  <si>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</si>
  <si>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</si>
  <si>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</si>
  <si>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</si>
  <si>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</si>
  <si>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</si>
  <si>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</si>
  <si>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</si>
  <si>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</si>
  <si>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</si>
  <si>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</si>
  <si>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</si>
  <si>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</si>
  <si>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</si>
  <si>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</si>
  <si>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</si>
  <si>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</si>
  <si>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</si>
  <si>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</si>
  <si>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</si>
  <si>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</si>
  <si>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</si>
  <si>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</si>
  <si>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</si>
  <si>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</si>
  <si>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</si>
  <si>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</si>
  <si>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</si>
  <si>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</si>
  <si>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</si>
  <si>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</si>
  <si>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</si>
  <si>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</si>
  <si>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</si>
  <si>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</si>
  <si>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</si>
  <si>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</si>
  <si>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</si>
  <si>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</si>
  <si>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</si>
  <si>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</si>
  <si>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</si>
  <si>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</si>
  <si>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</si>
  <si>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</si>
  <si>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</si>
  <si>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</si>
  <si>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</si>
  <si>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</si>
  <si>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</si>
  <si>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</si>
  <si>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</si>
  <si>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</si>
  <si>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</si>
  <si>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</si>
  <si>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</si>
  <si>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</si>
  <si>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</si>
  <si>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</si>
  <si>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</si>
  <si>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</si>
  <si>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</si>
  <si>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</si>
  <si>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</si>
  <si>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</si>
  <si>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</si>
  <si>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</si>
  <si>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</si>
  <si>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</si>
  <si>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</si>
  <si>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</si>
  <si>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</si>
  <si>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</si>
  <si>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</si>
  <si>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</si>
  <si>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</si>
  <si>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</si>
  <si>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</si>
  <si>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</si>
  <si>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</si>
  <si>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</si>
  <si>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</si>
  <si>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</si>
  <si>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</si>
  <si>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</si>
  <si>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</si>
  <si>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</si>
  <si>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</si>
  <si>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</si>
  <si>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</si>
  <si>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</si>
  <si>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</si>
  <si>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</si>
  <si>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</si>
  <si>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</si>
  <si>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</si>
  <si>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</si>
  <si>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</si>
  <si>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</si>
  <si>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</si>
  <si>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</si>
  <si>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</si>
  <si>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</si>
  <si>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</si>
  <si>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</si>
  <si>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</si>
  <si>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</si>
  <si>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</si>
  <si>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</si>
  <si>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</si>
  <si>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</si>
  <si>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</si>
  <si>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</si>
  <si>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</si>
  <si>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</si>
  <si>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</si>
  <si>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</si>
  <si>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</si>
  <si>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</si>
  <si>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</si>
  <si>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</si>
  <si>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</si>
  <si>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</si>
  <si>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</si>
  <si>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</si>
  <si>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</si>
  <si>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</si>
  <si>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</si>
  <si>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</si>
  <si>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</si>
  <si>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</si>
  <si>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</si>
  <si>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</si>
  <si>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</si>
  <si>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</si>
  <si>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</si>
  <si>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</si>
  <si>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</si>
  <si>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</si>
  <si>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</si>
  <si>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</si>
  <si>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</si>
  <si>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</si>
  <si>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</si>
  <si>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</si>
  <si>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</si>
  <si>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</si>
  <si>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</si>
  <si>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</si>
  <si>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</si>
  <si>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</si>
  <si>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</si>
  <si>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</si>
  <si>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</si>
  <si>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</si>
  <si>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</si>
  <si>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</si>
  <si>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</si>
  <si>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</si>
  <si>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</si>
  <si>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</si>
  <si>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</si>
  <si>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</si>
  <si>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</si>
  <si>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</si>
  <si>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</si>
  <si>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</si>
  <si>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</si>
  <si>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</si>
  <si>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</si>
  <si>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</si>
  <si>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</si>
  <si>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</si>
  <si>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</si>
  <si>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</si>
  <si>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</si>
  <si>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</si>
  <si>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</si>
  <si>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</si>
  <si>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</si>
  <si>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</si>
  <si>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</si>
  <si>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</si>
  <si>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</si>
  <si>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</si>
  <si>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</si>
  <si>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</si>
  <si>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</si>
  <si>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</si>
  <si>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</si>
  <si>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</si>
  <si>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</si>
  <si>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</si>
  <si>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</si>
  <si>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</si>
  <si>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</si>
  <si>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</si>
  <si>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</si>
  <si>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</si>
  <si>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</si>
  <si>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</si>
  <si>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</si>
  <si>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</si>
  <si>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</si>
  <si>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</si>
  <si>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</si>
  <si>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</si>
  <si>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</si>
  <si>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</si>
  <si>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</si>
  <si>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</si>
  <si>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</si>
  <si>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</si>
  <si>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</si>
  <si>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</si>
  <si>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</si>
  <si>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</si>
  <si>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</si>
  <si>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</si>
  <si>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</si>
  <si>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</si>
  <si>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</si>
  <si>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</si>
  <si>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</si>
  <si>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</si>
  <si>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</si>
  <si>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</si>
  <si>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</si>
  <si>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</si>
  <si>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</si>
  <si>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</si>
  <si>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</si>
  <si>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</si>
  <si>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</si>
  <si>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</si>
  <si>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</si>
  <si>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</si>
  <si>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</si>
  <si>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</si>
  <si>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</si>
  <si>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</si>
  <si>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</si>
  <si>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</si>
  <si>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</si>
  <si>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</si>
  <si>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</si>
  <si>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</si>
  <si>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</si>
  <si>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</si>
  <si>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</si>
  <si>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</si>
  <si>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</si>
  <si>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</si>
  <si>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</si>
  <si>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</si>
  <si>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</si>
  <si>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</si>
  <si>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</si>
  <si>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</si>
  <si>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</si>
  <si>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</si>
  <si>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</si>
  <si>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</si>
  <si>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</si>
  <si>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</si>
  <si>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</si>
  <si>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</si>
  <si>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</si>
  <si>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</si>
  <si>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</si>
  <si>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</si>
  <si>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</si>
  <si>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</si>
  <si>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</si>
  <si>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</si>
  <si>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</si>
  <si>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</si>
  <si>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</si>
  <si>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</si>
  <si>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</si>
  <si>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</si>
  <si>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</si>
  <si>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</si>
  <si>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</si>
  <si>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</si>
  <si>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</si>
  <si>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</si>
  <si>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</si>
  <si>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</si>
  <si>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</si>
  <si>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</si>
  <si>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</si>
  <si>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</si>
  <si>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</si>
  <si>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</si>
  <si>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</si>
  <si>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</si>
  <si>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</si>
  <si>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</si>
  <si>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</si>
  <si>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</si>
  <si>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</si>
  <si>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</si>
  <si>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</si>
  <si>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</si>
  <si>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</si>
  <si>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</si>
  <si>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</si>
  <si>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</si>
  <si>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</si>
  <si>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</si>
  <si>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</si>
  <si>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</si>
  <si>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</si>
  <si>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</si>
  <si>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</si>
  <si>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</si>
  <si>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</si>
  <si>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</si>
  <si>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</si>
  <si>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</si>
  <si>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</si>
  <si>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</si>
  <si>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</si>
  <si>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</si>
  <si>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</si>
  <si>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</si>
  <si>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</si>
  <si>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</si>
  <si>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</si>
  <si>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</si>
  <si>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</si>
  <si>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</si>
  <si>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</si>
  <si>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</si>
  <si>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</si>
  <si>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</si>
  <si>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</si>
  <si>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</si>
  <si>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</si>
  <si>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</si>
  <si>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</si>
  <si>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</si>
  <si>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</si>
  <si>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</si>
  <si>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</si>
  <si>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</si>
  <si>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</si>
  <si>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</si>
  <si>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</si>
  <si>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</si>
  <si>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</si>
  <si>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</si>
  <si>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</si>
  <si>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</si>
  <si>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</si>
  <si>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</si>
  <si>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</si>
  <si>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</si>
  <si>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</si>
  <si>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</si>
  <si>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</si>
  <si>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</si>
  <si>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</si>
  <si>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</si>
  <si>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</si>
  <si>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</si>
  <si>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</si>
  <si>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</si>
  <si>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</si>
  <si>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</si>
  <si>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</si>
  <si>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</si>
  <si>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</si>
  <si>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</si>
  <si>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</si>
  <si>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</si>
  <si>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</si>
  <si>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</si>
  <si>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</si>
  <si>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</si>
  <si>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</si>
  <si>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</si>
  <si>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</si>
  <si>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</si>
  <si>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</si>
  <si>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</si>
  <si>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</si>
  <si>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</si>
  <si>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</si>
  <si>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</si>
  <si>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</si>
  <si>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</si>
  <si>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</si>
  <si>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</si>
  <si>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</si>
  <si>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</si>
  <si>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</si>
  <si>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</si>
  <si>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</si>
  <si>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</si>
  <si>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</si>
  <si>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</si>
  <si>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</si>
  <si>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</si>
  <si>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</si>
  <si>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</si>
  <si>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</si>
  <si>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</si>
  <si>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</si>
  <si>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</si>
  <si>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</si>
  <si>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</si>
  <si>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</si>
  <si>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</si>
  <si>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</si>
  <si>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</si>
  <si>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</si>
  <si>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</si>
  <si>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</si>
  <si>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</si>
  <si>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</si>
  <si>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</si>
  <si>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</si>
  <si>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</si>
  <si>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</si>
  <si>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</si>
  <si>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</si>
  <si>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</si>
  <si>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</si>
  <si>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</si>
  <si>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</si>
  <si>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</si>
  <si>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</si>
  <si>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</si>
  <si>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</si>
  <si>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</si>
  <si>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</si>
  <si>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</si>
  <si>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</si>
  <si>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</si>
  <si>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</si>
  <si>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</si>
  <si>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</si>
  <si>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</si>
  <si>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</si>
  <si>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</si>
  <si>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</si>
  <si>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</si>
  <si>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</si>
  <si>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</si>
  <si>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</si>
  <si>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</si>
  <si>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</si>
  <si>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</si>
  <si>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</si>
  <si>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</si>
  <si>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</si>
  <si>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</si>
  <si>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</si>
  <si>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</si>
  <si>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</si>
  <si>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</si>
  <si>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</si>
  <si>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</si>
  <si>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</si>
  <si>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</si>
  <si>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</si>
  <si>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</si>
  <si>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</si>
  <si>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</si>
  <si>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</si>
  <si>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</si>
  <si>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</si>
  <si>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</si>
  <si>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</si>
  <si>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</si>
  <si>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</si>
  <si>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</si>
  <si>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</si>
  <si>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</si>
  <si>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</si>
  <si>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</si>
  <si>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</si>
  <si>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</si>
  <si>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</si>
  <si>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</si>
  <si>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</si>
  <si>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</si>
  <si>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</si>
  <si>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</si>
  <si>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</si>
  <si>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</si>
  <si>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</si>
  <si>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</si>
  <si>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</si>
  <si>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</si>
  <si>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</si>
  <si>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</si>
  <si>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</si>
  <si>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</si>
  <si>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</si>
  <si>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</si>
  <si>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</si>
  <si>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</si>
  <si>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</si>
  <si>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</si>
  <si>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</si>
  <si>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</si>
  <si>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</si>
  <si>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</si>
  <si>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</si>
  <si>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</si>
  <si>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</si>
  <si>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</si>
  <si>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</si>
  <si>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</si>
  <si>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</si>
  <si>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</si>
  <si>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</si>
  <si>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</si>
  <si>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</si>
  <si>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</si>
  <si>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</si>
  <si>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</si>
  <si>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</si>
  <si>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</si>
  <si>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</si>
  <si>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</si>
  <si>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</si>
  <si>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</si>
  <si>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</si>
  <si>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</si>
  <si>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</si>
  <si>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</si>
  <si>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</si>
  <si>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</si>
  <si>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</si>
  <si>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</si>
  <si>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</si>
  <si>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</si>
  <si>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</si>
  <si>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</si>
  <si>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</si>
  <si>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</si>
  <si>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</si>
  <si>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</si>
  <si>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</si>
  <si>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</si>
  <si>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</si>
  <si>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</si>
  <si>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</si>
  <si>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</si>
  <si>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</si>
  <si>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</si>
  <si>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</si>
  <si>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</si>
  <si>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</si>
  <si>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</si>
  <si>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</si>
  <si>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</si>
  <si>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</si>
  <si>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</si>
  <si>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</si>
  <si>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</si>
  <si>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</si>
  <si>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</si>
  <si>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</si>
  <si>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</si>
  <si>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</si>
  <si>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</si>
  <si>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</si>
  <si>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</si>
  <si>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</si>
  <si>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</si>
  <si>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</si>
  <si>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</si>
  <si>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</si>
  <si>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</si>
  <si>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</si>
  <si>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</si>
  <si>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</si>
  <si>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</si>
  <si>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</si>
  <si>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</si>
  <si>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</si>
  <si>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</si>
  <si>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</si>
  <si>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</si>
  <si>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</si>
  <si>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</si>
  <si>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</si>
  <si>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</si>
  <si>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</si>
  <si>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</si>
  <si>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</si>
  <si>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</si>
  <si>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</si>
  <si>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</si>
  <si>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</si>
  <si>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</si>
  <si>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</si>
  <si>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</si>
  <si>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</si>
  <si>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</si>
  <si>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</si>
  <si>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</si>
  <si>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</si>
  <si>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</si>
  <si>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</si>
  <si>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</si>
  <si>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</si>
  <si>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</si>
  <si>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</si>
  <si>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</si>
  <si>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</si>
  <si>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</si>
  <si>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</si>
  <si>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</si>
  <si>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</si>
  <si>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</si>
  <si>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</si>
  <si>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</si>
  <si>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</si>
  <si>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</si>
  <si>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</si>
  <si>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</si>
  <si>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</si>
  <si>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</si>
  <si>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</si>
  <si>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</si>
  <si>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</si>
  <si>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</si>
  <si>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</si>
  <si>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</si>
  <si>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</si>
  <si>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</si>
  <si>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</si>
  <si>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</si>
  <si>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</si>
  <si>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</si>
  <si>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</si>
  <si>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</si>
  <si>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</si>
  <si>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</si>
  <si>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</si>
  <si>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</si>
  <si>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</si>
  <si>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</si>
  <si>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</si>
  <si>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</si>
  <si>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</si>
  <si>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</si>
  <si>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</si>
  <si>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</si>
  <si>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</si>
  <si>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</si>
  <si>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</si>
  <si>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</si>
  <si>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</si>
  <si>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</si>
  <si>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</si>
  <si>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</si>
  <si>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</si>
  <si>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</si>
  <si>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</si>
  <si>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</si>
  <si>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</si>
  <si>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</si>
  <si>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</si>
  <si>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</si>
  <si>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</si>
  <si>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</si>
  <si>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</si>
  <si>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</si>
  <si>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</si>
  <si>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</si>
  <si>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</si>
  <si>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</si>
  <si>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</si>
  <si>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</si>
  <si>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</si>
  <si>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</si>
  <si>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</si>
  <si>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</si>
  <si>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</si>
  <si>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</si>
  <si>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</si>
  <si>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</si>
  <si>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</si>
  <si>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</si>
  <si>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</si>
  <si>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</si>
  <si>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</si>
  <si>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</si>
  <si>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</si>
  <si>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</si>
  <si>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</si>
  <si>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</si>
  <si>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</si>
  <si>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</si>
  <si>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</si>
  <si>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</si>
  <si>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</si>
  <si>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</si>
  <si>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</si>
  <si>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</si>
  <si>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</si>
  <si>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</si>
  <si>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</si>
  <si>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</si>
  <si>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</si>
  <si>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</si>
  <si>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</si>
  <si>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</si>
  <si>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</si>
  <si>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</si>
  <si>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</si>
  <si>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</si>
  <si>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</si>
  <si>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</si>
  <si>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</si>
  <si>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</si>
  <si>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</si>
  <si>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</si>
  <si>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</si>
  <si>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</si>
  <si>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</si>
  <si>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</si>
  <si>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</si>
  <si>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</si>
  <si>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</si>
  <si>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</si>
  <si>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</si>
  <si>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</si>
  <si>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</si>
  <si>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</si>
  <si>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</si>
  <si>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</si>
  <si>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</si>
  <si>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</si>
  <si>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</si>
  <si>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</si>
  <si>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</si>
  <si>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</si>
  <si>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</si>
  <si>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</si>
  <si>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</si>
  <si>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</si>
  <si>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</si>
  <si>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</si>
  <si>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</si>
  <si>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</si>
  <si>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</si>
  <si>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</si>
  <si>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</si>
  <si>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</si>
  <si>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</si>
  <si>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</si>
  <si>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</si>
  <si>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</si>
  <si>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</si>
  <si>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</si>
  <si>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</si>
  <si>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</si>
  <si>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</si>
  <si>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</si>
  <si>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</si>
  <si>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</si>
  <si>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</si>
  <si>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</si>
  <si>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</si>
  <si>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</si>
  <si>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</si>
  <si>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</si>
  <si>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</si>
  <si>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</si>
  <si>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</si>
  <si>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</si>
  <si>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</si>
  <si>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</si>
  <si>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</si>
  <si>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</si>
  <si>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</si>
  <si>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</si>
  <si>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</si>
  <si>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</si>
  <si>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</si>
  <si>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</si>
  <si>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</si>
  <si>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</si>
  <si>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</si>
  <si>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</si>
  <si>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</si>
  <si>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</si>
  <si>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</si>
  <si>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</si>
  <si>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</si>
  <si>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</si>
  <si>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</si>
  <si>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</si>
  <si>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</si>
  <si>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</si>
  <si>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</si>
  <si>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</si>
  <si>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</si>
  <si>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</si>
  <si>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</si>
  <si>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</si>
  <si>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</si>
  <si>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</si>
  <si>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</si>
  <si>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</si>
  <si>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</si>
  <si>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</si>
  <si>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</si>
  <si>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</si>
  <si>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</si>
  <si>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</si>
  <si>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</si>
  <si>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</si>
  <si>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</si>
  <si>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</si>
  <si>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</si>
  <si>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</si>
  <si>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</si>
  <si>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</si>
  <si>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</si>
  <si>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</si>
  <si>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</si>
  <si>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</si>
  <si>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</si>
  <si>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</si>
  <si>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</si>
  <si>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</si>
  <si>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</si>
  <si>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</si>
  <si>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</si>
  <si>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</si>
  <si>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</si>
  <si>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</si>
  <si>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</si>
  <si>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</si>
  <si>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</si>
  <si>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</si>
  <si>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</si>
  <si>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</si>
  <si>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</si>
  <si>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</si>
  <si>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</si>
  <si>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</si>
  <si>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</si>
  <si>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</si>
  <si>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</si>
  <si>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</si>
  <si>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</si>
  <si>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</si>
  <si>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</si>
  <si>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</si>
  <si>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</si>
  <si>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</si>
  <si>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</si>
  <si>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</si>
  <si>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</si>
  <si>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</si>
  <si>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</si>
  <si>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</si>
  <si>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</si>
  <si>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</si>
  <si>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</si>
  <si>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</si>
  <si>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</si>
  <si>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</si>
  <si>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</si>
  <si>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</si>
  <si>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</si>
  <si>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</si>
  <si>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</si>
  <si>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</si>
  <si>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</si>
  <si>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</si>
  <si>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</si>
  <si>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</si>
  <si>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</si>
  <si>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</si>
  <si>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</si>
  <si>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</si>
  <si>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</si>
  <si>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</si>
  <si>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</si>
  <si>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</si>
  <si>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</si>
  <si>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</si>
  <si>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</si>
  <si>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</si>
  <si>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</si>
  <si>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</si>
  <si>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</si>
  <si>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</si>
  <si>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</si>
  <si>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</si>
  <si>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</si>
  <si>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</si>
  <si>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</si>
  <si>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</si>
  <si>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</si>
  <si>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</si>
  <si>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</si>
  <si>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</si>
  <si>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</si>
  <si>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</si>
  <si>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</si>
  <si>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</si>
  <si>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</si>
  <si>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</si>
  <si>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</si>
  <si>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</si>
  <si>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</si>
  <si>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</si>
  <si>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</si>
  <si>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</si>
  <si>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</si>
  <si>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</si>
  <si>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</si>
  <si>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</si>
  <si>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</si>
  <si>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</si>
  <si>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</si>
  <si>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</si>
  <si>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</si>
  <si>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</si>
  <si>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</si>
  <si>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</si>
  <si>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</si>
  <si>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</si>
  <si>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</si>
  <si>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</si>
  <si>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</si>
  <si>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</si>
  <si>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</si>
  <si>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</si>
  <si>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</si>
  <si>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</si>
  <si>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</si>
  <si>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</si>
  <si>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</si>
  <si>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</si>
  <si>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</si>
  <si>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</si>
  <si>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</si>
  <si>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</si>
  <si>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</si>
  <si>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</si>
  <si>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</si>
  <si>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</si>
  <si>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</si>
  <si>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</si>
  <si>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</si>
  <si>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</si>
  <si>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</si>
  <si>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</si>
  <si>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</si>
  <si>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</si>
  <si>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</si>
  <si>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</si>
  <si>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</si>
  <si>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</si>
  <si>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</si>
  <si>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</si>
  <si>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</si>
  <si>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</si>
  <si>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</si>
  <si>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</si>
  <si>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</si>
  <si>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</si>
  <si>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</si>
  <si>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</si>
  <si>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</si>
  <si>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</si>
  <si>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</si>
  <si>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</si>
  <si>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</si>
  <si>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</si>
  <si>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</si>
  <si>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</si>
  <si>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</si>
  <si>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</si>
  <si>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</si>
  <si>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</si>
  <si>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</si>
  <si>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</si>
  <si>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</si>
  <si>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</si>
  <si>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</si>
  <si>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</si>
  <si>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</si>
  <si>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</si>
  <si>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</si>
  <si>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</si>
  <si>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</si>
  <si>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</si>
  <si>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</si>
  <si>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</si>
  <si>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</si>
  <si>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</si>
  <si>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</si>
  <si>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</si>
  <si>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</si>
  <si>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</si>
  <si>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</si>
  <si>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</si>
  <si>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</si>
  <si>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</si>
  <si>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</si>
  <si>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</si>
  <si>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</si>
  <si>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</si>
  <si>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</si>
  <si>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</si>
  <si>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</si>
  <si>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</si>
  <si>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</si>
  <si>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</si>
  <si>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</si>
  <si>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</si>
  <si>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</si>
  <si>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</si>
  <si>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</si>
  <si>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</si>
  <si>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</si>
  <si>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</si>
  <si>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</si>
  <si>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</si>
  <si>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</si>
  <si>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</si>
  <si>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</si>
  <si>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</si>
  <si>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</si>
  <si>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</si>
  <si>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</si>
  <si>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</si>
  <si>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</si>
  <si>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</si>
  <si>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</si>
  <si>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</si>
  <si>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</si>
  <si>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</si>
  <si>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</si>
  <si>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</si>
  <si>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</si>
  <si>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</si>
  <si>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</si>
  <si>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</si>
  <si>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</si>
  <si>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</si>
  <si>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</si>
  <si>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</si>
  <si>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</si>
  <si>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</si>
  <si>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</si>
  <si>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</si>
  <si>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</si>
  <si>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</si>
  <si>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</si>
  <si>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</si>
  <si>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</si>
  <si>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</si>
  <si>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</si>
  <si>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</si>
  <si>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</si>
  <si>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</si>
  <si>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</si>
  <si>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</si>
  <si>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</si>
  <si>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</si>
  <si>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</si>
  <si>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</si>
  <si>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</si>
  <si>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</si>
  <si>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</si>
  <si>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</si>
  <si>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</si>
  <si>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</si>
  <si>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</si>
  <si>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</si>
  <si>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</si>
  <si>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</si>
  <si>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</si>
  <si>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</si>
  <si>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</si>
  <si>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</si>
  <si>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</si>
  <si>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</si>
  <si>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</si>
  <si>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</si>
  <si>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</si>
  <si>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</si>
  <si>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</si>
  <si>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</si>
  <si>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</si>
  <si>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</si>
  <si>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</si>
  <si>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</si>
  <si>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</si>
  <si>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</si>
  <si>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</si>
  <si>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</si>
  <si>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</si>
  <si>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</si>
  <si>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</si>
  <si>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</si>
  <si>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</si>
  <si>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</si>
  <si>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</si>
  <si>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</si>
  <si>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</si>
  <si>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</si>
  <si>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</si>
  <si>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</si>
  <si>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</si>
  <si>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</si>
  <si>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</si>
  <si>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</si>
  <si>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</si>
  <si>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</si>
  <si>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</si>
  <si>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</si>
  <si>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</si>
  <si>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</si>
  <si>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</si>
  <si>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</si>
  <si>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</si>
  <si>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</si>
  <si>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</si>
  <si>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</si>
  <si>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</si>
  <si>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</si>
  <si>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</si>
  <si>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</si>
  <si>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</si>
  <si>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</si>
  <si>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</si>
  <si>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</si>
  <si>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</si>
  <si>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</si>
  <si>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</si>
  <si>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</si>
  <si>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</si>
  <si>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</si>
  <si>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</si>
  <si>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</si>
  <si>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</si>
  <si>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</si>
  <si>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</si>
  <si>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</si>
  <si>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</si>
  <si>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</si>
  <si>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</si>
  <si>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</si>
  <si>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</si>
  <si>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</si>
  <si>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</si>
  <si>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</si>
  <si>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</si>
  <si>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</si>
  <si>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</si>
  <si>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</si>
  <si>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</si>
  <si>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</si>
  <si>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</si>
  <si>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</si>
  <si>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</si>
  <si>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</si>
  <si>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</si>
  <si>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</si>
  <si>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</si>
  <si>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</si>
  <si>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</si>
  <si>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</si>
  <si>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</si>
  <si>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</si>
  <si>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</si>
  <si>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</si>
  <si>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</si>
  <si>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</si>
  <si>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</si>
  <si>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</si>
  <si>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</si>
  <si>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</si>
  <si>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</si>
  <si>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</si>
  <si>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</si>
  <si>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</si>
  <si>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</si>
  <si>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</si>
  <si>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</si>
  <si>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</si>
  <si>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</si>
  <si>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</si>
  <si>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</si>
  <si>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</si>
  <si>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</si>
  <si>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</si>
  <si>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</si>
  <si>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</si>
  <si>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</si>
  <si>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</si>
  <si>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</si>
  <si>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</si>
  <si>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</si>
  <si>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</si>
  <si>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</si>
  <si>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</si>
  <si>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</si>
  <si>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</si>
  <si>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</si>
  <si>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</si>
  <si>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</si>
  <si>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</si>
  <si>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</si>
  <si>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</si>
  <si>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</si>
  <si>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</si>
  <si>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</si>
  <si>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</si>
  <si>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</si>
  <si>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</si>
  <si>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</si>
  <si>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</si>
  <si>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</si>
  <si>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</si>
  <si>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</si>
  <si>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</si>
  <si>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</si>
  <si>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</si>
  <si>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</si>
  <si>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</si>
  <si>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</si>
  <si>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</si>
  <si>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</si>
  <si>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</si>
  <si>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</si>
  <si>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</si>
  <si>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</si>
  <si>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</si>
  <si>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</si>
  <si>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</si>
  <si>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</si>
  <si>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</si>
  <si>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</si>
  <si>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</si>
  <si>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</si>
  <si>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</si>
  <si>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</si>
  <si>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</si>
  <si>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</si>
  <si>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</si>
  <si>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</si>
  <si>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</si>
  <si>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</si>
  <si>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</si>
  <si>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</si>
  <si>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</si>
  <si>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</si>
  <si>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</si>
  <si>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</si>
  <si>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</si>
  <si>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</si>
  <si>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</si>
  <si>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</si>
  <si>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</si>
  <si>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</si>
  <si>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</si>
  <si>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</si>
  <si>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</si>
  <si>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</si>
  <si>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</si>
  <si>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</si>
  <si>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</si>
  <si>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</si>
  <si>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</si>
  <si>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</si>
  <si>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</si>
  <si>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</si>
  <si>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</si>
  <si>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</si>
  <si>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</si>
  <si>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</si>
  <si>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</si>
  <si>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</si>
  <si>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</si>
  <si>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</si>
  <si>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</si>
  <si>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</si>
  <si>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</si>
  <si>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</si>
  <si>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</si>
  <si>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</si>
  <si>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</si>
  <si>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</si>
  <si>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</si>
  <si>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</si>
  <si>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</si>
  <si>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</si>
  <si>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</si>
  <si>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</si>
  <si>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</si>
  <si>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</si>
  <si>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</si>
  <si>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</si>
  <si>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</si>
  <si>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</si>
  <si>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</si>
  <si>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</si>
  <si>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</si>
  <si>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</si>
  <si>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</si>
  <si>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</si>
  <si>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</si>
  <si>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</si>
  <si>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</si>
  <si>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</si>
  <si>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</si>
  <si>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</si>
  <si>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</si>
  <si>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</si>
  <si>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</si>
  <si>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</si>
  <si>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</si>
  <si>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</si>
  <si>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</si>
  <si>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</si>
  <si>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</si>
  <si>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</si>
  <si>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</si>
  <si>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</si>
  <si>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</si>
  <si>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</si>
  <si>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</si>
  <si>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</si>
  <si>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</si>
  <si>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</si>
  <si>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</si>
  <si>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</si>
  <si>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</si>
  <si>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</si>
  <si>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</si>
  <si>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</si>
  <si>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</si>
  <si>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</si>
  <si>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</si>
  <si>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</si>
  <si>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</si>
  <si>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</si>
  <si>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</si>
  <si>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</si>
  <si>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</si>
  <si>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</si>
  <si>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</si>
  <si>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</si>
  <si>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</si>
  <si>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</si>
  <si>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</si>
  <si>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</si>
  <si>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</si>
  <si>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</si>
  <si>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</si>
  <si>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</si>
  <si>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</si>
  <si>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</si>
  <si>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</si>
  <si>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</si>
  <si>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</si>
  <si>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</si>
  <si>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</si>
  <si>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</si>
  <si>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</si>
  <si>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</si>
  <si>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</si>
  <si>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</si>
  <si>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</si>
  <si>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</si>
  <si>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</si>
  <si>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</si>
  <si>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</si>
  <si>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</si>
  <si>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</si>
  <si>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</si>
  <si>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</si>
  <si>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</si>
  <si>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</si>
  <si>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</si>
  <si>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</si>
  <si>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</si>
  <si>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</si>
  <si>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</si>
  <si>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</si>
  <si>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</si>
  <si>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</si>
  <si>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</si>
  <si>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</si>
  <si>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</si>
  <si>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</si>
  <si>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</si>
  <si>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</si>
  <si>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</si>
  <si>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</si>
  <si>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</si>
  <si>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</si>
  <si>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</si>
  <si>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</si>
  <si>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</si>
  <si>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</si>
  <si>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</si>
  <si>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</si>
  <si>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</si>
  <si>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</si>
  <si>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</si>
  <si>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</si>
  <si>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</si>
  <si>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</si>
  <si>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</si>
  <si>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</si>
  <si>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</si>
  <si>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</si>
  <si>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</si>
  <si>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</si>
  <si>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</si>
  <si>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</si>
  <si>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</si>
  <si>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</si>
  <si>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</si>
  <si>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</si>
  <si>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</si>
  <si>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</si>
  <si>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</si>
  <si>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</si>
  <si>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</si>
  <si>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</si>
  <si>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</si>
  <si>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</si>
  <si>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</si>
  <si>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</si>
  <si>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</si>
  <si>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</si>
  <si>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</si>
  <si>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</si>
  <si>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</si>
  <si>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</si>
  <si>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</si>
  <si>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</si>
  <si>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</si>
  <si>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</si>
  <si>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</si>
  <si>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</si>
  <si>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</si>
  <si>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</si>
  <si>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</si>
  <si>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</si>
  <si>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</si>
  <si>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</si>
  <si>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</si>
  <si>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</si>
  <si>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</si>
  <si>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</si>
  <si>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</si>
  <si>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</si>
  <si>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</si>
  <si>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</si>
  <si>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</si>
  <si>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</si>
  <si>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</si>
  <si>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</si>
  <si>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</si>
  <si>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</si>
  <si>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</si>
  <si>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</si>
  <si>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</si>
  <si>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</si>
  <si>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</si>
  <si>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</si>
  <si>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</si>
  <si>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</si>
  <si>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</si>
  <si>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</si>
  <si>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</si>
  <si>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</si>
  <si>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</si>
  <si>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</si>
  <si>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</si>
  <si>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</si>
  <si>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</si>
  <si>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</si>
  <si>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</si>
  <si>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</si>
  <si>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</si>
  <si>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</si>
  <si>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</si>
  <si>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</si>
  <si>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</si>
  <si>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</si>
  <si>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</si>
  <si>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</si>
  <si>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</si>
  <si>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</si>
  <si>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</si>
  <si>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</si>
  <si>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</si>
  <si>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</si>
  <si>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</si>
  <si>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</si>
  <si>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</si>
  <si>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</si>
  <si>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</si>
  <si>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</si>
  <si>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</si>
  <si>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</si>
  <si>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</si>
  <si>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</si>
  <si>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</si>
  <si>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</si>
  <si>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</si>
  <si>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</si>
  <si>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</si>
  <si>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</si>
  <si>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</si>
  <si>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</si>
  <si>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</si>
  <si>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</si>
  <si>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</si>
  <si>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</si>
  <si>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</si>
  <si>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</si>
  <si>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</si>
  <si>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</si>
  <si>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</si>
  <si>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</si>
  <si>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</si>
  <si>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</si>
  <si>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</si>
  <si>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</si>
  <si>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</si>
  <si>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</si>
  <si>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</si>
  <si>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</si>
  <si>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</si>
  <si>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</si>
  <si>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</si>
  <si>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</si>
  <si>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</si>
  <si>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</si>
  <si>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</si>
  <si>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</si>
  <si>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</si>
  <si>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</si>
  <si>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</si>
  <si>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</si>
  <si>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</si>
  <si>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</si>
  <si>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</si>
  <si>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</si>
  <si>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</si>
  <si>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</si>
  <si>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</si>
  <si>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</si>
  <si>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</si>
  <si>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</si>
  <si>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</si>
  <si>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</si>
  <si>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</si>
  <si>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</si>
  <si>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</si>
  <si>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</si>
  <si>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</si>
  <si>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</si>
  <si>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</si>
  <si>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</si>
  <si>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</si>
  <si>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</si>
  <si>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</si>
  <si>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</si>
  <si>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</si>
  <si>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</si>
  <si>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</si>
  <si>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</si>
  <si>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</si>
  <si>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</si>
  <si>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</si>
  <si>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</si>
  <si>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</si>
  <si>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</si>
  <si>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</si>
  <si>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</si>
  <si>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</si>
  <si>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</si>
  <si>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</si>
  <si>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</si>
  <si>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</si>
  <si>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</si>
  <si>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</si>
  <si>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</si>
  <si>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</si>
  <si>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</si>
  <si>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</si>
  <si>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</si>
  <si>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</si>
  <si>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</si>
  <si>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</si>
  <si>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</si>
  <si>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</si>
  <si>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</si>
  <si>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</si>
  <si>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</si>
  <si>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</si>
  <si>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</si>
  <si>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</si>
  <si>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</si>
  <si>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</si>
  <si>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</si>
  <si>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</si>
  <si>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</si>
  <si>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</si>
  <si>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</si>
  <si>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</si>
  <si>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</si>
  <si>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</si>
  <si>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</si>
  <si>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</si>
  <si>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</si>
  <si>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</si>
  <si>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</si>
  <si>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</si>
  <si>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</si>
  <si>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</si>
  <si>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</si>
  <si>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</si>
  <si>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</si>
  <si>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</si>
  <si>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</si>
  <si>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</si>
  <si>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</si>
  <si>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</si>
  <si>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</si>
  <si>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</si>
  <si>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</si>
  <si>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</si>
  <si>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</si>
  <si>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</si>
  <si>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</si>
  <si>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</si>
  <si>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</si>
  <si>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</si>
  <si>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</si>
  <si>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</si>
  <si>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</si>
  <si>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</si>
  <si>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</si>
  <si>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</si>
  <si>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</si>
  <si>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</si>
  <si>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</si>
  <si>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</si>
  <si>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</si>
  <si>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</si>
  <si>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</si>
  <si>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</si>
  <si>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</si>
  <si>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</si>
  <si>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</si>
  <si>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</si>
  <si>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</si>
  <si>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</si>
  <si>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</si>
  <si>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</si>
  <si>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</si>
  <si>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</si>
  <si>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</si>
  <si>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</si>
  <si>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</si>
  <si>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</si>
  <si>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</si>
  <si>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</si>
  <si>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</si>
  <si>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</si>
  <si>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</si>
  <si>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</si>
  <si>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</si>
  <si>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</si>
  <si>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</si>
  <si>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</si>
  <si>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</si>
  <si>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</si>
  <si>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</si>
  <si>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</si>
  <si>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</si>
  <si>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</si>
  <si>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</si>
  <si>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</si>
  <si>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</si>
  <si>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</si>
  <si>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</si>
  <si>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</si>
  <si>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</si>
  <si>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</si>
  <si>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</si>
  <si>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</si>
  <si>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</si>
  <si>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</si>
  <si>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</si>
  <si>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</si>
  <si>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</si>
  <si>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</si>
  <si>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</si>
  <si>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</si>
  <si>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</si>
  <si>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</si>
  <si>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</si>
  <si>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</si>
  <si>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</si>
  <si>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</si>
  <si>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</si>
  <si>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</si>
  <si>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</si>
  <si>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</si>
  <si>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</si>
  <si>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</si>
  <si>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</si>
  <si>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</si>
  <si>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</si>
  <si>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</si>
  <si>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</si>
  <si>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</si>
  <si>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</si>
  <si>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</si>
  <si>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</si>
  <si>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</si>
  <si>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</si>
  <si>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</si>
  <si>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</si>
  <si>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</si>
  <si>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</si>
  <si>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</si>
  <si>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</si>
  <si>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</si>
  <si>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</si>
  <si>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</si>
  <si>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</si>
  <si>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</si>
  <si>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</si>
  <si>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</si>
  <si>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</si>
  <si>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</si>
  <si>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</si>
  <si>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</si>
  <si>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</si>
  <si>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</si>
  <si>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</si>
  <si>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</si>
  <si>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</si>
  <si>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</si>
  <si>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</si>
  <si>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</si>
  <si>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</si>
  <si>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</si>
  <si>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</si>
  <si>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</si>
  <si>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</si>
  <si>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</si>
  <si>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</si>
  <si>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</si>
  <si>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</si>
  <si>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</si>
  <si>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</si>
  <si>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</si>
  <si>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</si>
  <si>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</si>
  <si>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</si>
  <si>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</si>
  <si>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</si>
  <si>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</si>
  <si>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</si>
  <si>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</si>
  <si>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</si>
  <si>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</si>
  <si>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</si>
  <si>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</si>
  <si>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</si>
  <si>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</si>
  <si>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</si>
  <si>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</si>
  <si>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</si>
  <si>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</si>
  <si>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</si>
  <si>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</si>
  <si>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</si>
  <si>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</si>
  <si>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</si>
  <si>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</si>
  <si>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</si>
  <si>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</si>
  <si>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</si>
  <si>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</si>
  <si>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</si>
  <si>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</si>
  <si>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</si>
  <si>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</si>
  <si>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</si>
  <si>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</si>
  <si>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</si>
  <si>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</si>
  <si>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</si>
  <si>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</si>
  <si>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</si>
  <si>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</si>
  <si>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</si>
  <si>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</si>
  <si>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</si>
  <si>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</si>
  <si>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</si>
  <si>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</si>
  <si>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</si>
  <si>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</si>
  <si>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</si>
  <si>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</si>
  <si>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</si>
  <si>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</si>
  <si>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</si>
  <si>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</si>
  <si>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</si>
  <si>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</si>
  <si>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</si>
  <si>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</si>
  <si>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</si>
  <si>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</si>
  <si>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</si>
  <si>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</si>
  <si>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</si>
  <si>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</si>
  <si>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</si>
  <si>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</si>
  <si>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</si>
  <si>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</si>
  <si>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</si>
  <si>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</si>
  <si>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</si>
  <si>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</si>
  <si>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</si>
  <si>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</si>
  <si>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</si>
  <si>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</si>
  <si>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</si>
  <si>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</si>
  <si>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</si>
  <si>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</si>
  <si>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</si>
  <si>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</si>
  <si>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</si>
  <si>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</si>
  <si>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</si>
  <si>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</si>
  <si>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</si>
  <si>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</si>
  <si>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</si>
  <si>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</si>
  <si>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</si>
  <si>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</si>
  <si>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</si>
  <si>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</si>
  <si>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</si>
  <si>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</si>
  <si>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</si>
  <si>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</si>
  <si>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</si>
  <si>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</si>
  <si>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</si>
  <si>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</si>
  <si>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</si>
  <si>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</si>
  <si>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</si>
  <si>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</si>
  <si>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</si>
  <si>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</si>
  <si>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</si>
  <si>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</si>
  <si>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</si>
  <si>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</si>
  <si>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</si>
  <si>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</si>
  <si>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</si>
  <si>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</si>
  <si>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</si>
  <si>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</si>
  <si>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</si>
  <si>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</si>
  <si>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</si>
  <si>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</si>
  <si>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</si>
  <si>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</si>
  <si>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</si>
  <si>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</si>
  <si>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</si>
  <si>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</si>
  <si>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</si>
  <si>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</si>
  <si>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</si>
  <si>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</si>
  <si>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</si>
  <si>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</si>
  <si>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</si>
  <si>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</si>
  <si>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</si>
  <si>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</si>
  <si>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</si>
  <si>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</si>
  <si>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</si>
  <si>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</si>
  <si>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</si>
  <si>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</si>
  <si>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</si>
  <si>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</si>
  <si>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</si>
  <si>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</si>
  <si>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</si>
  <si>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</si>
  <si>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</si>
  <si>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</si>
  <si>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</si>
  <si>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</si>
  <si>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</si>
  <si>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</si>
  <si>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</si>
  <si>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</si>
  <si>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</si>
  <si>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</si>
  <si>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</si>
  <si>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</si>
  <si>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</si>
  <si>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</si>
  <si>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</si>
  <si>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</si>
  <si>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</si>
  <si>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</si>
  <si>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</si>
  <si>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</si>
  <si>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</si>
  <si>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</si>
  <si>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</si>
  <si>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</si>
  <si>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</si>
  <si>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</si>
  <si>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</si>
  <si>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</si>
  <si>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</si>
  <si>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</si>
  <si>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</si>
  <si>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</si>
  <si>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</si>
  <si>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</si>
  <si>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</si>
  <si>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</si>
  <si>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</si>
  <si>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</si>
  <si>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</si>
  <si>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</si>
  <si>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</si>
  <si>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</si>
  <si>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</si>
  <si>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</si>
  <si>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</si>
  <si>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</si>
  <si>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</si>
  <si>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</si>
  <si>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</si>
  <si>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</si>
  <si>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</si>
  <si>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</si>
  <si>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</si>
  <si>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</si>
  <si>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</si>
  <si>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</si>
  <si>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</si>
  <si>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</si>
  <si>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</si>
  <si>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</si>
  <si>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</si>
  <si>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</si>
  <si>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</si>
  <si>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</si>
  <si>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</si>
  <si>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</si>
  <si>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</si>
  <si>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</si>
  <si>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</si>
  <si>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</si>
  <si>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</si>
  <si>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</si>
  <si>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</si>
  <si>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</si>
  <si>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</si>
  <si>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</si>
  <si>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</si>
  <si>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</si>
  <si>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</si>
  <si>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</si>
  <si>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</si>
  <si>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</si>
  <si>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</si>
  <si>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</si>
  <si>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</si>
  <si>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</si>
  <si>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</si>
  <si>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</si>
  <si>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</si>
  <si>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</si>
  <si>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</si>
  <si>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</si>
  <si>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</si>
  <si>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</si>
  <si>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</si>
  <si>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</si>
  <si>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</si>
  <si>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</si>
  <si>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</si>
  <si>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</si>
  <si>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</si>
  <si>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</si>
  <si>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</si>
  <si>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</si>
  <si>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</si>
  <si>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</si>
  <si>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</si>
  <si>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</si>
  <si>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</si>
  <si>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</si>
  <si>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</si>
  <si>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</si>
  <si>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</si>
  <si>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</si>
  <si>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</si>
  <si>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</si>
  <si>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</si>
  <si>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</si>
  <si>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</si>
  <si>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</si>
  <si>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</si>
  <si>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</si>
  <si>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</si>
  <si>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</si>
  <si>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</si>
  <si>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</si>
  <si>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</si>
  <si>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</si>
  <si>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</si>
  <si>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</si>
  <si>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</si>
  <si>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</si>
  <si>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</si>
  <si>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</si>
  <si>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</si>
  <si>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</si>
  <si>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</si>
  <si>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</si>
  <si>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</si>
  <si>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</si>
  <si>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</si>
  <si>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</si>
  <si>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</si>
  <si>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</si>
  <si>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</si>
  <si>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</si>
  <si>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</si>
  <si>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</si>
  <si>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</si>
  <si>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</si>
  <si>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</si>
  <si>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</si>
  <si>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</si>
  <si>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</si>
  <si>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</si>
  <si>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</si>
  <si>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</si>
  <si>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</si>
  <si>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</si>
  <si>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</si>
  <si>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</si>
  <si>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</si>
  <si>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</si>
  <si>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</si>
  <si>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</si>
  <si>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</si>
  <si>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</si>
  <si>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</si>
  <si>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</si>
  <si>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</si>
  <si>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</si>
  <si>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</si>
  <si>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</si>
  <si>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</si>
  <si>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</si>
  <si>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</si>
  <si>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</si>
  <si>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</si>
  <si>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</si>
  <si>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</si>
  <si>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</si>
  <si>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</si>
  <si>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</si>
  <si>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</si>
  <si>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</si>
  <si>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</si>
  <si>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</si>
  <si>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</si>
  <si>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</si>
  <si>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</si>
  <si>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</si>
  <si>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</si>
  <si>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</si>
  <si>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</si>
  <si>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</si>
  <si>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</si>
  <si>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</si>
  <si>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</si>
  <si>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</si>
  <si>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</si>
  <si>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</si>
  <si>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</si>
  <si>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</si>
  <si>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</si>
  <si>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</si>
  <si>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</si>
  <si>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</si>
  <si>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</si>
  <si>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</si>
  <si>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</si>
  <si>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</si>
  <si>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</si>
  <si>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</si>
  <si>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</si>
  <si>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</si>
  <si>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</si>
  <si>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</si>
  <si>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</si>
  <si>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</si>
  <si>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</si>
  <si>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</si>
  <si>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</si>
  <si>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</si>
  <si>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</si>
  <si>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</si>
  <si>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</si>
  <si>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</si>
  <si>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</si>
  <si>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</si>
  <si>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</si>
  <si>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</si>
  <si>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</si>
  <si>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</si>
  <si>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</si>
  <si>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</si>
  <si>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</si>
  <si>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</si>
  <si>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</si>
  <si>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</si>
  <si>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</si>
  <si>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</si>
  <si>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</si>
  <si>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</si>
  <si>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</si>
  <si>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</si>
  <si>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</si>
  <si>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</si>
  <si>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</si>
  <si>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</si>
  <si>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</si>
  <si>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</si>
  <si>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</si>
  <si>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</si>
  <si>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</si>
  <si>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</si>
  <si>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</si>
  <si>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</si>
  <si>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</si>
  <si>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</si>
  <si>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</si>
  <si>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</si>
  <si>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</si>
  <si>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</si>
  <si>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</si>
  <si>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</si>
  <si>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</si>
  <si>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</si>
  <si>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</si>
  <si>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</si>
  <si>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</si>
  <si>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</si>
  <si>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</si>
  <si>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</si>
  <si>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</si>
  <si>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</si>
  <si>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</si>
  <si>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</si>
  <si>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</si>
  <si>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</si>
  <si>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</si>
  <si>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</si>
  <si>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</si>
  <si>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</si>
  <si>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</si>
  <si>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</si>
  <si>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</si>
  <si>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</si>
  <si>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</si>
  <si>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</si>
  <si>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</si>
  <si>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</si>
  <si>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</si>
  <si>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</si>
  <si>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</si>
  <si>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</si>
  <si>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</si>
  <si>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</si>
  <si>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</si>
  <si>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</si>
  <si>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</si>
  <si>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</si>
  <si>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</si>
  <si>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</si>
  <si>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</si>
  <si>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</si>
  <si>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</si>
  <si>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</si>
  <si>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</si>
  <si>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</si>
  <si>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</si>
  <si>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</si>
  <si>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</si>
  <si>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</si>
  <si>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</si>
  <si>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</si>
  <si>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</si>
  <si>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</si>
  <si>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</si>
  <si>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</si>
  <si>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</si>
  <si>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</si>
  <si>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</si>
  <si>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</si>
  <si>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</si>
  <si>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</si>
  <si>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</si>
  <si>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</si>
  <si>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</si>
  <si>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</si>
  <si>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</si>
  <si>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</si>
  <si>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</si>
  <si>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</si>
  <si>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</si>
  <si>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</si>
  <si>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</si>
  <si>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</si>
  <si>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</si>
  <si>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</si>
  <si>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</si>
  <si>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</si>
  <si>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</si>
  <si>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</si>
  <si>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</si>
  <si>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</si>
  <si>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</si>
  <si>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</si>
  <si>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</si>
  <si>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</si>
  <si>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</si>
  <si>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</si>
  <si>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</si>
  <si>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</si>
  <si>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</si>
  <si>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</si>
  <si>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</si>
  <si>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</si>
  <si>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</si>
  <si>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</si>
  <si>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</si>
  <si>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</si>
  <si>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</si>
  <si>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</si>
  <si>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</si>
  <si>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</si>
  <si>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</si>
  <si>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</si>
  <si>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</si>
  <si>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</si>
  <si>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</si>
  <si>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</si>
  <si>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</si>
  <si>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</si>
  <si>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</si>
  <si>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</si>
  <si>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</si>
  <si>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</si>
  <si>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</si>
  <si>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</si>
  <si>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</si>
  <si>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</si>
  <si>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</si>
  <si>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</si>
  <si>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</si>
  <si>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</si>
  <si>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</si>
  <si>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</si>
  <si>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</si>
  <si>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</si>
  <si>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</si>
  <si>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</si>
  <si>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</si>
  <si>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</si>
  <si>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</si>
  <si>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</si>
  <si>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</si>
  <si>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</si>
  <si>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</si>
  <si>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</si>
  <si>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</si>
  <si>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</si>
  <si>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</si>
  <si>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</si>
  <si>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</si>
  <si>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</si>
  <si>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</si>
  <si>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</si>
  <si>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</si>
  <si>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</si>
  <si>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</si>
  <si>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</si>
  <si>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</si>
  <si>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</si>
  <si>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</si>
  <si>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</si>
  <si>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</si>
  <si>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</si>
  <si>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</si>
  <si>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</si>
  <si>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</si>
  <si>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</si>
  <si>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</si>
  <si>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</si>
  <si>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</si>
  <si>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</si>
  <si>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</si>
  <si>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</si>
  <si>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</si>
  <si>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</si>
  <si>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</si>
  <si>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</si>
  <si>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</si>
  <si>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</si>
  <si>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</si>
  <si>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</si>
  <si>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</si>
  <si>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</si>
  <si>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</si>
  <si>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</si>
  <si>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</si>
  <si>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</si>
  <si>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</si>
  <si>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</si>
  <si>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</si>
  <si>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</si>
  <si>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</si>
  <si>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</si>
  <si>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</si>
  <si>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</si>
  <si>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</si>
  <si>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</si>
  <si>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</si>
  <si>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</si>
  <si>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</si>
  <si>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</si>
  <si>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</si>
  <si>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</si>
  <si>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</si>
  <si>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</si>
  <si>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</si>
  <si>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</si>
  <si>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</si>
  <si>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</si>
  <si>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</si>
  <si>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</si>
  <si>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</si>
  <si>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</si>
  <si>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</si>
  <si>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</si>
  <si>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</si>
  <si>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</si>
  <si>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</si>
  <si>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</si>
  <si>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</si>
  <si>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</si>
  <si>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</si>
  <si>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</si>
  <si>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</si>
  <si>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</si>
  <si>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</si>
  <si>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</si>
  <si>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</si>
  <si>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</si>
  <si>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</si>
  <si>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</si>
  <si>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</si>
  <si>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</si>
  <si>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</si>
  <si>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</si>
  <si>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</si>
  <si>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</si>
  <si>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</si>
  <si>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</si>
  <si>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</si>
  <si>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</si>
  <si>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</si>
  <si>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</si>
  <si>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</si>
  <si>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</si>
  <si>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</si>
  <si>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</si>
  <si>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</si>
  <si>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</si>
  <si>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</si>
  <si>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</si>
  <si>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</si>
  <si>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</si>
  <si>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</si>
  <si>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</si>
  <si>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</si>
  <si>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</si>
  <si>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</si>
  <si>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</si>
  <si>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</si>
  <si>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</si>
  <si>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</si>
  <si>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</si>
  <si>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</si>
  <si>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</si>
  <si>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</si>
  <si>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</si>
  <si>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</si>
  <si>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</si>
  <si>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</si>
  <si>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</si>
  <si>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</si>
  <si>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</si>
  <si>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</si>
  <si>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</si>
  <si>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</si>
  <si>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</si>
  <si>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</si>
  <si>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</si>
  <si>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</si>
  <si>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</si>
  <si>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</si>
  <si>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</si>
  <si>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</si>
  <si>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</si>
  <si>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</si>
  <si>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</si>
  <si>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</si>
  <si>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</si>
  <si>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</si>
  <si>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</si>
  <si>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</si>
  <si>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</si>
  <si>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</si>
  <si>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</si>
  <si>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</si>
  <si>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</si>
  <si>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</si>
  <si>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</si>
  <si>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</si>
  <si>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</si>
  <si>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</si>
  <si>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</si>
  <si>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</si>
  <si>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</si>
  <si>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</si>
  <si>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</si>
  <si>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</si>
  <si>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</si>
  <si>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</si>
  <si>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</si>
  <si>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</si>
  <si>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</si>
  <si>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</si>
  <si>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</si>
  <si>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</si>
  <si>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</si>
  <si>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</si>
  <si>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</si>
  <si>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</si>
  <si>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</si>
  <si>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</si>
  <si>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</si>
  <si>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</si>
  <si>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</si>
  <si>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</si>
  <si>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</si>
  <si>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</si>
  <si>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</si>
  <si>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</si>
  <si>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</si>
  <si>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</si>
  <si>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</si>
  <si>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</si>
  <si>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</si>
  <si>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</si>
  <si>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</si>
  <si>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</si>
  <si>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</si>
  <si>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</si>
  <si>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</si>
  <si>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</si>
  <si>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</si>
  <si>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</si>
  <si>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</si>
  <si>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</si>
  <si>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</si>
  <si>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</si>
  <si>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</si>
  <si>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</si>
  <si>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</si>
  <si>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</si>
  <si>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</si>
  <si>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</si>
  <si>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</si>
  <si>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</si>
  <si>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</si>
  <si>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</si>
  <si>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</si>
  <si>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</si>
  <si>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</si>
  <si>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</si>
  <si>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</si>
  <si>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</si>
  <si>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</si>
  <si>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</si>
  <si>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</si>
  <si>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</si>
  <si>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</si>
  <si>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</si>
  <si>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</si>
  <si>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</si>
  <si>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</si>
  <si>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</si>
  <si>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</si>
  <si>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</si>
  <si>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</si>
  <si>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</si>
  <si>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</si>
  <si>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</si>
  <si>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</si>
  <si>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</si>
  <si>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</si>
  <si>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</si>
  <si>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</si>
  <si>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</si>
  <si>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</si>
  <si>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</si>
  <si>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</si>
  <si>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</si>
  <si>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</si>
  <si>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</si>
  <si>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</si>
  <si>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</si>
  <si>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</si>
  <si>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</si>
  <si>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</si>
  <si>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</si>
  <si>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</si>
  <si>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</si>
  <si>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</si>
  <si>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</si>
  <si>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</si>
  <si>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</si>
  <si>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</si>
  <si>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</si>
  <si>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</si>
  <si>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</si>
  <si>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</si>
  <si>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</si>
  <si>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</si>
  <si>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</si>
  <si>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</si>
  <si>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</si>
  <si>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</si>
  <si>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</si>
  <si>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</si>
  <si>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</si>
  <si>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</si>
  <si>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</si>
  <si>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</si>
  <si>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</si>
  <si>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</si>
  <si>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</si>
  <si>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</si>
  <si>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</si>
  <si>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</si>
  <si>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</si>
  <si>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</si>
  <si>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</si>
  <si>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</si>
  <si>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</si>
  <si>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</si>
  <si>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</si>
  <si>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</si>
  <si>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</si>
  <si>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</si>
  <si>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</si>
  <si>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</si>
  <si>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</si>
  <si>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</si>
  <si>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</si>
  <si>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</si>
  <si>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</si>
  <si>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</si>
  <si>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</si>
  <si>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</si>
  <si>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</si>
  <si>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</si>
  <si>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</si>
  <si>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</si>
  <si>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</si>
  <si>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</si>
  <si>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</si>
  <si>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</si>
  <si>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</si>
  <si>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</si>
  <si>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</si>
  <si>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</si>
  <si>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</si>
  <si>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</si>
  <si>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</si>
  <si>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</si>
  <si>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</si>
  <si>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</si>
  <si>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</si>
  <si>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</si>
  <si>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</si>
  <si>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</si>
  <si>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</si>
  <si>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</si>
  <si>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</si>
  <si>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</si>
  <si>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</si>
  <si>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</si>
  <si>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</si>
  <si>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</si>
  <si>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</si>
  <si>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</si>
  <si>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</si>
  <si>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</si>
  <si>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</si>
  <si>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</si>
  <si>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</si>
  <si>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</si>
  <si>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</si>
  <si>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</si>
  <si>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</si>
  <si>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</si>
  <si>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</si>
  <si>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</si>
  <si>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</si>
  <si>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</si>
  <si>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</si>
  <si>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</si>
  <si>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</si>
  <si>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</si>
  <si>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</si>
  <si>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</si>
  <si>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</si>
  <si>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</si>
  <si>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</si>
  <si>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</si>
  <si>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</si>
  <si>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</si>
  <si>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</si>
  <si>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</si>
  <si>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</si>
  <si>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</si>
  <si>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</si>
  <si>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</si>
  <si>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</si>
  <si>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</si>
  <si>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</si>
  <si>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</si>
  <si>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</si>
  <si>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</si>
  <si>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</si>
  <si>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</si>
  <si>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</si>
  <si>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</si>
  <si>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</si>
  <si>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</si>
  <si>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</si>
  <si>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</si>
  <si>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</si>
  <si>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</si>
  <si>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</si>
  <si>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</si>
  <si>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</si>
  <si>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</si>
  <si>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</si>
  <si>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</si>
  <si>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</si>
  <si>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</si>
  <si>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</si>
  <si>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</si>
  <si>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</si>
  <si>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</si>
  <si>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</si>
  <si>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</si>
  <si>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</si>
  <si>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</si>
  <si>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</si>
  <si>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</si>
  <si>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</si>
  <si>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</si>
  <si>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</si>
  <si>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</si>
  <si>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</si>
  <si>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</si>
  <si>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</si>
  <si>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</si>
  <si>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</si>
  <si>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</si>
  <si>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</si>
  <si>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</si>
  <si>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</si>
  <si>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</si>
  <si>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</si>
  <si>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</si>
  <si>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</si>
  <si>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</si>
  <si>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</si>
  <si>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</si>
  <si>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</si>
  <si>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</si>
  <si>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</si>
  <si>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</si>
  <si>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</si>
  <si>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</si>
  <si>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</si>
  <si>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</si>
  <si>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</si>
  <si>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</si>
  <si>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</si>
  <si>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</si>
  <si>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</si>
  <si>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</si>
  <si>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</si>
  <si>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</si>
  <si>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</si>
  <si>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</si>
  <si>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</si>
  <si>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</si>
  <si>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</si>
  <si>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</si>
  <si>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</si>
  <si>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</si>
  <si>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</si>
  <si>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</si>
  <si>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</si>
  <si>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</si>
  <si>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</si>
  <si>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</si>
  <si>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</si>
  <si>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</si>
  <si>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</si>
  <si>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</si>
  <si>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</si>
  <si>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</si>
  <si>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</si>
  <si>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</si>
  <si>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</si>
  <si>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</si>
  <si>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</si>
  <si>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</si>
  <si>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</si>
  <si>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</si>
  <si>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</si>
  <si>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</si>
  <si>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</si>
  <si>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</si>
  <si>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</si>
  <si>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</si>
  <si>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</si>
  <si>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</si>
  <si>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</si>
  <si>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</si>
  <si>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</si>
  <si>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</si>
  <si>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</si>
  <si>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</si>
  <si>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</si>
  <si>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</si>
  <si>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</si>
  <si>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</si>
  <si>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</si>
  <si>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</si>
  <si>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</si>
  <si>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</si>
  <si>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</si>
  <si>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</si>
  <si>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</si>
  <si>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</si>
  <si>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</si>
  <si>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</si>
  <si>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</si>
  <si>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</si>
  <si>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</si>
  <si>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</si>
  <si>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</si>
  <si>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</si>
  <si>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</si>
  <si>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</si>
  <si>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</si>
  <si>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</si>
  <si>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</si>
  <si>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</si>
  <si>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</si>
  <si>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</si>
  <si>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</si>
  <si>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</si>
  <si>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</si>
  <si>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</si>
  <si>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</si>
  <si>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</si>
  <si>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</si>
  <si>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</si>
  <si>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</si>
  <si>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</si>
  <si>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</si>
  <si>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</si>
  <si>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</si>
  <si>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</si>
  <si>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</si>
  <si>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</si>
  <si>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</si>
  <si>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</si>
  <si>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</si>
  <si>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</si>
  <si>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</si>
  <si>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</si>
  <si>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</si>
  <si>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</si>
  <si>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</si>
  <si>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</si>
  <si>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</si>
  <si>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</si>
  <si>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</si>
  <si>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</si>
  <si>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</si>
  <si>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</si>
  <si>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</si>
  <si>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</si>
  <si>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</si>
  <si>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</si>
  <si>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</si>
  <si>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</si>
  <si>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</si>
  <si>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</si>
  <si>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</si>
  <si>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</si>
  <si>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</si>
  <si>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</si>
  <si>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</si>
  <si>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</si>
  <si>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</si>
  <si>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</si>
  <si>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</si>
  <si>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</si>
  <si>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</si>
  <si>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</si>
  <si>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</si>
  <si>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</si>
  <si>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</si>
  <si>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</si>
  <si>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</si>
  <si>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</si>
  <si>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</si>
  <si>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</si>
  <si>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</si>
  <si>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</si>
  <si>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</si>
  <si>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</si>
  <si>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</si>
  <si>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</si>
  <si>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</si>
  <si>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</si>
  <si>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</si>
  <si>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</si>
  <si>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</si>
  <si>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</si>
  <si>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</si>
  <si>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</si>
  <si>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</si>
  <si>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</si>
  <si>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</si>
  <si>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</si>
  <si>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</si>
  <si>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</si>
  <si>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</si>
  <si>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</si>
  <si>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</si>
  <si>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</si>
  <si>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</si>
  <si>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</si>
  <si>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</si>
  <si>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</si>
  <si>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</si>
  <si>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</si>
  <si>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</si>
  <si>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</si>
  <si>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</si>
  <si>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</si>
  <si>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</si>
  <si>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</si>
  <si>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</si>
  <si>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</si>
  <si>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</si>
  <si>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</si>
  <si>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</si>
  <si>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</si>
  <si>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</si>
  <si>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</si>
  <si>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</si>
  <si>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</si>
  <si>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</si>
  <si>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</si>
  <si>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</si>
  <si>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</si>
  <si>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</si>
  <si>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</si>
  <si>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</si>
  <si>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</si>
  <si>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</si>
  <si>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</si>
  <si>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</si>
  <si>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</si>
  <si>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</si>
  <si>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</si>
  <si>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</si>
  <si>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</si>
  <si>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</si>
  <si>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</si>
  <si>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</si>
  <si>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</si>
  <si>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</si>
  <si>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</si>
  <si>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</si>
  <si>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</si>
  <si>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</si>
  <si>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</si>
  <si>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</si>
  <si>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</si>
  <si>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</si>
  <si>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</si>
  <si>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</si>
  <si>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</si>
  <si>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</si>
  <si>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</si>
  <si>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</si>
  <si>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</si>
  <si>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</si>
  <si>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</si>
  <si>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</si>
  <si>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</si>
  <si>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</si>
  <si>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</si>
  <si>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</si>
  <si>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</si>
  <si>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</si>
  <si>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</si>
  <si>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</si>
  <si>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</si>
  <si>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</si>
  <si>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</si>
  <si>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</si>
  <si>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</si>
  <si>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</si>
  <si>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</si>
  <si>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</si>
  <si>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</si>
  <si>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</si>
  <si>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</si>
  <si>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</si>
  <si>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</si>
  <si>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</si>
  <si>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</si>
  <si>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</si>
  <si>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</si>
  <si>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</si>
  <si>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</si>
  <si>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</si>
  <si>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</si>
  <si>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</si>
  <si>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</si>
  <si>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</si>
  <si>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</si>
  <si>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</si>
  <si>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</si>
  <si>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</si>
  <si>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</si>
  <si>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</si>
  <si>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</si>
  <si>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</si>
  <si>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</si>
  <si>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</si>
  <si>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</si>
  <si>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</si>
  <si>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</si>
  <si>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</si>
  <si>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</si>
  <si>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</si>
  <si>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</si>
  <si>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</si>
  <si>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</si>
  <si>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</si>
  <si>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</si>
  <si>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</si>
  <si>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</si>
  <si>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</si>
  <si>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</si>
  <si>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</si>
  <si>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</si>
  <si>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</si>
  <si>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</si>
  <si>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</si>
  <si>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</si>
  <si>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</si>
  <si>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</si>
  <si>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</si>
  <si>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</si>
  <si>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</si>
  <si>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</si>
  <si>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</si>
  <si>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</si>
  <si>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</si>
  <si>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</si>
  <si>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</si>
  <si>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</si>
  <si>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</si>
  <si>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</si>
  <si>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</si>
  <si>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</si>
  <si>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</si>
  <si>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</si>
  <si>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</si>
  <si>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</si>
  <si>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</si>
  <si>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</si>
  <si>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</si>
  <si>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</si>
  <si>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</si>
  <si>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</si>
  <si>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</si>
  <si>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</si>
  <si>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</si>
  <si>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</si>
  <si>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</si>
  <si>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</si>
  <si>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</si>
  <si>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</si>
  <si>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</si>
  <si>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</si>
  <si>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</si>
  <si>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</si>
  <si>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</si>
  <si>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</si>
  <si>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</si>
  <si>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</si>
  <si>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</si>
  <si>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</si>
  <si>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</si>
  <si>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</si>
  <si>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</si>
  <si>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</si>
  <si>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</si>
  <si>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</si>
  <si>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</si>
  <si>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</si>
  <si>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</si>
  <si>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</si>
  <si>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</si>
  <si>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</si>
  <si>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</si>
  <si>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</si>
  <si>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</si>
  <si>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</si>
  <si>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</si>
  <si>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</si>
  <si>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</si>
  <si>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</si>
  <si>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</si>
  <si>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</si>
  <si>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</si>
  <si>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</si>
  <si>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</si>
  <si>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</si>
  <si>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</si>
  <si>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</si>
  <si>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</si>
  <si>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</si>
  <si>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</si>
  <si>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</si>
  <si>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</si>
  <si>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</si>
  <si>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</si>
  <si>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</si>
  <si>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</si>
  <si>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</si>
  <si>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</si>
  <si>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</si>
  <si>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</si>
  <si>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</si>
  <si>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</si>
  <si>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</si>
  <si>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</si>
  <si>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</si>
  <si>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</si>
  <si>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</si>
  <si>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</si>
  <si>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</si>
  <si>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</si>
  <si>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</si>
  <si>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</si>
  <si>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</si>
  <si>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</si>
  <si>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</si>
  <si>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</si>
  <si>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</si>
  <si>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</si>
  <si>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</si>
  <si>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</si>
  <si>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</si>
  <si>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</si>
  <si>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</si>
  <si>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</si>
  <si>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</si>
  <si>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</si>
  <si>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</si>
  <si>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</si>
  <si>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</si>
  <si>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</si>
  <si>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</si>
  <si>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</si>
  <si>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</si>
  <si>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</si>
  <si>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</si>
  <si>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</si>
  <si>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</si>
  <si>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</si>
  <si>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</si>
  <si>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</si>
  <si>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</si>
  <si>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</si>
  <si>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</si>
  <si>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</si>
  <si>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</si>
  <si>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</si>
  <si>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</si>
  <si>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</si>
  <si>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</si>
  <si>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</si>
  <si>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</si>
  <si>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</si>
  <si>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</si>
  <si>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</si>
  <si>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</si>
  <si>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</si>
  <si>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</si>
  <si>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</si>
  <si>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</si>
  <si>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</si>
  <si>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</si>
  <si>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</si>
  <si>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</si>
  <si>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</si>
  <si>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</si>
  <si>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</si>
  <si>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</si>
  <si>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</si>
  <si>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</si>
  <si>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</si>
  <si>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</si>
  <si>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</si>
  <si>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</si>
  <si>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</si>
  <si>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</si>
  <si>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</si>
  <si>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</si>
  <si>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</si>
  <si>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</si>
  <si>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</si>
  <si>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</si>
  <si>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</si>
  <si>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</si>
  <si>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</si>
  <si>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</si>
  <si>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</si>
  <si>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</si>
  <si>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</si>
  <si>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</si>
  <si>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</si>
  <si>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</si>
  <si>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</si>
  <si>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</si>
  <si>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</si>
  <si>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</si>
  <si>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</si>
  <si>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</si>
  <si>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</si>
  <si>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</si>
  <si>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</si>
  <si>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</si>
  <si>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</si>
  <si>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</si>
  <si>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</si>
  <si>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</si>
  <si>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</si>
  <si>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</si>
  <si>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</si>
  <si>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</si>
  <si>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</si>
  <si>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</si>
  <si>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</si>
  <si>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</si>
  <si>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</si>
  <si>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</si>
  <si>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</si>
  <si>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</si>
  <si>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</si>
  <si>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</si>
  <si>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</si>
  <si>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</si>
  <si>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</si>
  <si>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</si>
  <si>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</si>
  <si>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</si>
  <si>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</si>
  <si>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</si>
  <si>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</si>
  <si>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</si>
  <si>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</si>
  <si>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</si>
  <si>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</si>
  <si>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</si>
  <si>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</si>
  <si>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</si>
  <si>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</si>
  <si>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</si>
  <si>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</si>
  <si>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</si>
  <si>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</si>
  <si>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</si>
  <si>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</si>
  <si>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</si>
  <si>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</si>
  <si>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</si>
  <si>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</si>
  <si>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</si>
  <si>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</si>
  <si>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</si>
  <si>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</si>
  <si>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</si>
  <si>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</si>
  <si>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</si>
  <si>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</si>
  <si>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</si>
  <si>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</si>
  <si>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</si>
  <si>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</si>
  <si>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</si>
  <si>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</si>
  <si>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</si>
  <si>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</si>
  <si>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</si>
  <si>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</si>
  <si>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</si>
  <si>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</si>
  <si>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</si>
  <si>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</si>
  <si>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</si>
  <si>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</si>
  <si>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</si>
  <si>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</si>
  <si>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</si>
  <si>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</si>
  <si>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</si>
  <si>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</si>
  <si>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</si>
  <si>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</si>
  <si>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</si>
  <si>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</si>
  <si>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</si>
  <si>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</si>
  <si>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</si>
  <si>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</si>
  <si>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</si>
  <si>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</si>
  <si>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</si>
  <si>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</si>
  <si>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</si>
  <si>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</si>
  <si>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</si>
  <si>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</si>
  <si>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</si>
  <si>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</si>
  <si>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</si>
  <si>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</si>
  <si>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</si>
  <si>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</si>
  <si>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</si>
  <si>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</si>
  <si>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</si>
  <si>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</si>
  <si>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</si>
  <si>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</si>
  <si>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</si>
  <si>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</si>
  <si>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</si>
  <si>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</si>
  <si>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</si>
  <si>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</si>
  <si>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</si>
  <si>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</si>
  <si>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</si>
  <si>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</si>
  <si>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</si>
  <si>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</si>
  <si>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</si>
  <si>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</si>
  <si>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</si>
  <si>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</si>
  <si>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</si>
  <si>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</si>
  <si>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</si>
  <si>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</si>
  <si>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</si>
  <si>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</si>
  <si>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</si>
  <si>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</si>
  <si>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</si>
  <si>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</si>
  <si>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</si>
  <si>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</si>
  <si>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</si>
  <si>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</si>
  <si>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</si>
  <si>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</si>
  <si>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</si>
  <si>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</si>
  <si>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</si>
  <si>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</si>
  <si>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</si>
  <si>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</si>
  <si>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</si>
  <si>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</si>
  <si>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</si>
  <si>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</si>
  <si>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</si>
  <si>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</si>
  <si>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</si>
  <si>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</si>
  <si>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</si>
  <si>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</si>
  <si>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</si>
  <si>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</si>
  <si>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</si>
  <si>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</si>
  <si>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</si>
  <si>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</si>
  <si>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</si>
  <si>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</si>
  <si>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</si>
  <si>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</si>
  <si>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</si>
  <si>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</si>
  <si>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</si>
  <si>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</si>
  <si>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</si>
  <si>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</si>
  <si>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</si>
  <si>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</si>
  <si>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</si>
  <si>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</si>
  <si>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</si>
  <si>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</si>
  <si>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</si>
  <si>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</si>
  <si>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</si>
  <si>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</si>
  <si>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</si>
  <si>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</si>
  <si>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</si>
  <si>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</si>
  <si>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</si>
  <si>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</si>
  <si>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</si>
  <si>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</si>
  <si>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</si>
  <si>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</si>
  <si>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</si>
  <si>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</si>
  <si>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</si>
  <si>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</si>
  <si>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</si>
  <si>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</si>
  <si>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</si>
  <si>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</si>
  <si>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</si>
  <si>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</si>
  <si>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</si>
  <si>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</si>
  <si>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</si>
  <si>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</si>
  <si>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</si>
  <si>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</si>
  <si>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</si>
  <si>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</si>
  <si>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</si>
  <si>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</si>
  <si>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</si>
  <si>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</si>
  <si>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</si>
  <si>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</si>
  <si>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</si>
  <si>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</si>
  <si>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</si>
  <si>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</si>
  <si>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</si>
  <si>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</si>
  <si>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</si>
  <si>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</si>
  <si>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</si>
  <si>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</si>
  <si>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</si>
  <si>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</si>
  <si>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</si>
  <si>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</si>
  <si>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</si>
  <si>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</si>
  <si>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</si>
  <si>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</si>
  <si>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</si>
  <si>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</si>
  <si>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</si>
  <si>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</si>
  <si>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</si>
  <si>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</si>
  <si>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</si>
  <si>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</si>
  <si>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</si>
  <si>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</si>
  <si>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</si>
  <si>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</si>
  <si>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</si>
  <si>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</si>
  <si>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</si>
  <si>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</si>
  <si>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</si>
  <si>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</si>
  <si>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</si>
  <si>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</si>
  <si>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</si>
  <si>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</si>
  <si>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</si>
  <si>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</si>
  <si>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</si>
  <si>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</si>
  <si>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</si>
  <si>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</si>
  <si>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</si>
  <si>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</si>
  <si>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</si>
  <si>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</si>
  <si>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</si>
  <si>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</si>
  <si>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</si>
  <si>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</si>
  <si>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</si>
  <si>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</si>
  <si>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</si>
  <si>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</si>
  <si>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</si>
  <si>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</si>
  <si>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</si>
  <si>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</si>
  <si>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</si>
  <si>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</si>
  <si>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</si>
  <si>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</si>
  <si>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</si>
  <si>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</si>
  <si>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</si>
  <si>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</si>
  <si>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</si>
  <si>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</si>
  <si>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</si>
  <si>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</si>
  <si>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</si>
  <si>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</si>
  <si>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</si>
  <si>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</si>
  <si>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</si>
  <si>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</si>
  <si>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</si>
  <si>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</si>
  <si>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</si>
  <si>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</si>
  <si>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</si>
  <si>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</si>
  <si>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</si>
  <si>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</si>
  <si>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</si>
  <si>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</si>
  <si>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</si>
  <si>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</si>
  <si>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</si>
  <si>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</si>
  <si>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</si>
  <si>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</si>
  <si>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</si>
  <si>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</si>
  <si>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</si>
  <si>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</si>
  <si>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</si>
  <si>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</si>
  <si>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</si>
  <si>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</si>
  <si>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</si>
  <si>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</si>
  <si>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</si>
  <si>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</si>
  <si>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</si>
  <si>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</si>
  <si>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</si>
  <si>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</si>
  <si>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</si>
  <si>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</si>
  <si>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</si>
  <si>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</si>
  <si>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</si>
  <si>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</si>
  <si>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</si>
  <si>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</si>
  <si>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</si>
  <si>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</si>
  <si>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</si>
  <si>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</si>
  <si>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</si>
  <si>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</si>
  <si>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</si>
  <si>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</si>
  <si>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</si>
  <si>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</si>
  <si>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</si>
  <si>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</si>
  <si>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</si>
  <si>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</si>
  <si>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</si>
  <si>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</si>
  <si>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</si>
  <si>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</si>
  <si>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</si>
  <si>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</si>
  <si>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</si>
  <si>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</si>
  <si>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</si>
  <si>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</si>
  <si>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</si>
  <si>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</si>
  <si>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</si>
  <si>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</si>
  <si>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</si>
  <si>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</si>
  <si>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</si>
  <si>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</si>
  <si>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</si>
  <si>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</si>
  <si>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</si>
  <si>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</si>
  <si>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</si>
  <si>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</si>
  <si>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</si>
  <si>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</si>
  <si>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</si>
  <si>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</si>
  <si>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</si>
  <si>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</si>
  <si>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</si>
  <si>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</si>
  <si>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</si>
  <si>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</si>
  <si>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</si>
  <si>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</si>
  <si>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</si>
  <si>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</si>
  <si>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</si>
  <si>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</si>
  <si>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</si>
  <si>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</si>
  <si>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</si>
  <si>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</si>
  <si>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</si>
  <si>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</si>
  <si>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</si>
  <si>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</si>
  <si>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</si>
  <si>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</si>
  <si>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</si>
  <si>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</si>
  <si>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</si>
  <si>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</si>
  <si>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</si>
  <si>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</si>
  <si>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</si>
  <si>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</si>
  <si>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</si>
  <si>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</si>
  <si>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</si>
  <si>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</si>
  <si>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</si>
  <si>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</si>
  <si>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</si>
  <si>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</si>
  <si>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</si>
  <si>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</si>
  <si>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</si>
  <si>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</si>
  <si>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</si>
  <si>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</si>
  <si>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</si>
  <si>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</si>
  <si>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</si>
  <si>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</si>
  <si>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</si>
  <si>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</si>
  <si>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</si>
  <si>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</si>
  <si>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</si>
  <si>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</si>
  <si>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</si>
  <si>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</si>
  <si>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</si>
  <si>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</si>
  <si>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</si>
  <si>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</si>
  <si>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</si>
  <si>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</si>
  <si>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</si>
  <si>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</si>
  <si>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</si>
  <si>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</si>
  <si>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</si>
  <si>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</si>
  <si>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</si>
  <si>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</si>
  <si>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</si>
  <si>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</si>
  <si>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</si>
  <si>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</si>
  <si>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</si>
  <si>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</si>
  <si>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</si>
  <si>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</si>
  <si>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</si>
  <si>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</si>
  <si>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</si>
  <si>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</si>
  <si>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</si>
  <si>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</si>
  <si>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</si>
  <si>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</si>
  <si>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</si>
  <si>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</si>
  <si>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</si>
  <si>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</si>
  <si>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</si>
  <si>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</si>
  <si>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</si>
  <si>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</si>
  <si>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</si>
  <si>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</si>
  <si>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</si>
  <si>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</si>
  <si>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</si>
  <si>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</si>
  <si>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</si>
  <si>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</si>
  <si>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</si>
  <si>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</si>
  <si>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</si>
  <si>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</si>
  <si>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</si>
  <si>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</si>
  <si>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</si>
  <si>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</si>
  <si>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</si>
  <si>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</si>
  <si>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</si>
  <si>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</si>
  <si>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</si>
  <si>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</si>
  <si>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</si>
  <si>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</si>
  <si>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</si>
  <si>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</si>
  <si>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</si>
  <si>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</si>
  <si>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</si>
  <si>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</si>
  <si>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</si>
  <si>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</si>
  <si>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</si>
  <si>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</si>
  <si>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</si>
  <si>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</si>
  <si>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</si>
  <si>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</si>
  <si>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</si>
  <si>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</si>
  <si>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</si>
  <si>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</si>
  <si>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</si>
  <si>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</si>
  <si>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</si>
  <si>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</si>
  <si>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</si>
  <si>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</si>
  <si>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</si>
  <si>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</si>
  <si>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</si>
  <si>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</si>
  <si>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</si>
  <si>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</si>
  <si>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</si>
  <si>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</si>
  <si>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</si>
  <si>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</si>
  <si>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</si>
  <si>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</si>
  <si>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</si>
  <si>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</si>
  <si>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</si>
  <si>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</si>
  <si>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</si>
  <si>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</si>
  <si>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</si>
  <si>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</si>
  <si>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</si>
  <si>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</si>
  <si>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</si>
  <si>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</si>
  <si>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</si>
  <si>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</si>
  <si>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</si>
  <si>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</si>
  <si>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</si>
  <si>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</si>
  <si>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</si>
  <si>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</si>
  <si>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</si>
  <si>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</si>
  <si>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</si>
  <si>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</si>
  <si>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</si>
  <si>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</si>
  <si>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</si>
  <si>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</si>
  <si>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</si>
  <si>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</si>
  <si>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</si>
  <si>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</si>
  <si>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</si>
  <si>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</si>
  <si>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</si>
  <si>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</si>
  <si>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</si>
  <si>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</si>
  <si>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</si>
  <si>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</si>
  <si>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</si>
  <si>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</si>
  <si>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</si>
  <si>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</si>
  <si>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</si>
  <si>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</si>
  <si>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</si>
  <si>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</si>
  <si>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</si>
  <si>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</si>
  <si>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</si>
  <si>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</si>
  <si>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</si>
  <si>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</si>
  <si>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</si>
  <si>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</si>
  <si>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</si>
  <si>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</si>
  <si>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</si>
  <si>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</si>
  <si>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</si>
  <si>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</si>
  <si>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</si>
  <si>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</si>
  <si>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</si>
  <si>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</si>
  <si>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</si>
  <si>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</si>
  <si>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</si>
  <si>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</si>
  <si>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</si>
  <si>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</si>
  <si>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</si>
  <si>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</si>
  <si>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</si>
  <si>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</si>
  <si>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</si>
  <si>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</si>
  <si>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</si>
  <si>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</si>
  <si>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</si>
  <si>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</si>
  <si>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</si>
  <si>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</si>
  <si>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</si>
  <si>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</si>
  <si>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</si>
  <si>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</si>
  <si>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</si>
  <si>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</si>
  <si>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</si>
  <si>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</si>
  <si>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</si>
  <si>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</si>
  <si>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</si>
  <si>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</si>
  <si>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</si>
  <si>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</si>
  <si>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</si>
  <si>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</si>
  <si>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</si>
  <si>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</si>
  <si>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</si>
  <si>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</si>
  <si>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</si>
  <si>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</si>
  <si>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</si>
  <si>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</si>
  <si>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</si>
  <si>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</si>
  <si>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</si>
  <si>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</si>
  <si>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</si>
  <si>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</si>
  <si>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</si>
  <si>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</si>
  <si>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</si>
  <si>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</si>
  <si>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</si>
  <si>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</si>
  <si>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</si>
  <si>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</si>
  <si>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</si>
  <si>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</si>
  <si>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</si>
  <si>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</si>
  <si>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</si>
  <si>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</si>
  <si>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</si>
  <si>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</si>
  <si>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</si>
  <si>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</si>
  <si>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</si>
  <si>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</si>
  <si>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</si>
  <si>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</si>
  <si>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</si>
  <si>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</si>
  <si>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</si>
  <si>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</si>
  <si>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</si>
  <si>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</si>
  <si>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</si>
  <si>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</si>
  <si>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</si>
  <si>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</si>
  <si>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</si>
  <si>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</si>
  <si>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</si>
  <si>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</si>
  <si>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</si>
  <si>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</si>
  <si>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</si>
  <si>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</si>
  <si>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</si>
  <si>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</si>
  <si>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</si>
  <si>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</si>
  <si>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</si>
  <si>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</si>
  <si>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</si>
  <si>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</si>
  <si>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</si>
  <si>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</si>
  <si>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</si>
  <si>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</si>
  <si>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</si>
  <si>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</si>
  <si>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</si>
  <si>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</si>
  <si>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</si>
  <si>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</si>
  <si>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</si>
  <si>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</si>
  <si>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</si>
  <si>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</si>
  <si>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</si>
  <si>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</si>
  <si>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</si>
  <si>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</si>
  <si>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</si>
  <si>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</si>
  <si>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</si>
  <si>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</si>
  <si>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</si>
  <si>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</si>
  <si>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</si>
  <si>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</si>
  <si>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</si>
  <si>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</si>
  <si>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</si>
  <si>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</si>
  <si>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</si>
  <si>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</si>
  <si>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</si>
  <si>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</si>
  <si>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</si>
  <si>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</si>
  <si>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</si>
  <si>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</si>
  <si>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</si>
  <si>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</si>
  <si>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</si>
  <si>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</si>
  <si>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</si>
  <si>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</si>
  <si>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</si>
  <si>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</si>
  <si>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</si>
  <si>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</si>
  <si>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</si>
  <si>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</si>
  <si>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</si>
  <si>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</si>
  <si>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</si>
  <si>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</si>
  <si>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</si>
  <si>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</si>
  <si>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</si>
  <si>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</si>
  <si>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</si>
  <si>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</si>
  <si>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</si>
  <si>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</si>
  <si>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</si>
  <si>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</si>
  <si>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</si>
  <si>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</si>
  <si>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</si>
  <si>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</si>
  <si>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</si>
  <si>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</si>
  <si>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</si>
  <si>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</si>
  <si>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</si>
  <si>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</si>
  <si>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</si>
  <si>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</si>
  <si>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</si>
  <si>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</si>
  <si>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</si>
  <si>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</si>
  <si>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</si>
  <si>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</si>
  <si>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</si>
  <si>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</si>
  <si>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</si>
  <si>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</si>
  <si>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</si>
  <si>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</si>
  <si>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</si>
  <si>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</si>
  <si>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</si>
  <si>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</si>
  <si>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</si>
  <si>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</si>
  <si>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</si>
  <si>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</si>
  <si>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</si>
  <si>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</si>
  <si>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</si>
  <si>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</si>
  <si>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</si>
  <si>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</si>
  <si>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</si>
  <si>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</si>
  <si>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</si>
  <si>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</si>
  <si>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</si>
  <si>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</si>
  <si>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</si>
  <si>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</si>
  <si>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</si>
  <si>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</si>
  <si>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</si>
  <si>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</si>
  <si>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</si>
  <si>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</si>
  <si>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</si>
  <si>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</si>
  <si>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</si>
  <si>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</si>
  <si>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</si>
  <si>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</si>
  <si>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</si>
  <si>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</si>
  <si>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</si>
  <si>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</si>
  <si>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</si>
  <si>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</si>
  <si>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</si>
  <si>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</si>
  <si>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</si>
  <si>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</si>
  <si>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</si>
  <si>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</si>
  <si>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</si>
  <si>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</si>
  <si>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</si>
  <si>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</si>
  <si>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</si>
  <si>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</si>
  <si>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</si>
  <si>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</si>
  <si>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</si>
  <si>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</si>
  <si>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</si>
  <si>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</si>
  <si>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</si>
  <si>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</si>
  <si>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</si>
  <si>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</si>
  <si>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</si>
  <si>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</si>
  <si>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</si>
  <si>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</si>
  <si>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</si>
  <si>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</si>
  <si>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</si>
  <si>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</si>
  <si>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</si>
  <si>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</si>
  <si>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</si>
  <si>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</si>
  <si>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</si>
  <si>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</si>
  <si>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</si>
  <si>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</si>
  <si>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</si>
  <si>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</si>
  <si>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</si>
  <si>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</si>
  <si>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</si>
  <si>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</si>
  <si>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</si>
  <si>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</si>
  <si>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</si>
  <si>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</si>
  <si>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</si>
  <si>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</si>
  <si>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</si>
  <si>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</si>
  <si>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</si>
  <si>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</si>
  <si>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</si>
  <si>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</si>
  <si>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</si>
  <si>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</si>
  <si>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</si>
  <si>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</si>
  <si>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</si>
  <si>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</si>
  <si>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</si>
  <si>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</si>
  <si>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</si>
  <si>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</si>
  <si>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</si>
  <si>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</si>
  <si>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</si>
  <si>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</si>
  <si>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</si>
  <si>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</si>
  <si>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</si>
  <si>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</si>
  <si>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</si>
  <si>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</si>
  <si>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</si>
  <si>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</si>
  <si>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</si>
  <si>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</si>
  <si>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</si>
  <si>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</si>
  <si>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</si>
  <si>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</si>
  <si>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</si>
  <si>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</si>
  <si>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</si>
  <si>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</si>
  <si>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</si>
  <si>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</si>
  <si>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</si>
  <si>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</si>
  <si>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</si>
  <si>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</si>
  <si>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</si>
  <si>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</si>
  <si>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</si>
  <si>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</si>
  <si>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</si>
  <si>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</si>
  <si>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</si>
  <si>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</si>
  <si>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</si>
  <si>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</si>
  <si>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</si>
  <si>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</si>
  <si>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</si>
  <si>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</si>
  <si>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</si>
  <si>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</si>
  <si>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</si>
  <si>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</si>
  <si>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</si>
  <si>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</si>
  <si>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</si>
  <si>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</si>
  <si>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</si>
  <si>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</si>
  <si>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</si>
  <si>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</si>
  <si>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</si>
  <si>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</si>
  <si>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</si>
  <si>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</si>
  <si>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</si>
  <si>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</si>
  <si>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</si>
  <si>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</si>
  <si>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</si>
  <si>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</si>
  <si>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</si>
  <si>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</si>
  <si>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</si>
  <si>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</si>
  <si>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</si>
  <si>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</si>
  <si>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</si>
  <si>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</si>
  <si>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</si>
  <si>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</si>
  <si>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</si>
  <si>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</si>
  <si>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</si>
  <si>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</si>
  <si>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</si>
  <si>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</si>
  <si>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</si>
  <si>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</si>
  <si>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</si>
  <si>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</si>
  <si>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</si>
  <si>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</si>
  <si>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</si>
  <si>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</si>
  <si>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</si>
  <si>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</si>
  <si>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</si>
  <si>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</si>
  <si>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</si>
  <si>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</si>
  <si>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</si>
  <si>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</si>
  <si>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</si>
  <si>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</si>
  <si>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</si>
  <si>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</si>
  <si>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</si>
  <si>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</si>
  <si>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</si>
  <si>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</si>
  <si>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</si>
  <si>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</si>
  <si>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</si>
  <si>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</si>
  <si>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</si>
  <si>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</si>
  <si>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</si>
  <si>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</si>
  <si>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</si>
  <si>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</si>
  <si>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</si>
  <si>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</si>
  <si>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</si>
  <si>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</si>
  <si>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</si>
  <si>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</si>
  <si>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</si>
  <si>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</si>
  <si>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</si>
  <si>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</si>
  <si>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</si>
  <si>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</si>
  <si>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</si>
  <si>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</si>
  <si>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</si>
  <si>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</si>
  <si>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</si>
  <si>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</si>
  <si>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</si>
  <si>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</si>
  <si>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</si>
  <si>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</si>
  <si>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</si>
  <si>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</si>
  <si>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</si>
  <si>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</si>
  <si>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</si>
  <si>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</si>
  <si>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</si>
  <si>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</si>
  <si>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</si>
  <si>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</si>
  <si>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</si>
  <si>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</si>
  <si>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</si>
  <si>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</si>
  <si>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</si>
  <si>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</si>
  <si>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</si>
  <si>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</si>
  <si>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</si>
  <si>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</si>
  <si>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</si>
  <si>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</si>
  <si>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</si>
  <si>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</si>
  <si>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</si>
  <si>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</si>
  <si>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</si>
  <si>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</si>
  <si>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</si>
  <si>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</si>
  <si>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</si>
  <si>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</si>
  <si>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</si>
  <si>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</si>
  <si>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</si>
  <si>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</si>
  <si>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</si>
  <si>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</si>
  <si>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</si>
  <si>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</si>
  <si>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</si>
  <si>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</si>
  <si>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</si>
  <si>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</si>
  <si>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</si>
  <si>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</si>
  <si>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</si>
  <si>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</si>
  <si>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</si>
  <si>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</si>
  <si>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</si>
  <si>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</si>
  <si>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</si>
  <si>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</si>
  <si>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</si>
  <si>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</si>
  <si>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</si>
  <si>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</si>
  <si>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</si>
  <si>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</si>
  <si>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</si>
  <si>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</si>
  <si>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</si>
  <si>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</si>
  <si>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</si>
  <si>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</si>
  <si>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</si>
  <si>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</si>
  <si>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</si>
  <si>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</si>
  <si>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</si>
  <si>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</si>
  <si>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</si>
  <si>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</si>
  <si>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</si>
  <si>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</si>
  <si>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</si>
  <si>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</si>
  <si>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</si>
  <si>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</si>
  <si>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</si>
  <si>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</si>
  <si>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</si>
  <si>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</si>
  <si>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</si>
  <si>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</si>
  <si>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</si>
  <si>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</si>
  <si>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</si>
  <si>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</si>
  <si>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</si>
  <si>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</si>
  <si>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</si>
  <si>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</si>
  <si>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</si>
  <si>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</si>
  <si>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</si>
  <si>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</si>
  <si>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</si>
  <si>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</si>
  <si>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</si>
  <si>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</si>
  <si>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</si>
  <si>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</si>
  <si>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</si>
  <si>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</si>
  <si>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</si>
  <si>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</si>
  <si>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</si>
  <si>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</si>
  <si>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</si>
  <si>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</si>
  <si>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</si>
  <si>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</si>
  <si>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</si>
  <si>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</si>
  <si>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</si>
  <si>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</si>
  <si>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</si>
  <si>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</si>
  <si>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</si>
  <si>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</si>
  <si>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</si>
  <si>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</si>
  <si>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</si>
  <si>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</si>
  <si>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</si>
  <si>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</si>
  <si>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</si>
  <si>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</si>
  <si>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</si>
  <si>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</si>
  <si>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</si>
  <si>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</si>
  <si>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</si>
  <si>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</si>
  <si>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</si>
  <si>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</si>
  <si>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</si>
  <si>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</si>
  <si>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</si>
  <si>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</si>
  <si>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</si>
  <si>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</si>
  <si>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</si>
  <si>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</si>
  <si>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</si>
  <si>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</si>
  <si>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</si>
  <si>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</si>
  <si>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</si>
  <si>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</si>
  <si>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</si>
  <si>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</si>
  <si>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</si>
  <si>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</si>
  <si>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</si>
  <si>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</si>
  <si>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</si>
  <si>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</si>
  <si>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</si>
  <si>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</si>
  <si>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</si>
  <si>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</si>
  <si>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</si>
  <si>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</si>
  <si>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</si>
  <si>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</si>
  <si>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</si>
  <si>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</si>
  <si>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</si>
  <si>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</si>
  <si>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</si>
  <si>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</si>
  <si>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</si>
  <si>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</si>
  <si>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</si>
  <si>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</si>
  <si>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</si>
  <si>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</si>
  <si>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</si>
  <si>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</si>
  <si>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</si>
  <si>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</si>
  <si>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</si>
  <si>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</si>
  <si>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</si>
  <si>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</si>
  <si>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</si>
  <si>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</si>
  <si>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</si>
  <si>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</si>
  <si>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</si>
  <si>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</si>
  <si>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</si>
  <si>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</si>
  <si>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</si>
  <si>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</si>
  <si>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</si>
  <si>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</si>
  <si>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</si>
  <si>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</si>
  <si>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</si>
  <si>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</si>
  <si>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</si>
  <si>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</si>
  <si>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</si>
  <si>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</si>
  <si>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</si>
  <si>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</si>
  <si>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</si>
  <si>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</si>
  <si>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</si>
  <si>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</si>
  <si>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</si>
  <si>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</si>
  <si>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</si>
  <si>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</si>
  <si>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</si>
  <si>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</si>
  <si>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</si>
  <si>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</si>
  <si>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</si>
  <si>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</si>
  <si>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</si>
  <si>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</si>
  <si>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</si>
  <si>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</si>
  <si>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</si>
  <si>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</si>
  <si>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</si>
  <si>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</si>
  <si>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</si>
  <si>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</si>
  <si>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</si>
  <si>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</si>
  <si>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</si>
  <si>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</si>
  <si>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</si>
  <si>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</si>
  <si>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</si>
  <si>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</si>
  <si>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</si>
  <si>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</si>
  <si>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</si>
  <si>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</si>
  <si>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</si>
  <si>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</si>
  <si>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</si>
  <si>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</si>
  <si>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</si>
  <si>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</si>
  <si>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</si>
  <si>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</si>
  <si>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</si>
  <si>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</si>
  <si>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</si>
  <si>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</si>
  <si>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</si>
  <si>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</si>
  <si>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</si>
  <si>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</si>
  <si>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</si>
  <si>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</si>
  <si>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</si>
  <si>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</si>
  <si>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</si>
  <si>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</si>
  <si>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</si>
  <si>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</si>
  <si>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</si>
  <si>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</si>
  <si>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</si>
  <si>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</si>
  <si>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</si>
  <si>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</si>
  <si>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</si>
  <si>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</si>
  <si>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</si>
  <si>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</si>
  <si>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</si>
  <si>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</si>
  <si>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</si>
  <si>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</si>
  <si>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</si>
  <si>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</si>
  <si>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</si>
  <si>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</si>
  <si>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</si>
  <si>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</si>
  <si>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</si>
  <si>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</si>
  <si>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</si>
  <si>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</si>
  <si>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</si>
  <si>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</si>
  <si>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</si>
  <si>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</si>
  <si>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</si>
  <si>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</si>
  <si>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</si>
  <si>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</si>
  <si>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</si>
  <si>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</si>
  <si>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</si>
  <si>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</si>
  <si>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</si>
  <si>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</si>
  <si>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</si>
  <si>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</si>
  <si>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</si>
  <si>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</si>
  <si>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</si>
  <si>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</si>
  <si>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</si>
  <si>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</si>
  <si>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</si>
  <si>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</si>
  <si>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</si>
  <si>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</si>
  <si>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</si>
  <si>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</si>
  <si>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</si>
  <si>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</si>
  <si>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</si>
  <si>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</si>
  <si>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</si>
  <si>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</si>
  <si>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</si>
  <si>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</si>
  <si>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</si>
  <si>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</si>
  <si>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</si>
  <si>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</si>
  <si>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</si>
  <si>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</si>
  <si>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</si>
  <si>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</si>
  <si>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</si>
  <si>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</si>
  <si>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</si>
  <si>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</si>
  <si>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</si>
  <si>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</si>
  <si>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</si>
  <si>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</si>
  <si>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</si>
  <si>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</si>
  <si>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</si>
  <si>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</si>
  <si>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</si>
  <si>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</si>
  <si>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</si>
  <si>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</si>
  <si>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</si>
  <si>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</si>
  <si>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</si>
  <si>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</si>
  <si>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</si>
  <si>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</si>
  <si>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</si>
  <si>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</si>
  <si>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</si>
  <si>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</si>
  <si>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</si>
  <si>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</si>
  <si>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</si>
  <si>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</si>
  <si>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</si>
  <si>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</si>
  <si>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</si>
  <si>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</si>
  <si>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</si>
  <si>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</si>
  <si>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</si>
  <si>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</si>
  <si>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</si>
  <si>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</si>
  <si>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</si>
  <si>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</si>
  <si>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</si>
  <si>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</si>
  <si>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</si>
  <si>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</si>
  <si>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</si>
  <si>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</si>
  <si>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</si>
  <si>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</si>
  <si>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</si>
  <si>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</si>
  <si>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</si>
  <si>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</si>
  <si>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</si>
  <si>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</si>
  <si>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</si>
  <si>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</si>
  <si>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</si>
  <si>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</si>
  <si>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</si>
  <si>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</si>
  <si>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</si>
  <si>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</si>
  <si>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</si>
  <si>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</si>
  <si>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</si>
  <si>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</si>
  <si>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</si>
  <si>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</si>
  <si>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</si>
  <si>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</si>
  <si>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</si>
  <si>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</si>
  <si>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</si>
  <si>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</si>
  <si>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</si>
  <si>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</si>
  <si>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</si>
  <si>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</si>
  <si>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</si>
  <si>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</si>
  <si>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</si>
  <si>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</si>
  <si>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</si>
  <si>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</si>
  <si>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</si>
  <si>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</si>
  <si>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</si>
  <si>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</si>
  <si>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</si>
  <si>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</si>
  <si>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</si>
  <si>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</si>
  <si>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</si>
  <si>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</si>
  <si>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</si>
  <si>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</si>
  <si>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</si>
  <si>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</si>
  <si>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</si>
  <si>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</si>
  <si>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</si>
  <si>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</si>
  <si>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</si>
  <si>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</si>
  <si>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</si>
  <si>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</si>
  <si>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</si>
  <si>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</si>
  <si>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</si>
  <si>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</si>
  <si>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</si>
  <si>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</si>
  <si>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</si>
  <si>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</si>
  <si>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</si>
  <si>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</si>
  <si>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</si>
  <si>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</si>
  <si>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</si>
  <si>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</si>
  <si>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</si>
  <si>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</si>
  <si>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</si>
  <si>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</si>
  <si>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</si>
  <si>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</si>
  <si>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</si>
  <si>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</si>
  <si>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</si>
  <si>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</si>
  <si>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</si>
  <si>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</si>
  <si>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</si>
  <si>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</si>
  <si>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</si>
  <si>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</si>
  <si>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</si>
  <si>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</si>
  <si>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</si>
  <si>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</si>
  <si>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</si>
  <si>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</si>
  <si>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</si>
  <si>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</si>
  <si>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</si>
  <si>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</si>
  <si>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</si>
  <si>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</si>
  <si>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</si>
  <si>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</si>
  <si>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</si>
  <si>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</si>
  <si>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</si>
  <si>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</si>
  <si>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</si>
  <si>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</si>
  <si>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</si>
  <si>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</si>
  <si>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</si>
  <si>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</si>
  <si>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</si>
  <si>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</si>
  <si>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</si>
  <si>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</si>
  <si>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</si>
  <si>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</si>
  <si>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</si>
  <si>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</si>
  <si>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</si>
  <si>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</si>
  <si>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</si>
  <si>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</si>
  <si>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</si>
  <si>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</si>
  <si>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</si>
  <si>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</si>
  <si>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</si>
  <si>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</si>
  <si>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</si>
  <si>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</si>
  <si>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</si>
  <si>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</si>
  <si>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</si>
  <si>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</si>
  <si>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</si>
  <si>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</si>
  <si>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</si>
  <si>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</si>
  <si>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</si>
  <si>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</si>
  <si>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</si>
  <si>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</si>
  <si>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</si>
  <si>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</si>
  <si>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</si>
  <si>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</si>
  <si>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</si>
  <si>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</si>
  <si>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</si>
  <si>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</si>
  <si>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</si>
  <si>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</si>
  <si>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</si>
  <si>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</si>
  <si>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</si>
  <si>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</si>
  <si>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</si>
  <si>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</si>
  <si>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</si>
  <si>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</si>
  <si>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</si>
  <si>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</si>
  <si>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</si>
  <si>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</si>
  <si>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</si>
  <si>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</si>
  <si>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</si>
  <si>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</si>
  <si>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</si>
  <si>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</si>
  <si>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</si>
  <si>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</si>
  <si>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</si>
  <si>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</si>
  <si>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</si>
  <si>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</si>
  <si>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</si>
  <si>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</si>
  <si>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</si>
  <si>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</si>
  <si>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</si>
  <si>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</si>
  <si>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</si>
  <si>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</si>
  <si>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</si>
  <si>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</si>
  <si>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</si>
  <si>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</si>
  <si>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</si>
  <si>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</si>
  <si>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</si>
  <si>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</si>
  <si>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</si>
  <si>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</si>
  <si>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</si>
  <si>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</si>
  <si>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</si>
  <si>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</si>
  <si>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</si>
  <si>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</si>
  <si>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</si>
  <si>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</si>
  <si>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</si>
  <si>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</si>
  <si>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</si>
  <si>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</si>
  <si>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</si>
  <si>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</si>
  <si>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</si>
  <si>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</si>
  <si>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</si>
  <si>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</si>
  <si>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</si>
  <si>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</si>
  <si>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</si>
  <si>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</si>
  <si>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</si>
  <si>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</si>
  <si>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</si>
  <si>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</si>
  <si>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</si>
  <si>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</si>
  <si>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</si>
  <si>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</si>
  <si>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</si>
  <si>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</si>
  <si>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</si>
  <si>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</si>
  <si>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</si>
  <si>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</si>
  <si>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</si>
  <si>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</si>
  <si>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</si>
  <si>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</si>
  <si>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</si>
  <si>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</si>
  <si>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</si>
  <si>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</si>
  <si>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</si>
  <si>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</si>
  <si>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</si>
  <si>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</si>
  <si>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</si>
  <si>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</si>
  <si>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</si>
  <si>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</si>
  <si>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</si>
  <si>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</si>
  <si>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</si>
  <si>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</si>
  <si>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</si>
  <si>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</si>
  <si>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</si>
  <si>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</si>
  <si>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</si>
  <si>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</si>
  <si>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</si>
  <si>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</si>
  <si>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</si>
  <si>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</si>
  <si>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</si>
  <si>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</si>
  <si>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</si>
  <si>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</si>
  <si>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</si>
  <si>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</si>
  <si>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</si>
  <si>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</si>
  <si>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</si>
  <si>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</si>
  <si>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</si>
  <si>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</si>
  <si>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</si>
  <si>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</si>
  <si>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</si>
  <si>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</si>
  <si>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</si>
  <si>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</si>
  <si>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</si>
  <si>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</si>
  <si>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</si>
  <si>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</si>
  <si>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</si>
  <si>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</si>
  <si>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</si>
  <si>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</si>
  <si>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</si>
  <si>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</si>
  <si>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</si>
  <si>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</si>
  <si>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</si>
  <si>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</si>
  <si>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</si>
  <si>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</si>
  <si>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</si>
  <si>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</si>
  <si>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</si>
  <si>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</si>
  <si>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</si>
  <si>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</si>
  <si>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</si>
  <si>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</si>
  <si>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</si>
  <si>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</si>
  <si>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</si>
  <si>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</si>
  <si>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</si>
  <si>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</si>
  <si>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</si>
  <si>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</si>
  <si>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</si>
  <si>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</si>
  <si>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</si>
  <si>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</si>
  <si>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</si>
  <si>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</si>
  <si>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</si>
  <si>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</si>
  <si>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</si>
  <si>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</si>
  <si>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</si>
  <si>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</si>
  <si>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</si>
  <si>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</si>
  <si>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</si>
  <si>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</si>
  <si>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</si>
  <si>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</si>
  <si>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</si>
  <si>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</si>
  <si>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</si>
  <si>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</si>
  <si>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</si>
  <si>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</si>
  <si>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</si>
  <si>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</si>
  <si>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</si>
  <si>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</si>
  <si>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</si>
  <si>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</si>
  <si>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</si>
  <si>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</si>
  <si>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</si>
  <si>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</si>
  <si>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</si>
  <si>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</si>
  <si>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</si>
  <si>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</si>
  <si>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</si>
  <si>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</si>
  <si>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</si>
  <si>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</si>
  <si>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</si>
  <si>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</si>
  <si>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</si>
  <si>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</si>
  <si>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</si>
  <si>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</si>
  <si>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</si>
  <si>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</si>
  <si>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</si>
  <si>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</si>
  <si>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</si>
  <si>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</si>
  <si>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</si>
  <si>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</si>
  <si>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</si>
  <si>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</si>
  <si>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</si>
  <si>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</si>
  <si>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</si>
  <si>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</si>
  <si>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</si>
  <si>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</si>
  <si>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</si>
  <si>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</si>
  <si>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</si>
  <si>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</si>
  <si>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</si>
  <si>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</si>
  <si>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</si>
  <si>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</si>
  <si>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</si>
  <si>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</si>
  <si>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</si>
  <si>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</si>
  <si>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</si>
  <si>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</si>
  <si>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</si>
  <si>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</si>
  <si>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</si>
  <si>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</si>
  <si>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</si>
  <si>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</si>
  <si>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</si>
  <si>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</si>
  <si>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</si>
  <si>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</si>
  <si>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</si>
  <si>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</si>
  <si>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</si>
  <si>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</si>
  <si>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</si>
  <si>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</si>
  <si>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</si>
  <si>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</si>
  <si>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</si>
  <si>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</si>
  <si>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</si>
  <si>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</si>
  <si>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</si>
  <si>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</si>
  <si>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</si>
  <si>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</si>
  <si>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</si>
  <si>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</si>
  <si>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</si>
  <si>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</si>
  <si>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</si>
  <si>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</si>
  <si>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</si>
  <si>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</si>
  <si>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</si>
  <si>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</si>
  <si>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</si>
  <si>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</si>
  <si>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</si>
  <si>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</si>
  <si>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</si>
  <si>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</si>
  <si>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</si>
  <si>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</si>
  <si>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</si>
  <si>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</si>
  <si>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</si>
  <si>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</si>
  <si>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</si>
  <si>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</si>
  <si>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</si>
  <si>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</si>
  <si>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</si>
  <si>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</si>
  <si>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</si>
  <si>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</si>
  <si>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</si>
  <si>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</si>
  <si>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</si>
  <si>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</si>
  <si>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</si>
  <si>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</si>
  <si>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</si>
  <si>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</si>
  <si>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</si>
  <si>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</si>
  <si>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</si>
  <si>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</si>
  <si>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</si>
  <si>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</si>
  <si>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</si>
  <si>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</si>
  <si>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</si>
  <si>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</si>
  <si>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</si>
  <si>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</si>
  <si>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</si>
  <si>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</si>
  <si>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</si>
  <si>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</si>
  <si>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</si>
  <si>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</si>
  <si>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</si>
  <si>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</si>
  <si>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</si>
  <si>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</si>
  <si>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</si>
  <si>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</si>
  <si>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</si>
  <si>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</si>
  <si>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</si>
  <si>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</si>
  <si>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</si>
  <si>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</si>
  <si>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</si>
  <si>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</si>
  <si>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</si>
  <si>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</si>
  <si>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</si>
  <si>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</si>
  <si>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</si>
  <si>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</si>
  <si>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</si>
  <si>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</si>
  <si>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</si>
  <si>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</si>
  <si>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</si>
  <si>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</si>
  <si>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</si>
  <si>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</si>
  <si>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</si>
  <si>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</si>
  <si>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</si>
  <si>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</si>
  <si>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</si>
  <si>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</si>
  <si>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</si>
  <si>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</si>
  <si>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</si>
  <si>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</si>
  <si>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</si>
  <si>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</si>
  <si>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</si>
  <si>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</si>
  <si>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</si>
  <si>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</si>
  <si>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</si>
  <si>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</si>
  <si>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</si>
  <si>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</si>
  <si>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</si>
  <si>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</si>
  <si>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</si>
  <si>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</si>
  <si>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</si>
  <si>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</si>
  <si>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</si>
  <si>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</si>
  <si>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</si>
  <si>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</si>
  <si>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</si>
  <si>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</si>
  <si>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</si>
  <si>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</si>
  <si>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</si>
  <si>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</si>
  <si>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</si>
  <si>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</si>
  <si>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</si>
  <si>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</si>
  <si>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</si>
  <si>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</si>
  <si>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</si>
  <si>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</si>
  <si>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</si>
  <si>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</si>
  <si>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</si>
  <si>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</si>
  <si>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</si>
  <si>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</si>
  <si>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</si>
  <si>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</si>
  <si>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</si>
  <si>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</si>
  <si>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</si>
  <si>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</si>
  <si>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</si>
  <si>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</si>
  <si>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</si>
  <si>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</si>
  <si>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</si>
  <si>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</si>
  <si>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</si>
  <si>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</si>
  <si>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</si>
  <si>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</si>
  <si>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</si>
  <si>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</si>
  <si>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</si>
  <si>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</si>
  <si>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</si>
  <si>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</si>
  <si>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</si>
  <si>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</si>
  <si>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</si>
  <si>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</si>
  <si>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</si>
  <si>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</si>
  <si>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</si>
  <si>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</si>
  <si>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</si>
  <si>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</si>
  <si>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</si>
  <si>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</si>
  <si>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</si>
  <si>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</si>
  <si>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</si>
  <si>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</si>
  <si>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</si>
  <si>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</si>
  <si>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</si>
  <si>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</si>
  <si>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</si>
  <si>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</si>
  <si>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</si>
  <si>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</si>
  <si>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</si>
  <si>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</si>
  <si>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</si>
  <si>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</si>
  <si>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</si>
  <si>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</si>
  <si>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</si>
  <si>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</si>
  <si>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</si>
  <si>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</si>
  <si>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</si>
  <si>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</si>
  <si>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</si>
  <si>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</si>
  <si>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</si>
  <si>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</si>
  <si>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</si>
  <si>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</si>
  <si>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</si>
  <si>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</si>
  <si>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</si>
  <si>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</si>
  <si>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</si>
  <si>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</si>
  <si>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</si>
  <si>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</si>
  <si>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</si>
  <si>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</si>
  <si>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</si>
  <si>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</si>
  <si>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</si>
  <si>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</si>
  <si>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</si>
  <si>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</si>
  <si>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</si>
  <si>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</si>
  <si>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</si>
  <si>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</si>
  <si>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</si>
  <si>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</si>
  <si>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</si>
  <si>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</si>
  <si>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</si>
  <si>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</si>
  <si>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</si>
  <si>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</si>
  <si>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</si>
  <si>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</si>
  <si>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</si>
  <si>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</si>
  <si>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</si>
  <si>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</si>
  <si>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</si>
  <si>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</si>
  <si>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</si>
  <si>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</si>
  <si>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</si>
  <si>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</si>
  <si>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</si>
  <si>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</si>
  <si>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</si>
  <si>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</si>
  <si>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</si>
  <si>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</si>
  <si>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</si>
  <si>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</si>
  <si>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</si>
  <si>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</si>
  <si>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</si>
  <si>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</si>
  <si>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</si>
  <si>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</si>
  <si>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</si>
  <si>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</si>
  <si>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</si>
  <si>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</si>
  <si>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</si>
  <si>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</si>
  <si>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</si>
  <si>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</si>
  <si>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</si>
  <si>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</si>
  <si>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</si>
  <si>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</si>
  <si>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</si>
  <si>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</si>
  <si>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</si>
  <si>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</si>
  <si>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</si>
  <si>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</si>
  <si>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</si>
  <si>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</si>
  <si>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</si>
  <si>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</si>
  <si>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</si>
  <si>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</si>
  <si>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</si>
  <si>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</si>
  <si>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</si>
  <si>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</si>
  <si>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</si>
  <si>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</si>
  <si>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</si>
  <si>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</si>
  <si>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</si>
  <si>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</si>
  <si>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</si>
  <si>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</si>
  <si>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</si>
  <si>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</si>
  <si>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</si>
  <si>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</si>
  <si>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</si>
  <si>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</si>
  <si>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</si>
  <si>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</si>
  <si>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</si>
  <si>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</si>
  <si>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</si>
  <si>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</si>
  <si>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</si>
  <si>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</si>
  <si>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</si>
  <si>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</si>
  <si>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</si>
  <si>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</si>
  <si>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</si>
  <si>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</si>
  <si>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</si>
  <si>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</si>
  <si>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</si>
  <si>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</si>
  <si>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</si>
  <si>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</si>
  <si>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</si>
  <si>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</si>
  <si>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</si>
  <si>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</si>
  <si>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</si>
  <si>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</si>
  <si>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</si>
  <si>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</si>
  <si>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</si>
  <si>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</si>
  <si>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</si>
  <si>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</si>
  <si>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</si>
  <si>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</si>
  <si>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</si>
  <si>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</si>
  <si>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</si>
  <si>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</si>
  <si>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</si>
  <si>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</si>
  <si>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</si>
  <si>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</si>
  <si>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</si>
  <si>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</si>
  <si>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</si>
  <si>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</si>
  <si>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</si>
  <si>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</si>
  <si>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</si>
  <si>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</si>
  <si>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</si>
  <si>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</si>
  <si>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</si>
  <si>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</si>
  <si>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</si>
  <si>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</si>
  <si>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</si>
  <si>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</si>
  <si>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</si>
  <si>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</si>
  <si>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</si>
  <si>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</si>
  <si>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</si>
  <si>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</si>
  <si>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</si>
  <si>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</si>
  <si>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</si>
  <si>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</si>
  <si>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</si>
  <si>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</si>
  <si>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</si>
  <si>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</si>
  <si>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</si>
  <si>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</si>
  <si>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</si>
  <si>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</si>
  <si>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</si>
  <si>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</si>
  <si>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</si>
  <si>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</si>
  <si>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</si>
  <si>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</si>
  <si>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</si>
  <si>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</si>
  <si>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</si>
  <si>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</si>
  <si>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</si>
  <si>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</si>
  <si>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</si>
  <si>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</si>
  <si>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</si>
  <si>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</si>
  <si>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</si>
  <si>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</si>
  <si>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</si>
  <si>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</si>
  <si>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</si>
  <si>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</si>
  <si>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</si>
  <si>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</si>
  <si>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</si>
  <si>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</si>
  <si>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</si>
  <si>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</si>
  <si>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</si>
  <si>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</si>
  <si>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</si>
  <si>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</si>
  <si>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</si>
  <si>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</si>
  <si>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</si>
  <si>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</si>
  <si>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</si>
  <si>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</si>
  <si>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</si>
  <si>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</si>
  <si>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</si>
  <si>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</si>
  <si>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</si>
  <si>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</si>
  <si>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</si>
  <si>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</si>
  <si>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</si>
  <si>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</si>
  <si>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</si>
  <si>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</si>
  <si>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</si>
  <si>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</si>
  <si>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</si>
  <si>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</si>
  <si>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</si>
  <si>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</si>
  <si>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</si>
  <si>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</si>
  <si>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</si>
  <si>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</si>
  <si>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</si>
  <si>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</si>
  <si>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</si>
  <si>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</si>
  <si>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</si>
  <si>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</si>
  <si>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</si>
  <si>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</si>
  <si>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</si>
  <si>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</si>
  <si>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</si>
  <si>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</si>
  <si>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</si>
  <si>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</si>
  <si>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</si>
  <si>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</si>
  <si>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</si>
  <si>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</si>
  <si>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</si>
  <si>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</si>
  <si>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</si>
  <si>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</si>
  <si>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</si>
  <si>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</si>
  <si>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</si>
  <si>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</si>
  <si>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</si>
  <si>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</si>
  <si>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</si>
  <si>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</si>
  <si>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</si>
  <si>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</si>
  <si>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</si>
  <si>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</si>
  <si>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</si>
  <si>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</si>
  <si>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</si>
  <si>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</si>
  <si>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</si>
  <si>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</si>
  <si>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</si>
  <si>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</si>
  <si>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</si>
  <si>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</si>
  <si>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</si>
  <si>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</si>
  <si>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</si>
  <si>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</si>
  <si>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</si>
  <si>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</si>
  <si>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</si>
  <si>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</si>
  <si>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</si>
  <si>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</si>
  <si>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</si>
  <si>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</si>
  <si>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</si>
  <si>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</si>
  <si>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</si>
  <si>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</si>
  <si>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</si>
  <si>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</si>
  <si>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</si>
  <si>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</si>
  <si>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</si>
  <si>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</si>
  <si>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</si>
  <si>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</si>
  <si>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</si>
  <si>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</si>
  <si>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</si>
  <si>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</si>
  <si>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</si>
  <si>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</si>
  <si>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</si>
  <si>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</si>
  <si>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</si>
  <si>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</si>
  <si>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</si>
  <si>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</si>
  <si>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</si>
  <si>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</si>
  <si>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</si>
  <si>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</si>
  <si>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</si>
  <si>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</si>
  <si>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</si>
  <si>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</si>
  <si>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</si>
  <si>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</si>
  <si>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</si>
  <si>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</si>
  <si>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</si>
  <si>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</si>
  <si>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</si>
  <si>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</si>
  <si>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</si>
  <si>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</si>
  <si>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</si>
  <si>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</si>
  <si>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</si>
  <si>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</si>
  <si>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</si>
  <si>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</si>
  <si>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</si>
  <si>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</si>
  <si>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</si>
  <si>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</si>
  <si>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</si>
  <si>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</si>
  <si>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</si>
  <si>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</si>
  <si>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</si>
  <si>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</si>
  <si>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</si>
  <si>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</si>
  <si>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</si>
  <si>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</si>
  <si>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</si>
  <si>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</si>
  <si>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</si>
  <si>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</si>
  <si>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</si>
  <si>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</si>
  <si>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</si>
  <si>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</si>
  <si>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</si>
  <si>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</si>
  <si>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</si>
  <si>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</si>
  <si>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</si>
  <si>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</si>
  <si>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</si>
  <si>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</si>
  <si>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</si>
  <si>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</si>
  <si>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</si>
  <si>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</si>
  <si>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</si>
  <si>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</si>
  <si>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</si>
  <si>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</si>
  <si>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</si>
  <si>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</si>
  <si>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</si>
  <si>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</si>
  <si>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</si>
  <si>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</si>
  <si>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</si>
  <si>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</si>
  <si>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</si>
  <si>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</si>
  <si>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</si>
  <si>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</si>
  <si>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</si>
  <si>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</si>
  <si>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</si>
  <si>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</si>
  <si>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</si>
  <si>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</si>
  <si>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</si>
  <si>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</si>
  <si>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</si>
  <si>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</si>
  <si>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</si>
  <si>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</si>
  <si>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</si>
  <si>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</si>
  <si>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</si>
  <si>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</si>
  <si>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</si>
  <si>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</si>
  <si>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</si>
  <si>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</si>
  <si>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</si>
  <si>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</si>
  <si>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</si>
  <si>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</si>
  <si>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</si>
  <si>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</si>
  <si>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</si>
  <si>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</si>
  <si>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</si>
  <si>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</si>
  <si>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</si>
  <si>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</si>
  <si>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</si>
  <si>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</si>
  <si>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</si>
  <si>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</si>
  <si>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</si>
  <si>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</si>
  <si>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</si>
  <si>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</si>
  <si>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</si>
  <si>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</si>
  <si>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</si>
  <si>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</si>
  <si>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</si>
  <si>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</si>
  <si>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</si>
  <si>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</si>
  <si>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</si>
  <si>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</si>
  <si>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</si>
  <si>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</si>
  <si>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</si>
  <si>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</si>
  <si>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</si>
  <si>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</si>
  <si>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</si>
  <si>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</si>
  <si>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</si>
  <si>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</si>
  <si>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</si>
  <si>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</si>
  <si>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</si>
  <si>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</si>
  <si>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</si>
  <si>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</si>
  <si>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</si>
  <si>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</si>
  <si>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</si>
  <si>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</si>
  <si>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</si>
  <si>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</si>
  <si>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</si>
  <si>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</si>
  <si>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</si>
  <si>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</si>
  <si>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</si>
  <si>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</si>
  <si>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</si>
  <si>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</si>
  <si>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</si>
  <si>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</si>
  <si>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</si>
  <si>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</si>
  <si>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</si>
  <si>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</si>
  <si>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</si>
  <si>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</si>
  <si>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</si>
  <si>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</si>
  <si>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</si>
  <si>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</si>
  <si>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</si>
  <si>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</si>
  <si>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</si>
  <si>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</si>
  <si>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</si>
  <si>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</si>
  <si>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</si>
  <si>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</si>
  <si>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</si>
  <si>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</si>
  <si>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</si>
  <si>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</si>
  <si>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</si>
  <si>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</si>
  <si>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</si>
  <si>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</si>
  <si>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</si>
  <si>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</si>
  <si>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</si>
  <si>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</si>
  <si>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</si>
  <si>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</si>
  <si>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</si>
  <si>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</si>
  <si>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</si>
  <si>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</si>
  <si>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</si>
  <si>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</si>
  <si>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</si>
  <si>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</si>
  <si>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</si>
  <si>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</si>
  <si>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</si>
  <si>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</si>
  <si>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</si>
  <si>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</si>
  <si>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</si>
  <si>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</si>
  <si>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</si>
  <si>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</si>
  <si>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</si>
  <si>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</si>
  <si>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</si>
  <si>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</si>
  <si>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</si>
  <si>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</si>
  <si>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</si>
  <si>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</si>
  <si>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</si>
  <si>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</si>
  <si>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</si>
  <si>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</si>
  <si>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</si>
  <si>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</si>
  <si>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</si>
  <si>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</si>
  <si>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</si>
  <si>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</si>
  <si>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</si>
  <si>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</si>
  <si>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</si>
  <si>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</si>
  <si>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</si>
  <si>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</si>
  <si>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</si>
  <si>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</si>
  <si>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</si>
  <si>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</si>
  <si>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</si>
  <si>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</si>
  <si>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</si>
  <si>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</si>
  <si>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</si>
  <si>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</si>
  <si>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</si>
  <si>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</si>
  <si>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</si>
  <si>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</si>
  <si>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</si>
  <si>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</si>
  <si>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</si>
  <si>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</si>
  <si>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</si>
  <si>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</si>
  <si>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</si>
  <si>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</si>
  <si>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</si>
  <si>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</si>
  <si>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</si>
  <si>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</si>
  <si>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</si>
  <si>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</si>
  <si>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</si>
  <si>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</si>
  <si>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</si>
  <si>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</si>
  <si>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</si>
  <si>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</si>
  <si>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</si>
  <si>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</si>
  <si>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</si>
  <si>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</si>
  <si>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</si>
  <si>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</si>
  <si>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</si>
  <si>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</si>
  <si>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</si>
  <si>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</si>
  <si>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</si>
  <si>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</si>
  <si>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</si>
  <si>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</si>
  <si>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</si>
  <si>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</si>
  <si>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</si>
  <si>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</si>
  <si>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</si>
  <si>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</si>
  <si>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</si>
  <si>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</si>
  <si>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</si>
  <si>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</si>
  <si>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</si>
  <si>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</si>
  <si>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</si>
  <si>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</si>
  <si>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</si>
  <si>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</si>
  <si>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</si>
  <si>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</si>
  <si>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</si>
  <si>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</si>
  <si>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</si>
  <si>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</si>
  <si>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</si>
  <si>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</si>
  <si>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</si>
  <si>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</si>
  <si>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</si>
  <si>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</si>
  <si>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</si>
  <si>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</si>
  <si>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</si>
  <si>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</si>
  <si>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</si>
  <si>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</si>
  <si>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</si>
  <si>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</si>
  <si>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</si>
  <si>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</si>
  <si>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</si>
  <si>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</si>
  <si>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</si>
  <si>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</si>
  <si>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</si>
  <si>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</si>
  <si>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</si>
  <si>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</si>
  <si>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</si>
  <si>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</si>
  <si>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</si>
  <si>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</si>
  <si>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</si>
  <si>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</si>
  <si>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</si>
  <si>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</si>
  <si>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</si>
  <si>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</si>
  <si>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</si>
  <si>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</si>
  <si>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</si>
  <si>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</si>
  <si>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</si>
  <si>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</si>
  <si>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</si>
  <si>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</si>
  <si>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</si>
  <si>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</si>
  <si>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</si>
  <si>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</si>
  <si>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</si>
  <si>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</si>
  <si>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</si>
  <si>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</si>
  <si>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</si>
  <si>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</si>
  <si>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</si>
  <si>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</si>
  <si>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</si>
  <si>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</si>
  <si>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</si>
  <si>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</si>
  <si>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</si>
  <si>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</si>
  <si>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</si>
  <si>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</si>
  <si>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</si>
  <si>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</si>
  <si>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</si>
  <si>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</si>
  <si>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</si>
  <si>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</si>
  <si>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</si>
  <si>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</si>
  <si>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</si>
  <si>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</si>
  <si>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</si>
  <si>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</si>
  <si>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</si>
  <si>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</si>
  <si>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</si>
  <si>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</si>
  <si>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</si>
  <si>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</si>
  <si>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</si>
  <si>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</si>
  <si>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</si>
  <si>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</si>
  <si>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</si>
  <si>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</si>
  <si>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</si>
  <si>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</si>
  <si>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</si>
  <si>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</si>
  <si>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</si>
  <si>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</si>
  <si>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</si>
  <si>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</si>
  <si>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</si>
  <si>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</si>
  <si>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</si>
  <si>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</si>
  <si>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</si>
  <si>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</si>
  <si>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</si>
  <si>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</si>
  <si>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</si>
  <si>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</si>
  <si>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</si>
  <si>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</si>
  <si>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</si>
  <si>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</si>
  <si>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</si>
  <si>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</si>
  <si>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</si>
  <si>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</si>
  <si>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</si>
  <si>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</si>
  <si>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</si>
  <si>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</si>
  <si>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</si>
  <si>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</si>
  <si>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</si>
  <si>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</si>
  <si>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</si>
  <si>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</si>
  <si>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</si>
  <si>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</si>
  <si>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</si>
  <si>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</si>
  <si>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</si>
  <si>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</si>
  <si>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</si>
  <si>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</si>
  <si>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</si>
  <si>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</si>
  <si>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</si>
  <si>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</si>
  <si>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</si>
  <si>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</si>
  <si>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</si>
  <si>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</si>
  <si>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</si>
  <si>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</si>
  <si>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</si>
  <si>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</si>
  <si>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</si>
  <si>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</si>
  <si>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</si>
  <si>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</si>
  <si>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</si>
  <si>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</si>
  <si>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</si>
  <si>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</si>
  <si>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</si>
  <si>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</si>
  <si>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</si>
  <si>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</si>
  <si>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</si>
  <si>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</si>
  <si>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</si>
  <si>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</si>
  <si>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</si>
  <si>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</si>
  <si>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</si>
  <si>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</si>
  <si>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</si>
  <si>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</si>
  <si>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</si>
  <si>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</si>
  <si>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</si>
  <si>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</si>
  <si>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</si>
  <si>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</si>
  <si>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</si>
  <si>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</si>
  <si>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</si>
  <si>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</si>
  <si>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</si>
  <si>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</si>
  <si>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</si>
  <si>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</si>
  <si>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</si>
  <si>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</si>
  <si>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</si>
  <si>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</si>
  <si>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</si>
  <si>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</si>
  <si>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</si>
  <si>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</si>
  <si>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</si>
  <si>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</si>
  <si>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</si>
  <si>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</si>
  <si>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</si>
  <si>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</si>
  <si>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</si>
  <si>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</si>
  <si>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</si>
  <si>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</si>
  <si>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</si>
  <si>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</si>
  <si>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</si>
  <si>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</si>
  <si>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</si>
  <si>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</si>
  <si>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</si>
  <si>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</si>
  <si>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</si>
  <si>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</si>
  <si>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</si>
  <si>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</si>
  <si>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</si>
  <si>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</si>
  <si>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</si>
  <si>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</si>
  <si>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</si>
  <si>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</si>
  <si>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</si>
  <si>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</si>
  <si>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</si>
  <si>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</si>
  <si>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</si>
  <si>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</si>
  <si>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</si>
  <si>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</si>
  <si>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</si>
  <si>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</si>
  <si>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</si>
  <si>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</si>
  <si>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</si>
  <si>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</si>
  <si>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</si>
  <si>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</si>
  <si>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</si>
  <si>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</si>
  <si>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</si>
  <si>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</si>
  <si>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</si>
  <si>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</si>
  <si>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</si>
  <si>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</si>
  <si>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</si>
  <si>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</si>
  <si>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</si>
  <si>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</si>
  <si>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</si>
  <si>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</si>
  <si>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</si>
  <si>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</si>
  <si>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</si>
  <si>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</si>
  <si>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</si>
  <si>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</si>
  <si>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</si>
  <si>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</si>
  <si>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</si>
  <si>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</si>
  <si>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</si>
  <si>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</si>
  <si>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</si>
  <si>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</si>
  <si>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</si>
  <si>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</si>
  <si>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</si>
  <si>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</si>
  <si>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</si>
  <si>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</si>
  <si>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</si>
  <si>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</si>
  <si>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</si>
  <si>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</si>
  <si>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</si>
  <si>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</si>
  <si>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</si>
  <si>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</si>
  <si>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</si>
  <si>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</si>
  <si>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</si>
  <si>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</si>
  <si>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</si>
  <si>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</si>
  <si>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</si>
  <si>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</si>
  <si>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</si>
  <si>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</si>
  <si>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</si>
  <si>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</si>
  <si>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</si>
  <si>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</si>
  <si>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</si>
  <si>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</si>
  <si>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</si>
  <si>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</si>
  <si>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</si>
  <si>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</si>
  <si>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</si>
  <si>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</si>
  <si>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</si>
  <si>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</si>
  <si>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</si>
  <si>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</si>
  <si>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</si>
  <si>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</si>
  <si>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</si>
  <si>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</si>
  <si>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</si>
  <si>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</si>
  <si>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</si>
  <si>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</si>
  <si>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</si>
  <si>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</si>
  <si>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</si>
  <si>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</si>
  <si>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</si>
  <si>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</si>
  <si>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</si>
  <si>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</si>
  <si>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</si>
  <si>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</si>
  <si>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</si>
  <si>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</si>
  <si>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</si>
  <si>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</si>
  <si>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</si>
  <si>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</si>
  <si>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</si>
  <si>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</si>
  <si>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</si>
  <si>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</si>
  <si>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</si>
  <si>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</si>
  <si>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</si>
  <si>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</si>
  <si>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</si>
  <si>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</si>
  <si>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</si>
  <si>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</si>
  <si>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</si>
  <si>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</si>
  <si>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</si>
  <si>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</si>
  <si>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</si>
  <si>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</si>
  <si>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</si>
  <si>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</si>
  <si>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</si>
  <si>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</si>
  <si>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</si>
  <si>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</si>
  <si>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</si>
  <si>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</si>
  <si>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</si>
  <si>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</si>
  <si>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</si>
  <si>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</si>
  <si>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</si>
  <si>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</si>
  <si>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</si>
  <si>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</si>
  <si>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</si>
  <si>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</si>
  <si>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</si>
  <si>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</si>
  <si>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</si>
  <si>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</si>
  <si>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</si>
  <si>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</si>
  <si>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</si>
  <si>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</si>
  <si>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</si>
  <si>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</si>
  <si>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</si>
  <si>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</si>
  <si>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</si>
  <si>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</si>
  <si>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</si>
  <si>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</si>
  <si>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</si>
  <si>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</si>
  <si>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</si>
  <si>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</si>
  <si>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</si>
  <si>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</si>
  <si>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</si>
  <si>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</si>
  <si>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</si>
  <si>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</si>
  <si>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</si>
  <si>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</si>
  <si>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</si>
  <si>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</si>
  <si>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</si>
  <si>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</si>
  <si>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</si>
  <si>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</si>
  <si>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</si>
  <si>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</si>
  <si>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</si>
  <si>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</si>
  <si>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</si>
  <si>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</si>
  <si>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</si>
  <si>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</si>
  <si>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</si>
  <si>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</si>
  <si>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</si>
  <si>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</si>
  <si>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</si>
  <si>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</si>
  <si>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</si>
  <si>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</si>
  <si>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</si>
  <si>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</si>
  <si>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</si>
  <si>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</si>
  <si>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</si>
  <si>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</si>
  <si>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</si>
  <si>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</si>
  <si>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</si>
  <si>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</si>
  <si>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</si>
  <si>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</si>
  <si>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</si>
  <si>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</si>
  <si>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</si>
  <si>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</si>
  <si>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</si>
  <si>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</si>
  <si>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</si>
  <si>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</si>
  <si>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</si>
  <si>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</si>
  <si>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</si>
  <si>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</si>
  <si>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</si>
  <si>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</si>
  <si>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</si>
  <si>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</si>
  <si>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</si>
  <si>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</si>
  <si>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</si>
  <si>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</si>
  <si>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</si>
  <si>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</si>
  <si>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</si>
  <si>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</si>
  <si>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</si>
  <si>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</si>
  <si>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</si>
  <si>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</si>
  <si>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</si>
  <si>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</si>
  <si>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</si>
  <si>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</si>
  <si>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</si>
  <si>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</si>
  <si>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</si>
  <si>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</si>
  <si>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</si>
  <si>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</si>
  <si>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</si>
  <si>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</si>
  <si>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</si>
  <si>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</si>
  <si>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</si>
  <si>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</si>
  <si>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</si>
  <si>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</si>
  <si>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</si>
  <si>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</si>
  <si>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</si>
  <si>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</si>
  <si>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</si>
  <si>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</si>
  <si>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</si>
  <si>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</si>
  <si>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</si>
  <si>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</si>
  <si>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</si>
  <si>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</si>
  <si>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</si>
  <si>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</si>
  <si>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</si>
  <si>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</si>
  <si>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</si>
  <si>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</si>
  <si>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</si>
  <si>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</si>
  <si>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</si>
  <si>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</si>
  <si>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</si>
  <si>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</si>
  <si>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</si>
  <si>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</si>
  <si>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</si>
  <si>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</si>
  <si>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</si>
  <si>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</si>
  <si>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</si>
  <si>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</si>
  <si>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</si>
  <si>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</si>
  <si>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</si>
  <si>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</si>
  <si>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</si>
  <si>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</si>
  <si>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</si>
  <si>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</si>
  <si>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</si>
  <si>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</si>
  <si>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</si>
  <si>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</si>
  <si>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</si>
  <si>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</si>
  <si>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</si>
  <si>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</si>
  <si>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</si>
  <si>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</si>
  <si>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</si>
  <si>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</si>
  <si>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</si>
  <si>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</si>
  <si>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</si>
  <si>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</si>
  <si>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</si>
  <si>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</si>
  <si>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</si>
  <si>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</si>
  <si>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</si>
  <si>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</si>
  <si>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</si>
  <si>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</si>
  <si>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</si>
  <si>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</si>
  <si>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</si>
  <si>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</si>
  <si>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</si>
  <si>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</si>
  <si>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</si>
  <si>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</si>
  <si>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</si>
  <si>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</si>
  <si>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</si>
  <si>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</si>
  <si>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</si>
  <si>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</si>
  <si>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</si>
  <si>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</si>
  <si>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</si>
  <si>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</si>
  <si>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</si>
  <si>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</si>
  <si>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</si>
  <si>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</si>
  <si>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</si>
  <si>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</si>
  <si>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</si>
  <si>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</si>
  <si>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</si>
  <si>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</si>
  <si>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</si>
  <si>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</si>
  <si>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</si>
  <si>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</si>
  <si>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</si>
  <si>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</si>
  <si>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</si>
  <si>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</si>
  <si>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</si>
  <si>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</si>
  <si>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</si>
  <si>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</si>
  <si>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</si>
  <si>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</si>
  <si>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</si>
  <si>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</si>
  <si>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</si>
  <si>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</si>
  <si>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</si>
  <si>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</si>
  <si>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</si>
  <si>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</si>
  <si>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</si>
  <si>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</si>
  <si>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</si>
  <si>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</si>
  <si>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</si>
  <si>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</si>
  <si>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</si>
  <si>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</si>
  <si>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</si>
  <si>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</si>
  <si>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</si>
  <si>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</si>
  <si>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</si>
  <si>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</si>
  <si>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</si>
  <si>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</si>
  <si>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</si>
  <si>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</si>
  <si>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</si>
  <si>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</si>
  <si>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</si>
  <si>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</si>
  <si>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</si>
  <si>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</si>
  <si>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</si>
  <si>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</si>
  <si>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</si>
  <si>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</si>
  <si>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</si>
  <si>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</si>
  <si>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</si>
  <si>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</si>
  <si>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</si>
  <si>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</si>
  <si>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</si>
  <si>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</si>
  <si>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</si>
  <si>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</si>
  <si>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</si>
  <si>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</si>
  <si>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</si>
  <si>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</si>
  <si>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</si>
  <si>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</si>
  <si>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</si>
  <si>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</si>
  <si>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</si>
  <si>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</si>
  <si>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</si>
  <si>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</si>
  <si>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</si>
  <si>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</si>
  <si>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</si>
  <si>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</si>
  <si>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</si>
  <si>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</si>
  <si>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</si>
  <si>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</si>
  <si>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</si>
  <si>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</si>
  <si>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</si>
  <si>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</si>
  <si>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</si>
  <si>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</si>
  <si>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</si>
  <si>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</si>
  <si>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</si>
  <si>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</si>
  <si>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</si>
  <si>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</si>
  <si>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</si>
  <si>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</si>
  <si>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</si>
  <si>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</si>
  <si>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</si>
  <si>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</si>
  <si>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</si>
  <si>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</si>
  <si>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</si>
  <si>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</si>
  <si>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</si>
  <si>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</si>
  <si>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</si>
  <si>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</si>
  <si>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</si>
  <si>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</si>
  <si>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</si>
  <si>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</si>
  <si>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</si>
  <si>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</si>
  <si>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</si>
  <si>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</si>
  <si>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</si>
  <si>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</si>
  <si>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</si>
  <si>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</si>
  <si>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</si>
  <si>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</si>
  <si>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</si>
  <si>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</si>
  <si>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</si>
  <si>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</si>
  <si>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</si>
  <si>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</si>
  <si>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</si>
  <si>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</si>
  <si>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</si>
  <si>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</si>
  <si>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</si>
  <si>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</si>
  <si>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</si>
  <si>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</si>
  <si>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</si>
  <si>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</si>
  <si>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</si>
  <si>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</si>
  <si>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</si>
  <si>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</si>
  <si>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</si>
  <si>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</si>
  <si>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</si>
  <si>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</si>
  <si>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</si>
  <si>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</si>
  <si>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</si>
  <si>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</si>
  <si>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</si>
  <si>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</si>
  <si>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</si>
  <si>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</si>
  <si>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</si>
  <si>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</si>
  <si>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</si>
  <si>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</si>
  <si>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</si>
  <si>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</si>
  <si>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</si>
  <si>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</si>
  <si>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</si>
  <si>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</si>
  <si>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</si>
  <si>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</si>
  <si>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</si>
  <si>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</si>
  <si>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</si>
  <si>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</si>
  <si>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</si>
  <si>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</si>
  <si>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</si>
  <si>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</si>
  <si>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</si>
  <si>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</si>
  <si>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</si>
  <si>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</si>
  <si>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</si>
  <si>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</si>
  <si>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</si>
  <si>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</si>
  <si>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</si>
  <si>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</si>
  <si>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</si>
  <si>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</si>
  <si>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</si>
  <si>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</si>
  <si>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</si>
  <si>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</si>
  <si>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</si>
  <si>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</si>
  <si>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</si>
  <si>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</si>
  <si>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</si>
  <si>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</si>
  <si>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</si>
  <si>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</si>
  <si>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</si>
  <si>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</si>
  <si>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</si>
  <si>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</si>
  <si>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</si>
  <si>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</si>
  <si>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</si>
  <si>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</si>
  <si>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</si>
  <si>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</si>
  <si>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</si>
  <si>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</si>
  <si>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</si>
  <si>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</si>
  <si>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</si>
  <si>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</si>
  <si>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</si>
  <si>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</si>
  <si>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</si>
  <si>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</si>
  <si>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</si>
  <si>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</si>
  <si>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</si>
  <si>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</si>
  <si>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</si>
  <si>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</si>
  <si>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</si>
  <si>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</si>
  <si>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</si>
  <si>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</si>
  <si>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</si>
  <si>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</si>
  <si>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</si>
  <si>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</si>
  <si>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</si>
  <si>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</si>
  <si>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</si>
  <si>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</si>
  <si>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</si>
  <si>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</si>
  <si>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</si>
  <si>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</si>
  <si>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</si>
  <si>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</si>
  <si>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</si>
  <si>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</si>
  <si>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</si>
  <si>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</si>
  <si>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</si>
  <si>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</si>
  <si>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</si>
  <si>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</si>
  <si>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</si>
  <si>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</si>
  <si>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</si>
  <si>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</si>
  <si>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</si>
  <si>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</si>
  <si>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</si>
  <si>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</si>
  <si>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</si>
  <si>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</si>
  <si>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</si>
  <si>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</si>
  <si>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</si>
  <si>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</si>
  <si>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</si>
  <si>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</si>
  <si>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</si>
  <si>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</si>
  <si>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</si>
  <si>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</si>
  <si>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</si>
  <si>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</si>
  <si>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</si>
  <si>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</si>
  <si>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</si>
  <si>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</si>
  <si>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</si>
  <si>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</si>
  <si>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</si>
  <si>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</si>
  <si>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</si>
  <si>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</si>
  <si>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</si>
  <si>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</si>
  <si>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</si>
  <si>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</si>
  <si>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</si>
  <si>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</si>
  <si>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</si>
  <si>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</si>
  <si>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</si>
  <si>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</si>
  <si>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</si>
  <si>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</si>
  <si>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</si>
  <si>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</si>
  <si>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</si>
  <si>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</si>
  <si>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</si>
  <si>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</si>
  <si>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</si>
  <si>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</si>
  <si>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</si>
  <si>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</si>
  <si>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</si>
  <si>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</si>
  <si>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</si>
  <si>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</si>
  <si>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</si>
  <si>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</si>
  <si>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</si>
  <si>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</si>
  <si>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</si>
  <si>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</si>
  <si>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</si>
  <si>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</si>
  <si>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</si>
  <si>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</si>
  <si>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</si>
  <si>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</si>
  <si>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</si>
  <si>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</si>
  <si>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</si>
  <si>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</si>
  <si>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</si>
  <si>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</si>
  <si>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</si>
  <si>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</si>
  <si>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</si>
  <si>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</si>
  <si>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</si>
  <si>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</si>
  <si>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</si>
  <si>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</si>
  <si>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</si>
  <si>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</si>
  <si>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</si>
  <si>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</si>
  <si>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</si>
  <si>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</si>
  <si>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</si>
  <si>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</si>
  <si>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</si>
  <si>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</si>
  <si>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</si>
  <si>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</si>
  <si>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</si>
  <si>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</si>
  <si>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</si>
  <si>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</si>
  <si>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</si>
  <si>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</si>
  <si>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</si>
  <si>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</si>
  <si>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</si>
  <si>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</si>
  <si>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</si>
  <si>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</si>
  <si>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</si>
  <si>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</si>
  <si>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</si>
  <si>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</si>
  <si>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</si>
  <si>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</si>
  <si>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</si>
  <si>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</si>
  <si>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</si>
  <si>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</si>
  <si>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</si>
  <si>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</si>
  <si>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</si>
  <si>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</si>
  <si>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</si>
  <si>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</si>
  <si>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</si>
  <si>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</si>
  <si>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</si>
  <si>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</si>
  <si>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</si>
  <si>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</si>
  <si>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</si>
  <si>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</si>
  <si>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</si>
  <si>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</si>
  <si>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</si>
  <si>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</si>
  <si>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</si>
  <si>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</si>
  <si>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</si>
  <si>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</si>
  <si>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</si>
  <si>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</si>
  <si>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</si>
  <si>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</si>
  <si>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</si>
  <si>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</si>
  <si>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</si>
  <si>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</si>
  <si>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</si>
  <si>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</si>
  <si>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</si>
  <si>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</si>
  <si>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</si>
  <si>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</si>
  <si>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</si>
  <si>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</si>
  <si>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</si>
  <si>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</si>
  <si>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</si>
  <si>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</si>
  <si>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</si>
  <si>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</si>
  <si>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</si>
  <si>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</si>
  <si>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</si>
  <si>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</si>
  <si>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</si>
  <si>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</si>
  <si>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</si>
  <si>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</si>
  <si>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</si>
  <si>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</si>
  <si>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</si>
  <si>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</si>
  <si>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</si>
  <si>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</si>
  <si>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</si>
  <si>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</si>
  <si>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</si>
  <si>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</si>
  <si>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</si>
  <si>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</si>
  <si>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</si>
  <si>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</si>
  <si>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</si>
  <si>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</si>
  <si>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</si>
  <si>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</si>
  <si>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</si>
  <si>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</si>
  <si>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</si>
  <si>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</si>
  <si>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</si>
  <si>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</si>
  <si>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</si>
  <si>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</si>
  <si>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</si>
  <si>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</si>
  <si>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</si>
  <si>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</si>
  <si>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</si>
  <si>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</si>
  <si>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</si>
  <si>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</si>
  <si>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</si>
  <si>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</si>
  <si>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</si>
  <si>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</si>
  <si>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</si>
  <si>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</si>
  <si>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</si>
  <si>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</si>
  <si>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</si>
  <si>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</si>
  <si>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</si>
  <si>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</si>
  <si>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</si>
  <si>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</si>
  <si>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</si>
  <si>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</si>
  <si>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</si>
  <si>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</si>
  <si>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</si>
  <si>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</si>
  <si>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</si>
  <si>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</si>
  <si>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</si>
  <si>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</si>
  <si>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</si>
  <si>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</si>
  <si>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</si>
  <si>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</si>
  <si>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</si>
  <si>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</si>
  <si>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</si>
  <si>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</si>
  <si>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</si>
  <si>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</si>
  <si>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</si>
  <si>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</si>
  <si>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</si>
  <si>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</si>
  <si>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</si>
  <si>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</si>
  <si>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</si>
  <si>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</si>
  <si>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</si>
  <si>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</si>
  <si>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</si>
  <si>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</si>
  <si>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</si>
  <si>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</si>
  <si>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</si>
  <si>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</si>
  <si>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</si>
  <si>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</si>
  <si>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</si>
  <si>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</si>
  <si>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</si>
  <si>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</si>
  <si>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</si>
  <si>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</si>
  <si>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</si>
  <si>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</si>
  <si>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</si>
  <si>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</si>
  <si>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</si>
  <si>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</si>
  <si>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</si>
  <si>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</si>
  <si>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</si>
  <si>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</si>
  <si>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</si>
  <si>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</si>
  <si>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</si>
  <si>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</si>
  <si>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</si>
  <si>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</si>
  <si>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</si>
  <si>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</si>
  <si>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</si>
  <si>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</si>
  <si>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</si>
  <si>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</si>
  <si>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</si>
  <si>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</si>
  <si>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</si>
  <si>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</si>
  <si>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</si>
  <si>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</si>
  <si>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</si>
  <si>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</si>
  <si>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</si>
  <si>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</si>
  <si>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</si>
  <si>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</si>
  <si>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</si>
  <si>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</si>
  <si>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</si>
  <si>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</si>
  <si>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</si>
  <si>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</si>
  <si>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</si>
  <si>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</si>
  <si>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</si>
  <si>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</si>
  <si>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</si>
  <si>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</si>
  <si>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</si>
  <si>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</si>
  <si>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</si>
  <si>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</si>
  <si>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</si>
  <si>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</si>
  <si>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</si>
  <si>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</si>
  <si>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</si>
  <si>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</si>
  <si>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</si>
  <si>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</si>
  <si>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</si>
  <si>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</si>
  <si>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</si>
  <si>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</si>
  <si>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</si>
  <si>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</si>
  <si>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</si>
  <si>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</si>
  <si>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</si>
  <si>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</si>
  <si>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</si>
  <si>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</si>
  <si>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</si>
  <si>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</si>
  <si>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</si>
  <si>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</si>
  <si>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</si>
  <si>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</si>
  <si>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</si>
  <si>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</si>
  <si>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</si>
  <si>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</si>
  <si>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</si>
  <si>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</si>
  <si>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</si>
  <si>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</si>
  <si>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</si>
  <si>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</si>
  <si>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</si>
  <si>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</si>
  <si>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</si>
  <si>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</si>
  <si>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</si>
  <si>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</si>
  <si>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</si>
  <si>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</si>
  <si>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</si>
  <si>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</si>
  <si>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</si>
  <si>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</si>
  <si>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</si>
  <si>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</si>
  <si>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</si>
  <si>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</si>
  <si>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</si>
  <si>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</si>
  <si>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</si>
  <si>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</si>
  <si>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</si>
  <si>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</si>
  <si>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</si>
  <si>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</si>
  <si>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</si>
  <si>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</si>
  <si>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</si>
  <si>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</si>
  <si>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</si>
  <si>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</si>
  <si>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</si>
  <si>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</si>
  <si>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</si>
  <si>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</si>
  <si>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</si>
  <si>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</si>
  <si>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</si>
  <si>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</si>
  <si>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</si>
  <si>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</si>
  <si>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</si>
  <si>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</si>
  <si>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</si>
  <si>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</si>
  <si>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</si>
  <si>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</si>
  <si>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</si>
  <si>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</si>
  <si>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</si>
  <si>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</si>
  <si>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</si>
  <si>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</si>
  <si>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</si>
  <si>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</si>
  <si>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</si>
  <si>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</si>
  <si>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</si>
  <si>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</si>
  <si>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</si>
  <si>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</si>
  <si>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</si>
  <si>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</si>
  <si>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</si>
  <si>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</si>
  <si>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</si>
  <si>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</si>
  <si>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</si>
  <si>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</si>
  <si>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</si>
  <si>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</si>
  <si>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</si>
  <si>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</si>
  <si>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</si>
  <si>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</si>
  <si>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</si>
  <si>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</si>
  <si>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</si>
  <si>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</si>
  <si>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</si>
  <si>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</si>
  <si>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</si>
  <si>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</si>
  <si>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</si>
  <si>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</si>
  <si>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</si>
  <si>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</si>
  <si>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</si>
  <si>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</si>
  <si>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</si>
  <si>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</si>
  <si>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</si>
  <si>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</si>
  <si>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</si>
  <si>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</si>
  <si>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</si>
  <si>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</si>
  <si>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</si>
  <si>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</si>
  <si>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</si>
  <si>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</si>
  <si>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</si>
  <si>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</si>
  <si>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</si>
  <si>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</si>
  <si>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</si>
  <si>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</si>
  <si>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</si>
  <si>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</si>
  <si>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</si>
  <si>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</si>
  <si>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</si>
  <si>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</si>
  <si>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</si>
  <si>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</si>
  <si>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</si>
  <si>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</si>
  <si>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</si>
  <si>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</si>
  <si>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</si>
  <si>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</si>
  <si>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</si>
  <si>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</si>
  <si>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</si>
  <si>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</si>
  <si>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</si>
  <si>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</si>
  <si>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</si>
  <si>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</si>
  <si>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</si>
  <si>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</si>
  <si>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</si>
  <si>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</si>
  <si>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</si>
  <si>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</si>
  <si>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</si>
  <si>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</si>
  <si>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</si>
  <si>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</si>
  <si>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</si>
  <si>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</si>
  <si>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</si>
  <si>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</si>
  <si>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</si>
  <si>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</si>
  <si>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</si>
  <si>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</si>
  <si>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</si>
  <si>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</si>
  <si>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</si>
  <si>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</si>
  <si>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</si>
  <si>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</si>
  <si>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</si>
  <si>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</si>
  <si>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</si>
  <si>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</si>
  <si>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</si>
  <si>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</si>
  <si>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</si>
  <si>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</si>
  <si>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</si>
  <si>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</si>
  <si>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</si>
  <si>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</si>
  <si>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</si>
  <si>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</si>
  <si>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</si>
  <si>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</si>
  <si>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</si>
  <si>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</si>
  <si>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</si>
  <si>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</si>
  <si>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</si>
  <si>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</si>
  <si>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</si>
  <si>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</si>
  <si>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</si>
  <si>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</si>
  <si>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</si>
  <si>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</si>
  <si>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</si>
  <si>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</si>
  <si>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</si>
  <si>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</si>
  <si>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</si>
  <si>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</si>
  <si>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</si>
  <si>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</si>
  <si>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</si>
  <si>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</si>
  <si>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</si>
  <si>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</si>
  <si>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</si>
  <si>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</si>
  <si>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</si>
  <si>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</si>
  <si>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</si>
  <si>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</si>
  <si>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</si>
  <si>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</si>
  <si>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</si>
  <si>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</si>
  <si>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</si>
  <si>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</si>
  <si>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</si>
  <si>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</si>
  <si>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</si>
  <si>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</si>
  <si>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</si>
  <si>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</si>
  <si>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</si>
  <si>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</si>
  <si>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</si>
  <si>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</si>
  <si>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</si>
  <si>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</si>
  <si>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</si>
  <si>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</si>
  <si>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</si>
  <si>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</si>
  <si>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</si>
  <si>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</si>
  <si>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</si>
  <si>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</si>
  <si>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</si>
  <si>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</si>
  <si>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</si>
  <si>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</si>
  <si>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</si>
  <si>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</si>
  <si>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</si>
  <si>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</si>
  <si>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</si>
  <si>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</si>
  <si>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</si>
  <si>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</si>
  <si>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</si>
  <si>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</si>
  <si>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</si>
  <si>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</si>
  <si>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</si>
  <si>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</si>
  <si>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</si>
  <si>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</si>
  <si>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</si>
  <si>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</si>
  <si>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</si>
  <si>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</si>
  <si>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</si>
  <si>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</si>
  <si>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</si>
  <si>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</si>
  <si>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</si>
  <si>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</si>
  <si>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</si>
  <si>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</si>
  <si>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</si>
  <si>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</si>
  <si>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</si>
  <si>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</si>
  <si>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</si>
  <si>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</si>
  <si>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</si>
  <si>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</si>
  <si>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</si>
  <si>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</si>
  <si>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</si>
  <si>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</si>
  <si>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</si>
  <si>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</si>
  <si>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</si>
  <si>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</si>
  <si>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</si>
  <si>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</si>
  <si>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</si>
  <si>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</si>
  <si>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</si>
  <si>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</si>
  <si>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</si>
  <si>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</si>
  <si>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</si>
  <si>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</si>
  <si>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</si>
  <si>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</si>
  <si>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</si>
  <si>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</si>
  <si>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</si>
  <si>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</si>
  <si>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</si>
  <si>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</si>
  <si>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</si>
  <si>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</si>
  <si>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</si>
  <si>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</si>
  <si>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</si>
  <si>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</si>
  <si>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</si>
  <si>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</si>
  <si>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</si>
  <si>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</si>
  <si>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</si>
  <si>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</si>
  <si>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</si>
  <si>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</si>
  <si>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</si>
  <si>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</si>
  <si>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</si>
  <si>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</si>
  <si>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</si>
  <si>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</si>
  <si>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</si>
  <si>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</si>
  <si>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</si>
  <si>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</si>
  <si>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</si>
  <si>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</si>
  <si>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</si>
  <si>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</si>
  <si>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</si>
  <si>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</si>
  <si>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</si>
  <si>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</si>
  <si>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</si>
  <si>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</si>
  <si>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</si>
  <si>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</si>
  <si>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</si>
  <si>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</si>
  <si>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</si>
  <si>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</si>
  <si>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</si>
  <si>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</si>
  <si>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</si>
  <si>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</si>
  <si>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</si>
  <si>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</si>
  <si>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</si>
  <si>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</si>
  <si>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</si>
  <si>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</si>
  <si>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</si>
  <si>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</si>
  <si>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</si>
  <si>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</si>
  <si>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</si>
  <si>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</si>
  <si>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</si>
  <si>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</si>
  <si>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</si>
  <si>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</si>
  <si>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</si>
  <si>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</si>
  <si>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</si>
  <si>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</si>
  <si>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</si>
  <si>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</si>
  <si>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</si>
  <si>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</si>
  <si>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</si>
  <si>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</si>
  <si>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</si>
  <si>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</si>
  <si>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</si>
  <si>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</si>
  <si>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</si>
  <si>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</si>
  <si>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</si>
  <si>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</si>
  <si>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</si>
  <si>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</si>
  <si>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</si>
  <si>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</si>
  <si>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</si>
  <si>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</si>
  <si>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</si>
  <si>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</si>
  <si>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</si>
  <si>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</si>
  <si>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</si>
  <si>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</si>
  <si>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</si>
  <si>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</si>
  <si>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</si>
  <si>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</si>
  <si>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</si>
  <si>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</si>
  <si>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</si>
  <si>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</si>
  <si>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</si>
  <si>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</si>
  <si>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</si>
  <si>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</si>
  <si>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</si>
  <si>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</si>
  <si>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</si>
  <si>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</si>
  <si>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</si>
  <si>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</si>
  <si>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</si>
  <si>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</si>
  <si>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</si>
  <si>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</si>
  <si>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</si>
  <si>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</si>
  <si>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</si>
  <si>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</si>
  <si>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</si>
  <si>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</si>
  <si>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</si>
  <si>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</si>
  <si>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</si>
  <si>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</si>
  <si>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</si>
  <si>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</si>
  <si>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</si>
  <si>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</si>
  <si>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</si>
  <si>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</si>
  <si>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</si>
  <si>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</si>
  <si>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</si>
  <si>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</si>
  <si>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</si>
  <si>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</si>
  <si>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</si>
  <si>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</si>
  <si>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</si>
  <si>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</si>
  <si>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</si>
  <si>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</si>
  <si>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</si>
  <si>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</si>
  <si>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</si>
  <si>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</si>
  <si>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</si>
  <si>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</si>
  <si>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</si>
  <si>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</si>
  <si>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</si>
  <si>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</si>
  <si>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</si>
  <si>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</si>
  <si>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</si>
  <si>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</si>
  <si>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</si>
  <si>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</si>
  <si>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</si>
  <si>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</si>
  <si>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</si>
  <si>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</si>
  <si>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</si>
  <si>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</si>
  <si>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</si>
  <si>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</si>
  <si>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</si>
  <si>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</si>
  <si>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</si>
  <si>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</si>
  <si>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</si>
  <si>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</si>
  <si>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</si>
  <si>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</si>
  <si>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</si>
  <si>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</si>
  <si>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</si>
  <si>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</si>
  <si>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</si>
  <si>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</si>
  <si>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</si>
  <si>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</si>
  <si>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</si>
  <si>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</si>
  <si>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</si>
  <si>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</si>
  <si>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</si>
  <si>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</si>
  <si>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</si>
  <si>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</si>
  <si>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</si>
  <si>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</si>
  <si>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</si>
  <si>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</si>
  <si>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</si>
  <si>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</si>
  <si>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</si>
  <si>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</si>
  <si>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</si>
  <si>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</si>
  <si>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</si>
  <si>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</si>
  <si>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</si>
  <si>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</si>
  <si>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</si>
  <si>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</si>
  <si>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</si>
  <si>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</si>
  <si>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</si>
  <si>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</si>
  <si>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</si>
  <si>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</si>
  <si>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</si>
  <si>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</si>
  <si>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</si>
  <si>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</si>
  <si>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</si>
  <si>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</si>
  <si>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</si>
  <si>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</si>
  <si>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</si>
  <si>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</si>
  <si>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</si>
  <si>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</si>
  <si>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</si>
  <si>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</si>
  <si>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</si>
  <si>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</si>
  <si>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</si>
  <si>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</si>
  <si>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</si>
  <si>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</si>
  <si>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</si>
  <si>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</si>
  <si>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</si>
  <si>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</si>
  <si>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</si>
  <si>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</si>
  <si>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</si>
  <si>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</si>
  <si>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</si>
  <si>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</si>
  <si>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</si>
  <si>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</si>
  <si>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</si>
  <si>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</si>
  <si>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</si>
  <si>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</si>
  <si>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</si>
  <si>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</si>
  <si>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</si>
  <si>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</si>
  <si>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</si>
  <si>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</si>
  <si>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</si>
  <si>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</si>
  <si>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</si>
  <si>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</si>
  <si>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</si>
  <si>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</si>
  <si>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</si>
  <si>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</si>
  <si>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</si>
  <si>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</si>
  <si>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</si>
  <si>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</si>
  <si>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</si>
  <si>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</si>
  <si>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</si>
  <si>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</si>
  <si>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</si>
  <si>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</si>
  <si>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</si>
  <si>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</si>
  <si>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</si>
  <si>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</si>
  <si>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</si>
  <si>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</si>
  <si>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</si>
  <si>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</si>
  <si>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</si>
  <si>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</si>
  <si>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</si>
  <si>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</si>
  <si>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</si>
  <si>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</si>
  <si>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</si>
  <si>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</si>
  <si>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</si>
  <si>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</si>
  <si>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</si>
  <si>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</si>
  <si>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</si>
  <si>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</si>
  <si>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</si>
  <si>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</si>
  <si>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</si>
  <si>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</si>
  <si>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</si>
  <si>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</si>
  <si>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</si>
  <si>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</si>
  <si>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</si>
  <si>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</si>
  <si>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</si>
  <si>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</si>
  <si>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</si>
  <si>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</si>
  <si>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</si>
  <si>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</si>
  <si>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</si>
  <si>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</si>
  <si>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</si>
  <si>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</si>
  <si>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</si>
  <si>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</si>
  <si>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</si>
  <si>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</si>
  <si>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</si>
  <si>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</si>
  <si>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</si>
  <si>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</si>
  <si>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</si>
  <si>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</si>
  <si>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</si>
  <si>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</si>
  <si>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</si>
  <si>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</si>
  <si>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</si>
  <si>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</si>
  <si>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</si>
  <si>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</si>
  <si>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</si>
  <si>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</si>
  <si>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</si>
  <si>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</si>
  <si>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</si>
  <si>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</si>
  <si>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</si>
  <si>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</si>
  <si>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</si>
  <si>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</si>
  <si>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</si>
  <si>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</si>
  <si>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</si>
  <si>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</si>
  <si>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</si>
  <si>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</si>
  <si>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</si>
  <si>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</si>
  <si>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</si>
  <si>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</si>
  <si>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</si>
  <si>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</si>
  <si>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</si>
  <si>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</si>
  <si>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</si>
  <si>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</si>
  <si>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STATES</t>
  </si>
  <si>
    <t>SALES</t>
  </si>
  <si>
    <t>2011</t>
  </si>
  <si>
    <t>2012</t>
  </si>
  <si>
    <t>2013</t>
  </si>
  <si>
    <t>2014</t>
  </si>
  <si>
    <t>Sum of Quantity</t>
  </si>
  <si>
    <t>Count of Order ID</t>
  </si>
  <si>
    <t>Sum of ProfitMargin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</si>
</sst>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0.00,&quot;k&quot;"/>
    <numFmt numFmtId="166" formatCode="_-[$$-409]* #,##0.00_ ;_-[$$-409]* \-#,##0.00\ ;_-[$$-409]* &quot;-&quot;??_ ;_-@_ "/>
    <numFmt numFmtId="167" formatCode="&quot;#&quot;\ 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sz val="11"/>
      <color theme="1"/>
      <name val="Lato black"/>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40">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0" fontId="0" fillId="0" borderId="2" xfId="0" applyBorder="1" applyAlignment="1">
      <alignment horizontal="left"/>
    </xf>
    <xf numFmtId="165" fontId="0" fillId="0" borderId="1" xfId="0" applyNumberFormat="1" applyBorder="1"/>
    <xf numFmtId="165" fontId="0" fillId="0" borderId="7" xfId="0" applyNumberFormat="1" applyBorder="1"/>
    <xf numFmtId="165" fontId="0" fillId="0" borderId="2" xfId="0" applyNumberFormat="1" applyBorder="1"/>
    <xf numFmtId="165" fontId="0" fillId="0" borderId="9" xfId="0" applyNumberFormat="1" applyBorder="1"/>
    <xf numFmtId="0" fontId="2"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1" fillId="0" borderId="0" xfId="0" applyFont="1"/>
    <xf numFmtId="166" fontId="0" fillId="0" borderId="0" xfId="0" applyNumberFormat="1"/>
    <xf numFmtId="167" fontId="0" fillId="0" borderId="0" xfId="1" applyNumberFormat="1" applyFont="1"/>
    <xf numFmtId="167" fontId="0" fillId="0" borderId="0" xfId="0" applyNumberFormat="1"/>
    <xf numFmtId="10" fontId="0" fillId="0" borderId="0" xfId="2" applyNumberFormat="1" applyFont="1"/>
    <xf numFmtId="0" fontId="0" fillId="0" borderId="11" xfId="0" applyBorder="1"/>
    <xf numFmtId="0" fontId="0" fillId="0" borderId="10" xfId="0" applyBorder="1" applyAlignment="1">
      <alignment horizontal="left"/>
    </xf>
    <xf numFmtId="164" fontId="8" fillId="0" borderId="0" xfId="0" applyNumberFormat="1" applyFont="1"/>
    <xf numFmtId="164" fontId="8" fillId="0" borderId="0" xfId="0" applyNumberFormat="1" applyFont="1" applyAlignment="1">
      <alignment horizontal="left" vertical="top"/>
    </xf>
    <xf numFmtId="0" fontId="0" fillId="0" borderId="2" xfId="0" applyBorder="1"/>
    <xf numFmtId="0" fontId="0" fillId="0" borderId="9" xfId="0" applyBorder="1"/>
    <xf numFmtId="0" fontId="0" fillId="0" borderId="12" xfId="0" applyBorder="1"/>
    <xf numFmtId="0" fontId="0" fillId="0" borderId="10" xfId="0" applyBorder="1"/>
    <xf numFmtId="0" fontId="0" fillId="0" borderId="13" xfId="0" applyBorder="1"/>
    <xf numFmtId="0" fontId="0" fillId="0" borderId="14" xfId="0" applyBorder="1"/>
    <xf numFmtId="0" fontId="0" fillId="0" borderId="6" xfId="0" applyBorder="1"/>
    <xf numFmtId="0" fontId="0" fillId="0" borderId="8" xfId="0" applyBorder="1"/>
    <xf numFmtId="0" fontId="0" fillId="0" borderId="4" xfId="0" applyBorder="1"/>
    <xf numFmtId="0" fontId="0" fillId="0" borderId="5" xfId="0" applyBorder="1"/>
  </cellXfs>
  <cellStyles count="3">
    <cellStyle name="Currency" xfId="1" builtinId="4"/>
    <cellStyle name="Normal" xfId="0" builtinId="0"/>
    <cellStyle name="Percent" xfId="2" builtinId="5"/>
  </cellStyles>
  <dxfs count="6">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2" tint="-4.9989318521683403E-2"/>
      </font>
      <border>
        <bottom style="thin">
          <color theme="4"/>
        </bottom>
        <vertical/>
        <horizontal/>
      </border>
    </dxf>
    <dxf>
      <font>
        <color theme="2" tint="-4.9989318521683403E-2"/>
      </font>
      <fill>
        <patternFill>
          <bgColor theme="1" tint="0.14996795556505021"/>
        </patternFill>
      </fill>
      <border>
        <left style="thin">
          <color theme="4"/>
        </left>
        <right style="thin">
          <color theme="4"/>
        </right>
        <top style="thin">
          <color theme="4"/>
        </top>
        <bottom style="thin">
          <color theme="4"/>
        </bottom>
        <vertical/>
        <horizontal/>
      </border>
    </dxf>
  </dxfs>
  <tableStyles count="2">
    <tableStyle name="AB" pivot="0" table="0" count="10" xr9:uid="{53880A6F-83D0-4093-ADB6-515A463EC331}">
      <tableStyleElement type="wholeTable" dxfId="5"/>
      <tableStyleElement type="headerRow" dxfId="4"/>
    </tableStyle>
    <tableStyle name="Data-style" pivot="0" count="3" xr9:uid="{00000000-0011-0000-FFFF-FFFF00000000}">
      <tableStyleElement type="headerRow" dxfId="3"/>
      <tableStyleElement type="firstRowStripe" dxfId="2"/>
      <tableStyleElement type="secondRowStripe" dxfId="1"/>
    </tableStyle>
  </tableStyles>
  <colors>
    <mruColors>
      <color rgb="FF0EC6C2"/>
      <color rgb="FFB917A6"/>
      <color rgb="FF7F3CEC"/>
      <color rgb="FF4D11AF"/>
      <color rgb="FF95229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tint="-4.9989318521683403E-2"/>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EB8F-45CA-863E-5B6390FB898F}"/>
            </c:ext>
          </c:extLst>
        </c:ser>
        <c:dLbls>
          <c:showLegendKey val="0"/>
          <c:showVal val="0"/>
          <c:showCatName val="0"/>
          <c:showSerName val="0"/>
          <c:showPercent val="0"/>
          <c:showBubbleSize val="0"/>
        </c:dLbls>
        <c:axId val="2114854160"/>
        <c:axId val="206998334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B8F-45CA-863E-5B6390FB898F}"/>
            </c:ext>
          </c:extLst>
        </c:ser>
        <c:dLbls>
          <c:showLegendKey val="0"/>
          <c:showVal val="0"/>
          <c:showCatName val="0"/>
          <c:showSerName val="0"/>
          <c:showPercent val="0"/>
          <c:showBubbleSize val="0"/>
        </c:dLbls>
        <c:gapWidth val="219"/>
        <c:overlap val="-27"/>
        <c:axId val="2121762336"/>
        <c:axId val="2069981904"/>
      </c:barChart>
      <c:catAx>
        <c:axId val="212176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981904"/>
        <c:crosses val="autoZero"/>
        <c:auto val="1"/>
        <c:lblAlgn val="ctr"/>
        <c:lblOffset val="100"/>
        <c:noMultiLvlLbl val="0"/>
      </c:catAx>
      <c:valAx>
        <c:axId val="2069981904"/>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762336"/>
        <c:crosses val="autoZero"/>
        <c:crossBetween val="between"/>
      </c:valAx>
      <c:valAx>
        <c:axId val="2069983344"/>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54160"/>
        <c:crosses val="max"/>
        <c:crossBetween val="between"/>
      </c:valAx>
      <c:catAx>
        <c:axId val="2114854160"/>
        <c:scaling>
          <c:orientation val="minMax"/>
        </c:scaling>
        <c:delete val="1"/>
        <c:axPos val="b"/>
        <c:numFmt formatCode="General" sourceLinked="1"/>
        <c:majorTickMark val="out"/>
        <c:minorTickMark val="none"/>
        <c:tickLblPos val="nextTo"/>
        <c:crossAx val="20699833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Analysis.xlsx]donut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'donut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3E-4196-B5E5-273B7B96D9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3E-4196-B5E5-273B7B96D9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3E-4196-B5E5-273B7B96D9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7A99-4D91-B85E-4B4A5644A179}"/>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453-4FA5-98B9-831D0F8CA0AD}"/>
            </c:ext>
          </c:extLst>
        </c:ser>
        <c:dLbls>
          <c:showLegendKey val="0"/>
          <c:showVal val="0"/>
          <c:showCatName val="0"/>
          <c:showSerName val="0"/>
          <c:showPercent val="0"/>
          <c:showBubbleSize val="0"/>
        </c:dLbls>
        <c:gapWidth val="182"/>
        <c:axId val="2042562847"/>
        <c:axId val="2037130095"/>
      </c:barChart>
      <c:catAx>
        <c:axId val="204256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30095"/>
        <c:crosses val="autoZero"/>
        <c:auto val="1"/>
        <c:lblAlgn val="ctr"/>
        <c:lblOffset val="100"/>
        <c:noMultiLvlLbl val="0"/>
      </c:catAx>
      <c:valAx>
        <c:axId val="203713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6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EAD-4CFD-AD7F-9311EDE94DEE}"/>
            </c:ext>
          </c:extLst>
        </c:ser>
        <c:dLbls>
          <c:showLegendKey val="0"/>
          <c:showVal val="0"/>
          <c:showCatName val="0"/>
          <c:showSerName val="0"/>
          <c:showPercent val="0"/>
          <c:showBubbleSize val="0"/>
        </c:dLbls>
        <c:smooth val="0"/>
        <c:axId val="284973471"/>
        <c:axId val="321732815"/>
      </c:lineChart>
      <c:catAx>
        <c:axId val="284973471"/>
        <c:scaling>
          <c:orientation val="minMax"/>
        </c:scaling>
        <c:delete val="1"/>
        <c:axPos val="b"/>
        <c:numFmt formatCode="General" sourceLinked="1"/>
        <c:majorTickMark val="none"/>
        <c:minorTickMark val="none"/>
        <c:tickLblPos val="nextTo"/>
        <c:crossAx val="321732815"/>
        <c:crosses val="autoZero"/>
        <c:auto val="1"/>
        <c:lblAlgn val="ctr"/>
        <c:lblOffset val="100"/>
        <c:noMultiLvlLbl val="0"/>
      </c:catAx>
      <c:valAx>
        <c:axId val="321732815"/>
        <c:scaling>
          <c:orientation val="minMax"/>
        </c:scaling>
        <c:delete val="1"/>
        <c:axPos val="l"/>
        <c:numFmt formatCode="General" sourceLinked="1"/>
        <c:majorTickMark val="none"/>
        <c:minorTickMark val="none"/>
        <c:tickLblPos val="nextTo"/>
        <c:crossAx val="2849734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418-4988-99BA-DA367712CE4E}"/>
            </c:ext>
          </c:extLst>
        </c:ser>
        <c:dLbls>
          <c:showLegendKey val="0"/>
          <c:showVal val="0"/>
          <c:showCatName val="0"/>
          <c:showSerName val="0"/>
          <c:showPercent val="0"/>
          <c:showBubbleSize val="0"/>
        </c:dLbls>
        <c:smooth val="0"/>
        <c:axId val="335059359"/>
        <c:axId val="321724175"/>
      </c:lineChart>
      <c:catAx>
        <c:axId val="335059359"/>
        <c:scaling>
          <c:orientation val="minMax"/>
        </c:scaling>
        <c:delete val="1"/>
        <c:axPos val="b"/>
        <c:numFmt formatCode="General" sourceLinked="1"/>
        <c:majorTickMark val="none"/>
        <c:minorTickMark val="none"/>
        <c:tickLblPos val="nextTo"/>
        <c:crossAx val="321724175"/>
        <c:crosses val="autoZero"/>
        <c:auto val="1"/>
        <c:lblAlgn val="ctr"/>
        <c:lblOffset val="100"/>
        <c:noMultiLvlLbl val="0"/>
      </c:catAx>
      <c:valAx>
        <c:axId val="321724175"/>
        <c:scaling>
          <c:orientation val="minMax"/>
        </c:scaling>
        <c:delete val="1"/>
        <c:axPos val="l"/>
        <c:numFmt formatCode="General" sourceLinked="1"/>
        <c:majorTickMark val="none"/>
        <c:minorTickMark val="none"/>
        <c:tickLblPos val="nextTo"/>
        <c:crossAx val="3350593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994-4651-AFA4-2D4DA00ADD87}"/>
            </c:ext>
          </c:extLst>
        </c:ser>
        <c:dLbls>
          <c:showLegendKey val="0"/>
          <c:showVal val="0"/>
          <c:showCatName val="0"/>
          <c:showSerName val="0"/>
          <c:showPercent val="0"/>
          <c:showBubbleSize val="0"/>
        </c:dLbls>
        <c:smooth val="0"/>
        <c:axId val="344819855"/>
        <c:axId val="321763055"/>
      </c:lineChart>
      <c:catAx>
        <c:axId val="344819855"/>
        <c:scaling>
          <c:orientation val="minMax"/>
        </c:scaling>
        <c:delete val="1"/>
        <c:axPos val="b"/>
        <c:numFmt formatCode="General" sourceLinked="1"/>
        <c:majorTickMark val="none"/>
        <c:minorTickMark val="none"/>
        <c:tickLblPos val="nextTo"/>
        <c:crossAx val="321763055"/>
        <c:crosses val="autoZero"/>
        <c:auto val="1"/>
        <c:lblAlgn val="ctr"/>
        <c:lblOffset val="100"/>
        <c:noMultiLvlLbl val="0"/>
      </c:catAx>
      <c:valAx>
        <c:axId val="321763055"/>
        <c:scaling>
          <c:orientation val="minMax"/>
        </c:scaling>
        <c:delete val="1"/>
        <c:axPos val="l"/>
        <c:numFmt formatCode="General" sourceLinked="1"/>
        <c:majorTickMark val="none"/>
        <c:minorTickMark val="none"/>
        <c:tickLblPos val="nextTo"/>
        <c:crossAx val="34481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DB1-4865-8954-B4532EA532D2}"/>
            </c:ext>
          </c:extLst>
        </c:ser>
        <c:dLbls>
          <c:showLegendKey val="0"/>
          <c:showVal val="0"/>
          <c:showCatName val="0"/>
          <c:showSerName val="0"/>
          <c:showPercent val="0"/>
          <c:showBubbleSize val="0"/>
        </c:dLbls>
        <c:smooth val="0"/>
        <c:axId val="396147647"/>
        <c:axId val="321745775"/>
      </c:lineChart>
      <c:catAx>
        <c:axId val="396147647"/>
        <c:scaling>
          <c:orientation val="minMax"/>
        </c:scaling>
        <c:delete val="1"/>
        <c:axPos val="b"/>
        <c:numFmt formatCode="General" sourceLinked="1"/>
        <c:majorTickMark val="none"/>
        <c:minorTickMark val="none"/>
        <c:tickLblPos val="nextTo"/>
        <c:crossAx val="321745775"/>
        <c:crosses val="autoZero"/>
        <c:auto val="1"/>
        <c:lblAlgn val="ctr"/>
        <c:lblOffset val="100"/>
        <c:noMultiLvlLbl val="0"/>
      </c:catAx>
      <c:valAx>
        <c:axId val="321745775"/>
        <c:scaling>
          <c:orientation val="minMax"/>
        </c:scaling>
        <c:delete val="1"/>
        <c:axPos val="l"/>
        <c:numFmt formatCode="General" sourceLinked="1"/>
        <c:majorTickMark val="none"/>
        <c:minorTickMark val="none"/>
        <c:tickLblPos val="nextTo"/>
        <c:crossAx val="3961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A9C-4501-9006-37C30F3A5B4B}"/>
            </c:ext>
          </c:extLst>
        </c:ser>
        <c:dLbls>
          <c:showLegendKey val="0"/>
          <c:showVal val="0"/>
          <c:showCatName val="0"/>
          <c:showSerName val="0"/>
          <c:showPercent val="0"/>
          <c:showBubbleSize val="0"/>
        </c:dLbls>
        <c:smooth val="0"/>
        <c:axId val="344866719"/>
        <c:axId val="321719375"/>
      </c:lineChart>
      <c:catAx>
        <c:axId val="344866719"/>
        <c:scaling>
          <c:orientation val="minMax"/>
        </c:scaling>
        <c:delete val="1"/>
        <c:axPos val="b"/>
        <c:numFmt formatCode="General" sourceLinked="1"/>
        <c:majorTickMark val="none"/>
        <c:minorTickMark val="none"/>
        <c:tickLblPos val="nextTo"/>
        <c:crossAx val="321719375"/>
        <c:crosses val="autoZero"/>
        <c:auto val="1"/>
        <c:lblAlgn val="ctr"/>
        <c:lblOffset val="100"/>
        <c:noMultiLvlLbl val="0"/>
      </c:catAx>
      <c:valAx>
        <c:axId val="321719375"/>
        <c:scaling>
          <c:orientation val="minMax"/>
        </c:scaling>
        <c:delete val="1"/>
        <c:axPos val="l"/>
        <c:numFmt formatCode="General" sourceLinked="1"/>
        <c:majorTickMark val="none"/>
        <c:minorTickMark val="none"/>
        <c:tickLblPos val="nextTo"/>
        <c:crossAx val="34486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2">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BE6-4B77-B3D8-0F82F53BABF8}"/>
            </c:ext>
          </c:extLst>
        </c:ser>
        <c:dLbls>
          <c:showLegendKey val="0"/>
          <c:showVal val="0"/>
          <c:showCatName val="0"/>
          <c:showSerName val="0"/>
          <c:showPercent val="0"/>
          <c:showBubbleSize val="0"/>
        </c:dLbls>
        <c:smooth val="0"/>
        <c:axId val="284973471"/>
        <c:axId val="321732815"/>
      </c:lineChart>
      <c:catAx>
        <c:axId val="284973471"/>
        <c:scaling>
          <c:orientation val="minMax"/>
        </c:scaling>
        <c:delete val="1"/>
        <c:axPos val="b"/>
        <c:numFmt formatCode="General" sourceLinked="1"/>
        <c:majorTickMark val="none"/>
        <c:minorTickMark val="none"/>
        <c:tickLblPos val="nextTo"/>
        <c:crossAx val="321732815"/>
        <c:crosses val="autoZero"/>
        <c:auto val="1"/>
        <c:lblAlgn val="ctr"/>
        <c:lblOffset val="100"/>
        <c:noMultiLvlLbl val="0"/>
      </c:catAx>
      <c:valAx>
        <c:axId val="321732815"/>
        <c:scaling>
          <c:orientation val="minMax"/>
        </c:scaling>
        <c:delete val="1"/>
        <c:axPos val="l"/>
        <c:numFmt formatCode="General" sourceLinked="1"/>
        <c:majorTickMark val="none"/>
        <c:minorTickMark val="none"/>
        <c:tickLblPos val="nextTo"/>
        <c:crossAx val="2849734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2">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EED-4268-946C-8E7448BE3BFA}"/>
            </c:ext>
          </c:extLst>
        </c:ser>
        <c:dLbls>
          <c:showLegendKey val="0"/>
          <c:showVal val="0"/>
          <c:showCatName val="0"/>
          <c:showSerName val="0"/>
          <c:showPercent val="0"/>
          <c:showBubbleSize val="0"/>
        </c:dLbls>
        <c:smooth val="0"/>
        <c:axId val="335059359"/>
        <c:axId val="321724175"/>
      </c:lineChart>
      <c:catAx>
        <c:axId val="335059359"/>
        <c:scaling>
          <c:orientation val="minMax"/>
        </c:scaling>
        <c:delete val="1"/>
        <c:axPos val="b"/>
        <c:numFmt formatCode="General" sourceLinked="1"/>
        <c:majorTickMark val="none"/>
        <c:minorTickMark val="none"/>
        <c:tickLblPos val="nextTo"/>
        <c:crossAx val="321724175"/>
        <c:crosses val="autoZero"/>
        <c:auto val="1"/>
        <c:lblAlgn val="ctr"/>
        <c:lblOffset val="100"/>
        <c:noMultiLvlLbl val="0"/>
      </c:catAx>
      <c:valAx>
        <c:axId val="321724175"/>
        <c:scaling>
          <c:orientation val="minMax"/>
        </c:scaling>
        <c:delete val="1"/>
        <c:axPos val="l"/>
        <c:numFmt formatCode="General" sourceLinked="1"/>
        <c:majorTickMark val="none"/>
        <c:minorTickMark val="none"/>
        <c:tickLblPos val="nextTo"/>
        <c:crossAx val="3350593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34842249657063E-2"/>
          <c:y val="0.32163742690058478"/>
          <c:w val="0.84910836762688613"/>
          <c:h val="0.35672514619883039"/>
        </c:manualLayout>
      </c:layout>
      <c:lineChart>
        <c:grouping val="standard"/>
        <c:varyColors val="0"/>
        <c:ser>
          <c:idx val="0"/>
          <c:order val="0"/>
          <c:tx>
            <c:strRef>
              <c:f>kpi!$H$3</c:f>
              <c:strCache>
                <c:ptCount val="1"/>
                <c:pt idx="0">
                  <c:v>Total</c:v>
                </c:pt>
              </c:strCache>
            </c:strRef>
          </c:tx>
          <c:spPr>
            <a:ln w="34925" cap="rnd">
              <a:solidFill>
                <a:schemeClr val="bg2">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7E4-4701-B1A9-918CFEE4D921}"/>
            </c:ext>
          </c:extLst>
        </c:ser>
        <c:dLbls>
          <c:showLegendKey val="0"/>
          <c:showVal val="0"/>
          <c:showCatName val="0"/>
          <c:showSerName val="0"/>
          <c:showPercent val="0"/>
          <c:showBubbleSize val="0"/>
        </c:dLbls>
        <c:smooth val="0"/>
        <c:axId val="344819855"/>
        <c:axId val="321763055"/>
      </c:lineChart>
      <c:catAx>
        <c:axId val="344819855"/>
        <c:scaling>
          <c:orientation val="minMax"/>
        </c:scaling>
        <c:delete val="1"/>
        <c:axPos val="b"/>
        <c:numFmt formatCode="General" sourceLinked="1"/>
        <c:majorTickMark val="none"/>
        <c:minorTickMark val="none"/>
        <c:tickLblPos val="nextTo"/>
        <c:crossAx val="321763055"/>
        <c:crosses val="autoZero"/>
        <c:auto val="1"/>
        <c:lblAlgn val="ctr"/>
        <c:lblOffset val="100"/>
        <c:noMultiLvlLbl val="0"/>
      </c:catAx>
      <c:valAx>
        <c:axId val="321763055"/>
        <c:scaling>
          <c:orientation val="minMax"/>
        </c:scaling>
        <c:delete val="1"/>
        <c:axPos val="l"/>
        <c:numFmt formatCode="General" sourceLinked="1"/>
        <c:majorTickMark val="none"/>
        <c:minorTickMark val="none"/>
        <c:tickLblPos val="nextTo"/>
        <c:crossAx val="34481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2">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C2F-48A9-89B8-2B01335B2AA6}"/>
            </c:ext>
          </c:extLst>
        </c:ser>
        <c:dLbls>
          <c:showLegendKey val="0"/>
          <c:showVal val="0"/>
          <c:showCatName val="0"/>
          <c:showSerName val="0"/>
          <c:showPercent val="0"/>
          <c:showBubbleSize val="0"/>
        </c:dLbls>
        <c:smooth val="0"/>
        <c:axId val="396147647"/>
        <c:axId val="321745775"/>
      </c:lineChart>
      <c:catAx>
        <c:axId val="396147647"/>
        <c:scaling>
          <c:orientation val="minMax"/>
        </c:scaling>
        <c:delete val="1"/>
        <c:axPos val="b"/>
        <c:numFmt formatCode="General" sourceLinked="1"/>
        <c:majorTickMark val="none"/>
        <c:minorTickMark val="none"/>
        <c:tickLblPos val="nextTo"/>
        <c:crossAx val="321745775"/>
        <c:crosses val="autoZero"/>
        <c:auto val="1"/>
        <c:lblAlgn val="ctr"/>
        <c:lblOffset val="100"/>
        <c:noMultiLvlLbl val="0"/>
      </c:catAx>
      <c:valAx>
        <c:axId val="321745775"/>
        <c:scaling>
          <c:orientation val="minMax"/>
        </c:scaling>
        <c:delete val="1"/>
        <c:axPos val="l"/>
        <c:numFmt formatCode="General" sourceLinked="1"/>
        <c:majorTickMark val="none"/>
        <c:minorTickMark val="none"/>
        <c:tickLblPos val="nextTo"/>
        <c:crossAx val="3961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2">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C5E-4307-8C3E-55AC49C81B58}"/>
            </c:ext>
          </c:extLst>
        </c:ser>
        <c:dLbls>
          <c:showLegendKey val="0"/>
          <c:showVal val="0"/>
          <c:showCatName val="0"/>
          <c:showSerName val="0"/>
          <c:showPercent val="0"/>
          <c:showBubbleSize val="0"/>
        </c:dLbls>
        <c:smooth val="0"/>
        <c:axId val="344866719"/>
        <c:axId val="321719375"/>
      </c:lineChart>
      <c:catAx>
        <c:axId val="344866719"/>
        <c:scaling>
          <c:orientation val="minMax"/>
        </c:scaling>
        <c:delete val="1"/>
        <c:axPos val="b"/>
        <c:numFmt formatCode="General" sourceLinked="1"/>
        <c:majorTickMark val="none"/>
        <c:minorTickMark val="none"/>
        <c:tickLblPos val="nextTo"/>
        <c:crossAx val="321719375"/>
        <c:crosses val="autoZero"/>
        <c:auto val="1"/>
        <c:lblAlgn val="ctr"/>
        <c:lblOffset val="100"/>
        <c:noMultiLvlLbl val="0"/>
      </c:catAx>
      <c:valAx>
        <c:axId val="321719375"/>
        <c:scaling>
          <c:orientation val="minMax"/>
        </c:scaling>
        <c:delete val="1"/>
        <c:axPos val="l"/>
        <c:numFmt formatCode="General" sourceLinked="1"/>
        <c:majorTickMark val="none"/>
        <c:minorTickMark val="none"/>
        <c:tickLblPos val="nextTo"/>
        <c:crossAx val="34486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9D6-49FD-95AB-9C47C2D9BF1D}"/>
            </c:ext>
          </c:extLst>
        </c:ser>
        <c:dLbls>
          <c:showLegendKey val="0"/>
          <c:showVal val="0"/>
          <c:showCatName val="0"/>
          <c:showSerName val="0"/>
          <c:showPercent val="0"/>
          <c:showBubbleSize val="0"/>
        </c:dLbls>
        <c:axId val="2114854160"/>
        <c:axId val="2069983344"/>
      </c:areaChart>
      <c:barChart>
        <c:barDir val="col"/>
        <c:grouping val="clustered"/>
        <c:varyColors val="0"/>
        <c:ser>
          <c:idx val="0"/>
          <c:order val="0"/>
          <c:tx>
            <c:strRef>
              <c:f>'combo chart'!$B$3</c:f>
              <c:strCache>
                <c:ptCount val="1"/>
                <c:pt idx="0">
                  <c:v>Sum of Sales</c:v>
                </c:pt>
              </c:strCache>
            </c:strRef>
          </c:tx>
          <c:spPr>
            <a:solidFill>
              <a:schemeClr val="bg2">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9D6-49FD-95AB-9C47C2D9BF1D}"/>
            </c:ext>
          </c:extLst>
        </c:ser>
        <c:dLbls>
          <c:showLegendKey val="0"/>
          <c:showVal val="0"/>
          <c:showCatName val="0"/>
          <c:showSerName val="0"/>
          <c:showPercent val="0"/>
          <c:showBubbleSize val="0"/>
        </c:dLbls>
        <c:gapWidth val="80"/>
        <c:overlap val="-27"/>
        <c:axId val="2121762336"/>
        <c:axId val="2069981904"/>
      </c:barChart>
      <c:catAx>
        <c:axId val="212176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crossAx val="2069981904"/>
        <c:crosses val="autoZero"/>
        <c:auto val="1"/>
        <c:lblAlgn val="ctr"/>
        <c:lblOffset val="100"/>
        <c:noMultiLvlLbl val="0"/>
      </c:catAx>
      <c:valAx>
        <c:axId val="2069981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lumMod val="95000"/>
                      </a:schemeClr>
                    </a:solidFill>
                    <a:latin typeface="+mn-lt"/>
                    <a:ea typeface="+mn-ea"/>
                    <a:cs typeface="+mn-cs"/>
                  </a:defRPr>
                </a:pPr>
                <a:r>
                  <a:rPr lang="en-IN">
                    <a:solidFill>
                      <a:schemeClr val="bg2">
                        <a:lumMod val="95000"/>
                      </a:schemeClr>
                    </a:solidFill>
                  </a:rPr>
                  <a:t>SALES</a:t>
                </a:r>
              </a:p>
            </c:rich>
          </c:tx>
          <c:layout>
            <c:manualLayout>
              <c:xMode val="edge"/>
              <c:yMode val="edge"/>
              <c:x val="1.3865779256794232E-2"/>
              <c:y val="0.421186223673260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9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crossAx val="2121762336"/>
        <c:crosses val="autoZero"/>
        <c:crossBetween val="between"/>
      </c:valAx>
      <c:valAx>
        <c:axId val="20699833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lumMod val="95000"/>
                      </a:schemeClr>
                    </a:solidFill>
                    <a:latin typeface="+mn-lt"/>
                    <a:ea typeface="+mn-ea"/>
                    <a:cs typeface="+mn-cs"/>
                  </a:defRPr>
                </a:pPr>
                <a:r>
                  <a:rPr lang="en-IN">
                    <a:solidFill>
                      <a:schemeClr val="bg2">
                        <a:lumMod val="95000"/>
                      </a:schemeClr>
                    </a:solidFill>
                  </a:rPr>
                  <a:t>PROFIT</a:t>
                </a:r>
              </a:p>
            </c:rich>
          </c:tx>
          <c:layout>
            <c:manualLayout>
              <c:xMode val="edge"/>
              <c:yMode val="edge"/>
              <c:x val="0.94674143269528932"/>
              <c:y val="0.408421996030983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9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crossAx val="2114854160"/>
        <c:crosses val="max"/>
        <c:crossBetween val="between"/>
      </c:valAx>
      <c:catAx>
        <c:axId val="2114854160"/>
        <c:scaling>
          <c:orientation val="minMax"/>
        </c:scaling>
        <c:delete val="1"/>
        <c:axPos val="b"/>
        <c:numFmt formatCode="General" sourceLinked="1"/>
        <c:majorTickMark val="out"/>
        <c:minorTickMark val="none"/>
        <c:tickLblPos val="nextTo"/>
        <c:crossAx val="206998334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Analysis.xlsx]donut chart!PivotTable4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pivotFmt>
      <c:pivotFmt>
        <c:idx val="10"/>
        <c:spPr>
          <a:solidFill>
            <a:schemeClr val="accent4">
              <a:lumMod val="75000"/>
            </a:schemeClr>
          </a:solidFill>
          <a:ln w="19050">
            <a:solidFill>
              <a:schemeClr val="lt1"/>
            </a:solidFill>
          </a:ln>
          <a:effectLst/>
        </c:spPr>
      </c:pivotFmt>
      <c:pivotFmt>
        <c:idx val="11"/>
        <c:spPr>
          <a:solidFill>
            <a:schemeClr val="accent4">
              <a:lumMod val="40000"/>
              <a:lumOff val="60000"/>
            </a:schemeClr>
          </a:solidFill>
          <a:ln w="19050">
            <a:solidFill>
              <a:schemeClr val="lt1"/>
            </a:solidFill>
          </a:ln>
          <a:effectLst/>
        </c:spPr>
      </c:pivotFmt>
    </c:pivotFmts>
    <c:plotArea>
      <c:layout>
        <c:manualLayout>
          <c:layoutTarget val="inner"/>
          <c:xMode val="edge"/>
          <c:yMode val="edge"/>
          <c:x val="0.29903633746661434"/>
          <c:y val="0.2009555055618048"/>
          <c:w val="0.45569076592698637"/>
          <c:h val="0.73995500562429695"/>
        </c:manualLayout>
      </c:layout>
      <c:doughnutChart>
        <c:varyColors val="1"/>
        <c:ser>
          <c:idx val="0"/>
          <c:order val="0"/>
          <c:tx>
            <c:strRef>
              <c:f>'donut chart'!$B$3</c:f>
              <c:strCache>
                <c:ptCount val="1"/>
                <c:pt idx="0">
                  <c:v>Total</c:v>
                </c:pt>
              </c:strCache>
            </c:strRef>
          </c:tx>
          <c:explosion val="2"/>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9FFE-43F2-907F-F5CE21C2B004}"/>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9FFE-43F2-907F-F5CE21C2B004}"/>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9FFE-43F2-907F-F5CE21C2B00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FFE-43F2-907F-F5CE21C2B004}"/>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5000"/>
            </a:scheme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bg2">
                <a:lumMod val="95000"/>
              </a:schemeClr>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2D9-4EF8-9EF5-C38D4A1E72C3}"/>
            </c:ext>
          </c:extLst>
        </c:ser>
        <c:dLbls>
          <c:dLblPos val="outEnd"/>
          <c:showLegendKey val="0"/>
          <c:showVal val="1"/>
          <c:showCatName val="0"/>
          <c:showSerName val="0"/>
          <c:showPercent val="0"/>
          <c:showBubbleSize val="0"/>
        </c:dLbls>
        <c:gapWidth val="99"/>
        <c:axId val="2042562847"/>
        <c:axId val="2037130095"/>
      </c:barChart>
      <c:catAx>
        <c:axId val="2042562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95000"/>
                  </a:schemeClr>
                </a:solidFill>
                <a:latin typeface="+mn-lt"/>
                <a:ea typeface="+mn-ea"/>
                <a:cs typeface="+mn-cs"/>
              </a:defRPr>
            </a:pPr>
            <a:endParaRPr lang="en-US"/>
          </a:p>
        </c:txPr>
        <c:crossAx val="2037130095"/>
        <c:crosses val="autoZero"/>
        <c:auto val="1"/>
        <c:lblAlgn val="ctr"/>
        <c:lblOffset val="100"/>
        <c:noMultiLvlLbl val="0"/>
      </c:catAx>
      <c:valAx>
        <c:axId val="2037130095"/>
        <c:scaling>
          <c:orientation val="minMax"/>
        </c:scaling>
        <c:delete val="1"/>
        <c:axPos val="b"/>
        <c:numFmt formatCode="General" sourceLinked="1"/>
        <c:majorTickMark val="out"/>
        <c:minorTickMark val="none"/>
        <c:tickLblPos val="nextTo"/>
        <c:crossAx val="20425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0000000-9611-484C-9FF8-99D544097EF1}">
          <cx:tx>
            <cx:txData>
              <cx:f>_xlchart.v1.1</cx:f>
              <cx:v>Profit</cx:v>
            </cx:txData>
          </cx:tx>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00000000-4644-41F6-87C9-6B8191B37F8B}">
          <cx:tx>
            <cx:txData>
              <cx:f>_xlchart.v5.5</cx:f>
              <cx:v>SALES</cx:v>
            </cx:txData>
          </cx:tx>
          <cx:dataId val="0"/>
          <cx:layoutPr>
            <cx:geography cultureLanguage="en-US" cultureRegion="IN" attribution="Powered by Bing">
              <cx:geoCache provider="{E9337A44-BEBE-4D9F-B70C-5C5E7DAFC167}">
                <cx:binary>1H1rU9xItu1fcfjzFZ1vKSemT0RLRQHGYDfY7m5/UZSB1lup9+vXnyWqcIOMgYnhxI1iJrrCVGVp
Z67cr7V3Jv++Gv51ld5sqjdDlub1v66GX9+GTVP865df6qvwJtvUB1l0VZna/N0cXJnsF/P339HV
zS/X1aaP8uAXRqj45SrcVM3N8PZ//o1vC27Me3O1aSKT/97eVOPFTd2mTf3Ee4++9WZznUX5Kqqb
Krpq6K9vPZOaanNt3r65yZuoGT+Nxc2vbx986u2bX5bf9cNz36QQrWmvMZY7B1o7UhLByO0Pffsm
NXmwe9uiRB5IYTtc8buHnm8yDHyJKLeCbK6vq5u6xlxuX++PfCA43vjw9s2VafNmXrAAa/fr2895
1Nxcv7lsNs1N/fZNVBtv+wHPzNJ/vryd7i8Pl/x//r34BRZg8Zt7qCxX67m3fgDlt3TzbZNt7pbn
FTBhB7ZSgjFmPwTDUQeOIJwzwvT25+6hW0xeIMnjkHwfuEDkt/d7icjqJt30m+rmbnVeARJ9QIhj
K8bl95W/rya2PBDKUYJTZ/u+vHv2FpmXSPQ4NP+MXGCzOtwLbJ5W6Ptm7MEn/1Mzpg8k4dIW3N6a
MVir+/ho4EdnI6bFFh/xEJ+Fnfm5WI+DtBj+YCZ7YsSqaDL5axoxccA0Z8yhuxVf2DJK6QGMnNRK
qjvHs132nS17XqDHsfjtbuBCX377uhf68kBquPyz6CqMgk1+t1//e1smxIFjC1vbDt3qgvNQVxx5
YHOiba1376u7Z2+ReYlEj0Pzz8gHs8QkT/YSm7vI7I35+w3ioTb7Fr2mBiE0Iwi9KIexum/MbBvG
TDGt+M7ZLIzZfyrW42A9/i0L4FbeXgL3x6YOEbk35jXVyj4QlMIHOdCc+Wdp8Bg5kFIJhwj6mMF7
mUyPY3V/7AKhP37bS4R+q5JNXm8Q89/3xQ/m9p+GCDB7SHUIp7sQbmH2NDsQXFMppbMNIRYh3Esk
ehydf0Y+kP/Xt79d7CU23iaN/jZV/qrGzj5gUigFn7NdffrQ5lGqDxS1mU3Fzivd7YytU3qZTI/j
c3/sAiFvP7Xn083wqqpDkd1wRzh0a7nIAhxE1xxZqbbtXV4K1bofyz0rzuO47IYtIPn0534qjcnz
m6smumqbu8V5hVCOHkhbUsm5fFRrbDAJ3EEMzhbGzHuZNI/j8mDwAh3v016i80dUX5m8jl4zHhAH
SDe15Ips4wH90KI5GtgwLaXmW+yQst5XmheJ9DhA94Yu4PljPwPtNWjP6Hpzt0D/veIw50Bi6ana
ORO9BAfBgGNzwZzHwXmBQI9D833gApj1fjJtRzemCl41DmAHCJGZI/TjrsbhB0KA5RFkF6UttOYF
Aj0OzPeBC2CO9jMCOLnehK9YJgBngGST2Owu+loEz5TC2sGS2Q5ZeJpnBXkcjt2wBRgnq730Lidp
GuUmesVkRpADCizAaO7YtaX90gdUOIpL5x+++r5zeYlEPwHm+1yW2OynBTvJr6PNqxKf+mAmzoRz
l0fCQt1nb1DEQUAGjgBlnNufpcI8L9BPkLkbuATmfD+VxvSv6PAFOyC2UKgQiO/R1n1UNEcBgRBF
ye79Bel58ow0P4HkdtQSj/30KGcREpjaNK8JijrgcPSgXXbOnD5UFS0OqEYEhjLCXeh3R0G/QJbH
Ibk3jQUuZ/upJ6evzZM5CH0FMnl7V0pbguIgFEAxDeW2bV4DnvO+a3lenseBuRu3QOX0ci+t1ymW
pL1Kxru1+e9TFm4fSGYzR8l/SJb7FgxlG+bYts3pLmVZ+JWXSPQTZL7PZYnNX3uJzR83dfPmS4TE
5XUpTAepCwP/T3cALQoADgGDyW2uyS61WaQuLxbrcZQWwxdQ/fFlL6F6b9qofuX4jBxoBwio77n/
wulQ1Amog8r1jrdZVNdeJNLjEN0buoDn/Z7GBJsov3k9Eyck4oG5KeCea7lv4pQ+YKBsBCK5retZ
QHP2nDiPw7IbtoDk7HAvNeZsU43pJr9+PVTmFkF4HmDyUFFsdWAT2LrvPTULe/YSSX4GyN0clpjs
Z/5/tqnrzVXY1jdNU78eMMhpUBFDx5PeWaoFKWOjw4agLYo7ixDtxfL8DJ4H01litKemLKrr+f9F
Eb0eQhz1F4a+we8szEKFUANA+xND8+2OC1hknWcvE+onMN0fvARpP6PqeT1MW70mQshmlA2qZteU
QZBp3nc5c1cAYmqbsl2lYBFVv0Sin8OzncsSm/1sgz4zefOqRJpAmxMKm1SD7L/9gX+5Dw0l0B4h
KVNzg9T9FPQFovwEk7s5LCH5tJexwPnNt2pTJ5u71fnvk1CBgjN6MLhtb5s2f1AXfYDY2mbok95i
tjBoL5HocWj+GbnA5nw/47Tzm27zmhVNjh4MdJchdn48GKBUwddIxALOlmwDrXNfZ56X52e4bOex
RGU/883zm/7N8SYr0B74mscHBD9QjkTCeacWC1OGSE1CpRgCua3aLPjOF4v1M4wezGoJ1fGeGrf+
zbubqr4Z7zbyK5g3lNXAz6BpY0fRLKIBG1VOBHM48LVr6Vg4nhmn52X6OUh3Y5cIvdtbhM5uhujq
FQvRXBwIBv9Dxc4BLTSJEnVAiQMQnR8MXP/meWl+js3d2CU2Z3uLzV+mSl5Rd9gBqAAm5uNpj4Vr
OCKFTIfACu7Imx9Cg/7NcxL9HJ3tyCU2f+0nNqZqwjfepjJoG3jF4I3jKCdHj8b3EGFBUNtoGnAQ
ISi1060lQi+W6yc4LcYv0fL2GK3VJnnd0ihOE6DnFlYMPYS3P8vkh6Andz5gdeeK7jR5WyE9v13r
56V6Cqm70Uuc9pOE+xBGr+iH0IAjcFYAyenj4bYD5odA17j450Di/XD7OWkex2U7aoHHh/2M3z4k
KVrUXvXcNOybw6E2u9zzhzZ1VFARGhBi707ogI17gMkLJPoJLt9HLrE53Uub9qG6CV71bBRHbODg
gDRXj1uz27NRYA5w1cACk2cl+Qkiu3FLPC72Eo+PN3lej2m3edWCNWyYo3HkZtd8Q5b6gnOGDnec
uRFkixrqC/f15aVSPY7Qw9ELnD7+tpc4XYS4luLNSf26BTiQboo5OCqwO+6pf6zzSApWZz5NffuD
nOg+Ti+V6nGcHo5e4HRxspc4XZr2/ybChp0jqIeyu4NSi+wULSCORus6Dr9vkVpE2C+X63GsluMX
aF3uZ4S9ndVdNLrd2a/A9YBJ4EhGQbxtsVhkQ2CADhgn6E9UC5bnpfI8hdHdbJYI7Wds/Qn+CXf8
3LxiLwiSVUegkYrs6OplpQFt1FxwNp8J3dINC7rnRSI9jtC9oQt4Pu1ni+iXmypDZevOK7yK7hBb
MvxvYeBw4FApprQCA3f7syiXvkCSxzH5PnCByJdPe+mAPjeb8PXgmGs/6ANBAWGX+Sxo69u7Vmy0
tDG1cDjPyfE4GNtRCyQ+7ycS/wd9oEgzKXM0+gq2OrAM19Aniphb4jjV9v1FuPYSiR7H5Z+RC2y+
7Gc4/cdocP9d8HqKgo4pLLlCeXrXUrBUFALsJEUVlexSnrtnb1m1Fwj0ODLfBy6A+eP/E0P98+vw
vl8WuNo0m8PbWwbv3Yj39Lu3c8fdh4uhu2Rk63au7l/wd7e6J9e/vmVC3LvRY/6KB0nM4oqtbRT4
fdzNpm5+fWspdaBtznHMByfjcLCEwNz16Pb+9S3ChFkrEU6gBouLJhwoZT5zpL++RfGVg3fA5WC7
g/L1nB1gCPoeOQPFpylaHjTunvh+ueNHk44gSL6vxu7fb/I2+2iivKlxsSK0uth+bJZyfiJlRKMD
nNngbXHEFe9fbS6wv/Fp+v9SGlc57RN541C/afUhK0RhpR4pumj6ImVbJBthVbJe5+VYj2LVsEGG
g2cZn3wL8krklmfYkNjvdCjHdpVoKy+Pe52l9Vkqs8IaXZMMsvgmkyYezAprlcbcC2xb0Bt7MGN7
kYaDnW4cRxb+Fc94qc4DFZUFdzMa1RBFFLLKPoSUNH2+ClJZJYVrepll76k9lhA5yDI6nrKM5/Hf
Vt0ZjLkH6SOLhJD7wRqh9MqERhvDTEtgubAj7q+RTbOoDVXo3Pi9yePyuMlEKo5T0dWVfTzVQRP1
3hQVuJ4kJX7E/PXTj6dQ/4fPn1u9OGpYCF9wFEzP79/DaIq5UyuiouuYJjyJvMZwyUNXa2aV8boa
+qBqVlXYBCJ0LWFNRf6xF3ysmUfFpHr+rlFhXieuMSWv6Dky+hLvPS0ktvB9GW30RHEc7YR7QSFt
3pYPZRzCyGJhxa1rZVUdYatgsgO7XKeOaDhx86pR6msiid8gdf9+Vejz2MzPFRrnghBjMBzKWj63
aEdjG4s718GIPafcjhRp/WcofJYHbh9HbfQh93GtauOGoUEk4j79eHCzi2nbuH8ER8O1kIhk7HlZ
7kETyC6yyBDya8tO7ZJ7sidKbqBIVnNipshOzyOLGnrGk3JsL5OakCl00eaRYlGelgQh7ENJJMMR
dVwTNLduIgJeANCoiMRjkvtXvp5yWR2Zssj88dDys1qPR6NTDUDl6Uf+OHm07SgQ2ziTMPML5OHk
Qzv003gk1bVQPbR8PVI10WQtq76txWHk+EJ9rVqseunWCnHiV0PGrtKHXWRI0T+zEejCktlz6ILU
a1ZUHArHYbCH0gR6iqUuGusbmmjszDoemnBWiGwwIe5vbftYTMKLsnpkhTtoxiGVjEjYXmaFikcv
t2iVX+oszKp8VUpTsYusi/L629NrNtvTe/bWxl1cBIc90SCIG1KgLQtb0va+U5FyGr4NVVNhE5A2
IVgsMvRcWu5Q8c66LFhSzkrT9GZ+iYqg/U8XC31XOHfKCUI+wQVM28PFckpWN2OtzLc8lRZseAzr
NfVuN5JmlKfcl7D7ddDiOqwsljksalVkFZXHjhVbXeKWIaztbPnHEKPyaEq7UzEkhcmeMSt0ucdA
SSFiZehvYUBYqYV/GnifFzqf+LfaZ8rKDuOmLtL2Yzk1UZF7fTmWEM6ysw7vmbHMzLhykmm0Lvui
8E9qXaVx4GXTRMbTLCzzxndzTZTfeK0kVnqhMh1Mmce4HmASmRWPNH9HJp3iW5PI78vyGTWlIAAe
bABwA6C3tSK4lA13E8iFxcDOzMsu74qvtjQyll5B0NlTur7fal15dLItmHZ/3FrPtBV4r701JwX1
Hbw19A1X5brt+fMKLZZWHE2rCEakppShMPLDtkiGpM780BRfiwpaVB7yOnHEGaMhH0953Y5YDu13
6fQlC4dxtN02rPoy9GDwe3URlJNvHVeZiKcvldXW6tyJ1BwgDKLLUn2UtHKGx9RcYwuNnS27i6KK
k+nLlKqkT1ySprPTirD6AMjkOsQv+YibNb842TAAOy7jES/1RILGWRWy5vVa2e2MXTIEEQKM8vbx
2gmssXcdM8T4CoPgAZJHVj7HBk0hs2Qz1Covi7XuKtpdCm6m5n1VJX7lpmlWscyzAj8bjgMB5/pX
7uS++NKRjmKT2U6AOKMrc4MQ5WnbsDThWH0bVUDcnyBshWavxdbg/pgHVBfp14lmdRW4AyN2Ubu9
iU16wtuyh6F4+olLa8Tmg+eMwm+jc0n/8MS6InXYZ7z/i0/tvBn7Vszmj9V2AuetulKqr37MJ2zC
nrVNHZzZMCzYp0+LMd/79EApOG6WZjYcF5rYmECU/NAcTbxrS0ur7Esm8qzhbmNaad2YMixhjcKk
zulh5dsm+tjVTgCLU4TSBIeB07DOuDh+2qed27CgPE19R10OvEqd0a17qrqLxrFI5JVyGswpNhEJ
3ZgIPypc4Ss6K3tIsA9NFyK6OPHjpJk1v0ND64f5JuxidHlS8aE7enrGS7vm4PgLmYkPdnuJOXKC
hzNOlB/mfVnbn7s2JwhiZVUxBLHdNO9bgSBLHIe0H7Bth0RzvATNbWRrqWLe0ryNe+Zf+oOatzQr
oymrjqOC8dlEllNN6LpMu6KOjiY5JtA6v8/mmJqOTgbttGkJNXp6Smxh2RxEQA7cJqwaEESpYWGq
S55nk4lz9tlpQg7daopgFqCxeDur7q0egzUdIZsfDrOKw1bOJqUqSjgaK6QI4+kg51+ZMkEHeapj
WxxHfTqvQzn2Rp375YBPRSGfpzgGmarXiWVXfF04Vcdrb4S/wHSfmdoiA8DUNO47ZThuAYZEIN57
iFYzJNROWzN+5kE3W6qmKrG1pnSKzFVDnITl7tiYcvpis3z2j5llKAAZVJYG4+GUKdoEa82ttv+M
KLXCcvR2zLH7eDfBmuSRpbHFRJ8Ws3VrYTaPI1b0MGsNIhI8MGp8gn8hx6JYiiwQWIqmsUOr8WTa
xlCJULMY/9quz2wK5wb8pyLthY46CBcQXdlMOkg7yQ+hLu0noUZVWp+6zDawDtvwloXO0CUeMssw
yJ8zCwt3ND9SoDeZEbgl1BGXiReJDULIYrA/1S3FDmlGHGSLjuD7sT4iLoSRh35vmaF2VcpHLHja
+TlCFhg9rFJfDWnz0Va148drvxEOjAEUsruocJ4DHiCzoPjNkMNR7WALyj7HUg6pk0NXoEUzHEEy
zEBYcUTxosdYdxfEZAaSyCSBb0pUM+epT6+20PyhTcTkZycAI4FbjBAFLTMbhIO1FZBh/BSGo0p9
t2kTXnh+T/z4XLFJVONhGVaqcFzNmI5Dt6rKqHxH0pYP0i0Q7VinVZBZ4szPQpt7ZW+G4IpEKTnu
/VaoVWLnJr0WcTpVF5lRGf6uxETT/oPoKBmmlRPnWhZeifixbtd9L53uvCpDfzCuykhG33NSUb3K
80pTLx6atvJdMzjlFLth3lVi8IIh6aAM3VT1Y+oOloxFvNaMtuJSpc0oAo8MtO3bo0L3IfURv/lB
c9KENiIzz57SfpqQ1mIrFidDMvqtW9ZFrNadtgO+kpk1TJ96ZVj0pRVp4K+4aBj1RuSnZnRV0NR6
pSPWJ14g0+AYRxabVWlIP536OifkiPY0ZOvAqp2QHBaJycTnUXZBYn3WhgzDp6EZeHNm1U1uXcBj
2O21rJSqPk92F+TGLYyhYf27HqY0OfIjsBvryQgnM65ODGehZ1dTXTrfaBY7+XXICtMNK2yVsbzR
bdP3xEvSvqbxcePnpXRWyANkqo78zErUuaa2lSRHnSpYnYY3oZPzBqs8UO5U4mzipsOWnmhVF+Hv
uOmvUeQwz0VR2Cet9qMwfZ/LISmDw7gLmr5730s/iKK1L7K+lRd+znh5omIRBs4ae0XxxC26icCt
p7UT9doNLKHKZhX61RSPJ31QW2F01EcZvI2X6F7AwHZF1Mo/jdUqWZ9gc/SW7/UcYQs9bwtEXdpt
Ru4M6kPKbBsvzfaXVhSleA89agKPm0wtym9TW2rWvYtVVQTsmA6WZdveGMuktY+GPKZZ6krRzX6R
SCvCdAIu4VQ2gz/ikkMvlqGWwYexL/rC/hj7VtynazvhFitOknbUTvdBxVxG2i21njkJu2pkmHyx
A9+3plMh0horZY0lTPYZrHYZylOL+5WdvqdRGdH0Yxz3seMf9jEMQXBoIjRHVh5M1izS2FkpYYck
CMeoXJEiiStnlTfEkvmfLGA5npfFqdaf28ApS69CHoyVZU4bwYN4VIXzl0B+hCxuWeo5phdhjdl7
RUhzrtZx2M8rxtMmwYupw8a6zDN7NvmiawLH9nTfGGyAKUe8cdToKsPniu1Uw0ZOWL4yxg0dNnxJ
7eNpaUiRZOY0muGhhQiZ/IOmw7zOudAxuCSrtSpAYeWJE4qbskRCU66rKEKk5fUOHe3Si5xQthYQ
FG3ZfmnivI1yrJcVTuYobCdBhzMntmeRIyBdTJcKOwtP4Hir/OZbw7zBVGXNyMvRwu9Snc1L03UU
H4WLdcoeMnS4HhNz3M2nqjgvv4FwC/E7ORRGXSZS+Jp7otcggNzCDinWYrd7/KnW+Eo7tubJ+c14
uxgtdk3l7WJcLSc5/4vXMjnjJKqsy91SW9uP3y3y9nNgClhyZrMigwA0t8LuWxKpIqqOopyPmHTJ
Jvw5HzdgPIjIJRLwwGhXboEyU9dgqyHzbqvgJKd69KVLk7Ab1QedtQar1LEsxUdYAY6t8kBz+J12
EzLOQW+Q4Q4W6KgdkPKb3q6gKaBBsGvbOYUsQo7mFSZXPT0eW2fOzskW2u32UH6SYn2UiDDiUNrp
PPlBjSH2aUCr+TGhCBV+OZqS2OHnyYpE27zDTPm8vNuNNLVjCykxyflbaFTVGIc7yDl2V92Es+jb
BbWmfsI/TMqNsA8tIvMkPplwW8lQHAUEjBY57KPWQKd1HMzMR90D36izWfmNqiDH9qklIlZMvuoQ
7H6owWXPX8i6+UV0gYOXNCezOmSTnOXPWxWE/ec2DdIgWueBg+8NS04DfpzUo02bU77dK1Fc68Y+
2i25jrsK4gwRT/Al8AAGD4+LKIGf72g5KfIZkVvsdKuitJo88kgd+Hi4jENcSr1q0gLcZgrCAJQN
YArbE9sEszq38K/4XTK2KnbWCYLFYXzHdZ0O5rgRhmSZl2qRZp3r1wFoQ6ppi8+HTVnjBUGjTM+z
ssV/x6wHiSZJT0EVleDy0/MuaXyQAn0V4+k0DEz3ReX+gCzAH6d57/capjxeD7xksDBOFaatc5hm
cLHZ4WDlvq5PpIarGv4iaohhb4LUmCQ53tHJcZOGVbxuwxT57tUoahy0OC7iEMtxxG91pjROigWr
/T7xpy88dEzffC55H/bquNlOfdBBjSXixTAlmFES9LU8VBOhsHJNJeblo0Mx7xrwVfMW3/KnTp30
WAHasnm+TRQxvFTY4Ph8GYEKtdwoncAro/MpybULymJU2RkvaIVPqJHOOWwn2xr7akuyTFSmlb9u
87Ly2UnglxO+Y9pSbz7ScrCGpRQJ+FKfJkh9swy5U+41KYgJeZolatanRvQRSPggcRqYSq78ET6v
HmFp4jUy23nx2ojPVAFrnQRcfJzmAYbjcgnM8q8e4Zlvvev9uqqic83jmaQ0LdzdmZ34XDW/C9BY
o384+LE1hmvVFzKtV6Au0BHk2iCB1FcRcIqUHM5QA/zJEhNmpfJsdhuZ9OftVrGKYvNtVzJuDJho
HpGId+/6SWa+/Xsytb11WSGYBqswFaVWX2Fvsb+svpiwArEg8xz8Irdg/JFezixVGiFeRWStM9MX
X5Uew5J+E0Oq0nOlymL014KZurH+7iMaD/4hPBpPpVun4L8tz0mpXX0BI9knzScSlHEQeL4ceThc
9DZim/Jad1FXsr9q3wE1cVQlbZdpz2JTnXyZRMuEcVt4hwHJPqUGMaVtS93SFrs8izXzOvzSsjvX
7lGZGla7mWyxLIsYBLGHs6jjPK1bc5Om3Wz/9BjM1gTR/6y8UZ3Nn8hv2Xs/ZvPvJCUWPjEG4/xB
n4OdyA6Ruc+1jSj1C6hygGjRP5+akRaHMRR11kqdze/stixiSlgijcYvvLXlw2dzagVeNYwVt13K
KuJ8bEM76I3bkxzsuRgnX7OTvsxnLQ+saaYDa9SJ8CIQljUn5USwvwVB/eEcvOUseRKh0vh19yBZ
abi0ElvFutxmbHkUT3bixnnRit+TrcFKtkRjiV5o7AYrLWcSsq5UJcQqC7LS+G5Yqta6bCNZYM5N
jype9y5iwRzGhWLAM+wuncVqbxXOMgn8iOvLdlbygs1lxlXeD/OetP2JJZErwzrPssMwTqGN6+2C
gAeejV6Clm18r6ipFZ+GjKe28wzxtUjoweXAPmAHMxg3RX+glcMGNQTw1ewyNEZBajsIBmhDb2Bm
S0vMGpR2IF5Ct4vKWfZnsruHud38eFwohBMB29uel/R71Q7G6msbVNXWNMbggCEF8gBo0tOPWhDo
0CaCsx54Figr/FfNaf29ClXvJKXjI5S82yMkGYzxysIX4gP+Gs+8u7UKZ1DbKAbCRlQCkO2M49Oy
PKQQ0L2A/ePgXnhHoRyOfc4eyuJ3nIG+jYNLXK4AMxZJOsfjdY07rw8ng9D5uXX+8YHo1QNxoBzN
QC7qBa+YhBWhaUb8i3LI4SiCBB7/xB4TmLmdZj89QTrTdv+Ud+YZzkdrJC7mcBgu7VwSmUMaiyBv
UnWxsxh9OM2k/aj4KOV6ELXTrePCn6rf256P8Spr89me8wqmwaonAX/0jEQPdzokQio13xzGbS3R
QbIsi42aWL098vIi3SpVj7gOOj60iQ+7HjldBAhC0Y7QTM3hHBBaWOEsSFzwsp28rkRmv5YZN5K4
A0zL6MHUl/g49MOn59HIkU96/baeVWzN7NOTWMII4PAHBgku4AIlS/EH7x7uG/jdsmGD1Z2HdTJb
puk2ECpqmbe/j5bTClwC/HKqS6IAgqZ1/JGj2xbO+dzhw+fZA6IRXMTWnu/c3hCEZewSA8tq3KrG
H8b6z54Hyn/ulIdi4BiQuO3sva+jvPfBRHdRfL51SwiSZzTsJIVe5HU5O4ynHziX9+5tU2wIlJ/m
G2TQjyLAaC74zH6chqiaZHJs51aVSM/OMpt/VRUU5jkV/PFRgM5BBQ99s0gyl6Yu81k2toEKjreh
SCfBjmAfsTLDy9OzWtTW8O3o0MAVx2y+ahJ/wW1ZQMlJE/rxUOgrEoOm3qkVU8kcKlY8m9PJ3uny
zCOZqJjt2lWKSoebIhStvYbng/057gmM4DNybVtE7i04OEwswe3lyrgk3sGZo4c7ihDUi+worI+q
iZGwPmRymLskWtzB1Jq/6ylHod0zdQDOV7uZPyGLdRsZNDQ7RRSB1qDAM0kBRuo9E+BEyMfMl0Fg
jkfELNKc+0OU0GH0fIZS2F91WWZIz6qYibw8zNJ2Yo1HDFF1tnIqCQrwPR+o4eqj3tYZE4UkiX/w
84yWw1kShJ1GK0/bqYiCq4nRQnKMBMiOslVqxQW2yC5wsi0MC91kG+4gc3DgxNSted2mQMntavZh
xuBSkLLO4UnfMQuBtmEO8pectVhuhH6qtc95nc5BprWNuQoUbYEbKRw6RW5SNxmd3LyudB6tVGGn
ceveUTEl3Hno7gKs28gOFb8e6zuVzhxc2GUHxgs5T6LYYeEYPDJLkO107wiqKFHgpUOGS7iOUGdI
4/QzRziu+bkaGy2Kk1gRayYp6q4C/ztu80PdjzUvV2HSZqCDwQzZqH64cdg4xves1gQ9ydwSx5gk
+6hLXdj9YVDC6JSf5Ki7yXxCHWSutCE2JUydm6ZGceNTVIAFD1bY52hzWIdVSWnsZRTB8N8jUuLa
eSfV0LOvVA5j45yDzvOL33Ot44QdxnltEWTouGJyaDy0mKHGf5ibEdiu+oFN1egSC4xJ5yFkpNLx
RjH6/ftE1009uSiT9xGyfO1UqNdGIamPBEmb/psiWTKGK18gEcjdzM6z6s8cjJDVus62FLizkSXq
9IF672TwJ/E6D1PFWkT3t/EfCPk5fh3zZnaG262R3kapuZ0mSCUrjU6dwu0qojIKCxsYG2KwJGFu
n1id/gTnYpzLItdWus4iGUg3DIL+Uo6RjFdj1PtHkej4cUT4dJJVQ3cMhsVc2JVi3qBleG5HTUrA
ZXfVJx+b+lgE0tQutC/8FldF+mdAIrMaNPWRI6e8OUISDqqL5fLUKchXk0Ad875Q71UfFStbhCHQ
JVa1ju1BHMYmaj9McdqQQ2QLzaEzEp5ix6rsKizaS0ZFcVoJKzjNuro5lDWocTTIBMedafUq1L3z
u12EJfoNiug6qkt/lYZF4I4iz1fS1+U7Z2LZevRzVKfzQgp8tTPmnohze93jK08c5InfqsG0R+jH
8K9LnaRHyUDTyR11LNdhTMxlIVAzcFNQR7VrcRN87ofJ2aRWLkExtNmn3mHRIWENeSeIDiPXWBZ/
L0AfrqumximL2PZ/B6kZoY+q4fqaogSFPIsW9KJjcRitizG3DmmdNRd1J0CEwBSs6nFo3/G6GhNX
Zr3j+bb2Q+fPqGN6PEFnRHtVMxHTQ9MWDdKvKAtHt8MfD7hxGmlnK8u3qneZRpvEStAm/n3oeIL8
LTOnsm5o6flOaDYkrov3A+7qOq0VnXeoL+fabtD17waE2WfETroTsPLWuyjhIVs5sH7XtO957k6T
Q0Ok84X1V1+U/U1pWYPHIjpt6jo2DJ0OBdoap6nGzg3TInXRyVW1q2Lqk+GdaoMycAktovOR2jDE
SPW8rucp/1/2zqRpUpzL0n+lrfeYAWI0a+sFg0/vPEa8sZHFlCAJISGQEPz6Pp6ZVZWR31BW+07L
TViEu+M4SPee85zLBc/aG/TF+MkcYm3jm3SQvoIC/Z6u2/fQUnqfRLh93GyXBpJnyKrOS5c36aZI
m+TLeK/7xHxs2qNWDGG7d3NlBdgMUeesS3UVWJJ8hWOuKhIP41FBwKjiUC5PPhrF09xvi6jFsnRv
U79Nn43XMq4mb31NI6N5xXF8cIILaIG48Xy/14kv1scynvuhHnfHv3Kp9wrmk3zH8yOmSmsXPZUw
N846NkVtTUgvCRuTr3OR+VsOH8LBDkksPpQuFbXBhE7ZdrdZEShWDZEov5oAxVZToG7kVcrn6TFb
M3HAQp9ldcn2/LREqn8EPwTmZO3NW6xGfXTWR0euXfbVEPq2on9/2ye5F8dJJ1vFJ9n93HBCjv2S
W9uiPN1eFlOmtDLJBCdZdEsV9s6ds1Lo44T6OKq6fC7fynEpvxGvySs3VH1zu9t/WlzgjctVfJcA
eDiG2CmayU/LC+reoErX0d0GZhZf9lCNRzJEFMQYZO77fgsT7GUeK1LIWQGdKhXZKYdhVOt55EeR
WvMG5ozg+F18icKRHHhG5g/ohdNjOfbmFG1D+SKl2W+6mU+tz7Hkoj2X7H5MwuVibLI+jjM1r6Yo
ku9EOCwO8bS5+2STuHmgtT1EZLE33uTrma2eKOhJxXikmUwatO0gPyHHlOc9MPSW0t487XHRvxWQ
dD6mvVheseF3J9xs+d0eBQvYqowdhpKmt3DeI1IvshyaYt9GguvdjIe9C9SjgDXw2HmlpxrESngw
K58+9GKTDk3/vt+aMrE3AKgEVAupXjuylxJrtvQtyUVxiuBF1k7vyUPhOgLHwAQ/AhqDjbvd0mRn
Zb1Jjxq8yS2k9uJWpMTlSxtidsywVEOp6e0a6O4R6s9wHyTb+D4s5ite00GAZtH7LFHBcJvze19y
YKGpjtilVDr+YgNq13ro1/AOCJJ9Y7Fz07GPB5LUZR/lNwlVpjiUoRzLi+wL3cBfTvbKwYdvinKX
ecX3pXSVJHS8VwE4hJstmHKc6yxcF3M7lQ4GVORNtJ7HZJIPxCfBUz6WTNeZN71q+1KbZ94xJ1tY
0Vt/I5lQrAnMmILUpDQKjrmb5/15K0Zj++O19AibcvJqUAJnTa2duAhoBWaooxyVS51KS90dVBw+
18RG3eua72qrVThkt8AIadSsEUrEmwUCwfKeMnSlBuuI0UuaoXDqRuBOJ7dk+SWNfTjy151sNHbV
5qewtJcYi114LhI4Fcdp2EbT9G5O7UsZdIKDDOqG0lQmoN0g6iAp/QsjoHmquE+GJ7VFwX5c0QDz
OsynOLxdS+7HOjbwF+7yActpA3BvbxQUtwuPF1YjXScuS7D5mT8MW5CVO8HpH0MvG+hHUlzpMR2n
8mFZEl4szZbxbIgh/M8K90MB27W20RbLNons0N+KHq5xJUfIz/W++GmsiNxgSOWWi9PIklS13Zqu
d4JBvm24Z/5EOjzlpsmKsM8h1XETnUVnNGxSm+ZbFa9w5bMlXu6DtPR5LTlN5ipPBIFECC3xPdKB
+eFKlCbE6C0+KkUj0nauj21co4TrA1WDGQAit1Z5nz1vQaJyFGa22NhQYyVd8A9UGDBMscIiNBVZ
2+tBV2k3Rb5shcyjvG917FWa3kWBy+wbTGZJT3wqkq+dc1/2ve/eul5/6Uqd8gptgnxZwZy0tKDm
GGLzCLFIZAa2XL7fDFs83BvC7MH1pqz1pHdd5cBHdSVlKl/MOGSNMdlW2YIlWF/dIr8vHd0PuRpg
L3ae3sH5LMI68vM6NTs2m+SxnHvykgNsMg1z0KBwPeCCqcDprT8ipcWTnsa5aOc8725nNaoXO81L
11rfOXqGmt3lVSB9eZaKT008TsNBTDR9GUUYteXSqxtB0+AuFj65iTXMVNXNMNVLtEVNHFNMLbC5
Pe4+jocKscFBNmHpprnVUabuwTWuy1mblVblvIa+nkTH6ySbna7KSFKwrQA17XnO8OXaDeL7y07x
MDgKP346cvh+jcFNuVb7Jsw9dnls/iwTQ8M46gscAn3GrsMONi+z2o66f+esi75AEfQHwETlUYWl
POQ6548BD03tZNZ/Dkf5NnAQah0at0MeU/6h1nhRVUqU+iAhNRcbE+orajwvagbR9kJ1jC/dhVDe
mXc1mnDywNGWXNwase+iJ/kXQbvos4jIeuvgKDepntSZQMp+hykQi+ua5nVFeDjdZZQS1K1YHK8X
YfI9EdcmfRvlddf28fxNuSJg7ZAxGLQQuVV2HtORqXo2zC/wwHYFETNfeVSTAetIlQWMp3eDnuNv
fd8voooHHEPFh7wvaoH3rSHL4ZroN52eZWbjvEEL7waDWkt0F6nV8kmja+troQkJv2DjXU1VBsXq
TsEismbRPDixKY3frjzDIdqdsBXbAv2Qpp5/s67Q2B7QeR6UpaC0FE3JLSxFc6M3wC6V6VDS3PrZ
6m8iXjyrZ8ifrmJu8N+XZcO9gpsSfZrVUFd/OLhproJT6NqRO3KBeN4B5WJ+RzEPnPUnninj6EHm
/XKTbOjfqgDlyNIMdArSNpgkWORwd+n7Mg/DR66dr8VM5mYIgym8t2sevcD1K0rQSqjhqmxZ++G4
oqi6YPUb19ZPfc9RypUoPUGXBOqe9GsU1JZeCcFNhqlujXZIPoCUwUVUJ73seSLcoXMZLB4pai5Q
pJn22sa6mm4Ti1FTk5Hun8fZjuIhVtE6N+gqqMCSVmZq17WJbDdsxyCM+Zg8ZJbQohLRxMjXAThr
MNYuKDynBxh5wod3oleZKmt02z7Rld17Ods6x4abbk0PX60YKgvKPNma0W1UiputoJB06tmiAdOP
g4NqRSoP/Ly0B2P1xD53nUhU16y4VWDvICVERlM5P6lsOXSo1caz7W0gf5un2bu07cFlybFNJ3iA
LzSM4QkdNQCuZWzMlgQhf+RWC/wOSQCMy3IQ1vAmHPB7fP2fMijzEOdx5uPWlLr36efUpHH/8oeI
HOirEbIM5VWyjSPq9Q3SfVekABzD1Z/BfbjnP7qEhj47gvfecb9N0VyyD6vXPuirsYAAF6CzpXzN
sEVgOV7ebQ9BobhdUFD6+5CX4ZbUtpvtJI47XDf8WtjyuOLfSGFHJ5t0WOw23hCLr7dXTIH+mGvA
OETSF7KkmmVtBoCWkUto7bQp8FFsQY2D3qGbDloXHOtxsKhGgI66iwGZoXTXJVbMrWQooorkyJZc
bpuGOuyg8LIaqJcd1qTtRp+wodUrSKAS2sGoitsdpV/R0mDIKNw5R0ttqyiZyqTNt50kR/iR8l0X
dngLQP0sVawQiqsSi3unBQUjf4SjQJUFKr83olXZXPaNM+BnfLXHE0zRPbPb7/T/pWSde4SI607Q
p9mtCimpRZzZOx5tm2w1kYDIXAmDWgfDCy/9mp8nlHB5RUa9JZUfVzEezRKCrvSFXkeEhpz4ofeQ
CiytiaRVhn3UNgvZt+eZBatHgRAMLSpQdIiU6zQ9mixZZENl4b8FO/WbrqJunaLnQjCRNiueWvXd
hDDWq5k7tAbjHjh0I4ZHfYtywswn26fC/egCf1VcUFHHY72LvjsgP+ZocJA2KgANxVM51jRMlGqT
LZxP0azyj8ENCQTLnMadqiEoshQdar7N97LIQtvEYWqXz0AygHNURoP+q8GaTA4FUhSDd4K4dd+h
85ZVMqEOv/MwAn21EpG3uciGS9DNCoi9TRH6APOnJZCSeLNzU4xpCassWPoj8hT4YXLfBRUB83ea
9DDx2kIw+7YDpMC1QcsnG4QK33PXhyzS/nHDj90kJS3KloP5+BkAqoJ4yHV3G2AZnr+guVz7p5xL
c626SMxOqGCyi0nylH3DEkm2I3EJf1YroXfAN7sfnYlw5ot198DoqIUysu/MV5qF61vhU/u4mqHH
V0C8Dq51LhVW01wiRCHS8jmCfJg3JVfrOYJowZoVzM6nlSTIN6ZiTk5jwjmwSZO+TLRThyUew8+Z
maOqzMFH9mbYkRyY961CLmu7R9YzZk1sZ4ew2TAC3C+ZK925ywyouXncgal2dPU43HK4Ihvohms9
5lt8gHMF/xfPiGdz0znisPQGyGGwatE5sEfSzROKgnGb74jV9raLI1c0Ydrp/ABAQ7+uPl9AQy8j
viUohfxLYvqiqyQK8IcpuFa8Mx6jPVaoqTdWZYKWwGTExPoGGzoHEQa55HGXUACqPdM6a4UD+NeQ
ULJ2nzxe06XA/ICzSN04on9b535sYzr7el3S7SPHauFu/DIa3QyTK57n1CwWH5emExoCBhVIxuqO
DDS+KfpB5MCX6CYrE9HyJgj6+Ns2MHHxgZ4fwRDyGmxa/BVpHTvC/8jLrWbpzE2drwnbGrtufK4G
Uyy0tT0rBqy/hgw3PIq39LBka/oe0F77eyhXgkAMUHKrBi2jD1aCxKgkAJF7BfIlbPM13dAUlDHS
FhMNU9nKiPevIvVmrbFvoqpDfd70xEzF9bxlDytZIUOTWNH7YpDk8wT6o6ucHT7ILNVnsyhV9Xjs
5nMO0hMAV+dwyQ/mowvWsENt5YM6QOVxZyxiRzN0ly9jZ4Oz4bipG8NE/rDYRV2WdEIGxeTiFrpA
fgpoWLxDMWY5LoMu+6bjnbQ+CednZ7b4LPCAvLjmrliv1VoogfSMkHjyeS5OM+nHrNnLAIWTZKU/
jmnshmekeFljIG41Bpd6Uk8ktS3Kl+hm3FQPZnGNPvd0859LukSVnm2ISGcqWlkM9DfgzmGTpMny
VqDcP0YJjb4pkPGfQ7wkrQKPE4cowmdkgYo7D/jgqN2Cu66wXwFOL4/ahhutikWFEe6D/bHsAoGK
JkrkEfuBGdFmzKQpckAzePXtOsXmE4fY0RQejcqErPNe+T5S70ExJC+8J4msE6j6Z63HCBYdCFBB
yPfNQv03rdDQg8w3bFBCugbePNJVn9HRKqmfTTKrJH1YeD9hlZ8xdgzMlJmQywa84DcuJ3gNMELV
Q7IB8dmOa4wMSdwQFfqlP4e2l3w/AzDfljfK/Jp+T8dEiRNXhVySmiYmXIKmcGmyGixeApQNvDZw
G7yMWBY2AAKjHWVjEW6sNiIzoT/bzUPFrLLYp4ckGdfiSzaOCxaVSYvBD1jH0j5MG9R54CeaYMu6
DqBNAvYLmDTKeNBeGzLauGmA1ycpENVeq5/hFGz53MBoBUDYznrdRA8nlXUCFJPu6BVuxzU4wQbp
eLeH05MjxYIWhhGfGfOuipU63sAgLtD3IcrEPL/nXM1WNfOKIXtRG2pi5+mbFbuLtgrvotlWrypB
SVbtusfKcKKIb/KyhmJ9/SZJ1oXlcOw77/Lpkw26PU4rRguBvwOjn2f+JlhmNMw3fJvpkNU+LIvc
Hf69PferQw7XEATI9dlN1yQvDNhr4P+v7iuksmIJkV74KZW+ZpvcH4wLSUcDo3zO+8QCSXOhDxDA
YBwW3X9zAL/a29cDACiA8C4GfMMlhCn06wGwdEM2qmP5D/HHAcg/yBMpygFXXKDgi/3hlP45P+Hx
D+fxjzkA35VGsqbrl7/98f++Kon//8/1Nf/5b34flfBff7pj342a1W/Lv/1XeEb1dQ7F/Pd/9Ms7
49P/PLrrDIVf/vAP4xz+xcCG55+zHZZ/8Ze/THP4ZZzFX6c5EEQpYOb/JwvwD/McXv7pCLbrqIQ/
X/rnSIccT2rHWyG2hiBnCrTkPyY6BHgUODCFFJGVa4jv97/5c6IDZkeh9IK1FqOB+f2RfP/7f8G5
vQ51wBN5QtgCaZ6CcEhj3Jb/k6EO6e8TAf5iN+NaRv0LgAHvmZEIdvivV5RFVzcaztQJN1a0tmUv
yIrynZXH/pp6zMYYav3Y8eKpZGR3VYxnEt6vGfKTbuiLojEQEV85ZeRTBjvhEYjU+OLmjAK1jPyj
3smqTzmWgpOGrQ4JBefohgVOgVkYFYoCLzLZoFjGPg0FoiS3xRD09yJSAdx2gEoXu0/D1E4o5VGi
btsa1cJmvW/gPoy/zdLCw8G2nyDbNSeY/cD9o+hpgrETYOhaLGXkYpCWlBCp0pE3MKHj/uz8DAtR
bdldDKVb10tMydmiVwTyiGxf6Vk4th6r0EcocVCIitLlJz4lcqgRRsQrqB1nUhVoOHu88bC15ZaS
s6djZmokN5Ro0QukMBkxnLIleyh/Y/jBTylN/WM2pmvXwqmmP/YsRTcu0Ed/0nuQ431xZJ8wxmL+
NK6heC5F6B/h2PcPq6Xjq54L9bDMxm03foKP0AB0hAZE+7xAlSNhNdRhhOBKtfe6ePICxzVlEEUq
HlEqUTUyKEIJHOinne36S9QVxSMdFBhCbKVh1FAsfGNTDqs65IWcq3TPz7CE9ANa+PIxxTCC/pZj
WT7NOH8Hp6byFgLPdNz7fr3tbRkffO8AKbMUEl0UTcVTkOBq4aKXICeL9CSjTtaSmuiVKpGcob6Q
SzCw5Oxtrh6EmdAo74nc2izn0SWZ17WeBmGThmGS13zaA7ngO0fkQEY2fVt3OX1cpwZ80miBSV3u
CKHWcHznH+BRixbO9pKhht7KJ687ND5bUr7EWAGfPNl915YeoYI6deRLTP08w84NUnCwfbB+LXYB
1WmOyluNjqA7gHnqLonnIzvRfFr2s7VbvB0ZHKzbmAZuhQOcy5aEvhiBQ5KSL2d0bSlo9FXb5zwq
U3HbE18+6iKIYKkhH/Q2Rlty18OLXzuIYBAbqgK75J5C1TY7OXZ+C0sKxoGvyJYGOBHmtKVMFR+T
U64KlnKdanQ9hOL3CVZXIThmp7W9PkDlgHZnj+0JBkWwXJYMZdR5mKaNfYo1wLZLiv9gEePy+ZzT
LnjZVjPXsaB3KDncDXPL/Kmf5D3iEt3tYFEMfudpAFeqiolUSXDpZJiPTR4P4VuKKMSB7RvMgX3Z
WwoP9xAiJlCBeB0AnXbrO1vQ7gRlr+5mVE+oKJZnbqO+YYPGmI2cI0tZocRY37OMdtkJt3fwOnaE
HpUxu0GnT6SugQtqaKYxyiwEuA/BEs/dj3TEMZy2kHm4pDa2zbZ4VAJFyM/KovLZyvFZ7dBK+EzP
3KEVLpH0vqzgF9vcQ5lIFpQ2k/LHFeNQfqQ7VpqBmnqi+9EXET9uLI5gISw5uG3/smCESwPo9lgs
PH2PDEgJbq2FtGvVw1qEzxGCkWATdvxsV1miSyC/OVC/WCqy7kDHuZ4xJOEmRM/3k285ONyYfiDS
up78Og0vY+aKB+4UwqlXiSMZZvcYQbI7TMjuQj3st2OS7fdsKrbjAMev7vt5wDANESEzh1dFYhM1
M0bpRhT7h6J5Wm9D/rBrc7dARIIw1LtaEAWxko5gErIgvDOGrg/ZPBTgmdW3EqvtcWRR0TIKSBsT
iHg90nSuFTjy064UQ+3ngguXDG7WsLnK5t0XxWL0o1HPapFvSIWXVlXDoswneH3rKZTd8satWXBh
rMGxM/43a7LhuPV8axezRq8uiukXItJAVp72yTVyJnkVFHF4tplaxYnIJL0ZJ4YcPihlVulOoVWw
IrkUUJLqaxLsyeq+PDKktxsuUZsuaSJxVWR7fr/NEwx/J3bG22Jiy3MJduK9nNDFESDuLfbe/n4v
i+nbqIQSAP2Z+AxwSB4i60yFST3FQc4LtPjd6Q8oFuGn0nRBuwDsrhWSoPdjEasbeCfmJIksnpBS
H+/mzAcPSKEjPzZJGB7lZA/dvGf3JqaRr6xfRHSB9tzdlkIWyNKN6IGHhdkcIhWBHz5lbG+SFT1p
ivhH7fBckXsCWxZUY+8hfOuRHXNFiyPcAXFBEAt9ISaAgMq0wfuiw/kTrrhxaphd9U1IzHNGuXry
+xLeEy7Gplhwpu2AyyBZDyFUe8QG++QUx8hnujlBr0lz/pPMifxppZFNhmQPKM+Frin2wWy7jBhN
Smq+TWmTpSx6U711z30pih9o4LpWl5ApJxp/CUr7G8Mgqc9ZnPkqQOMJ9Tx9GxO4MrinBFpA4SoX
YZ3bt4m+dSY5esK/UIAfAMXSI8JjS7XT3dWEbZ83t5WwEBTAx9x8neSA5CgJz6L3ojVRrH92FNqv
4AHsnYLwk4vtqOp43xBfyGj0OMwZer15FU9jlN2P3TLeyt3YVi5xCM+uc2ypgRasup0jud93IJFb
LecfFg3/phqUUqgv2E7QkhI3nPKI78BvQgi65XVxFSnImR4Sbb0kZq6AspG2Hyn7CkrpNYgz1ZB1
Cr/0cc5OCpG1n1D5nq2LfqNyQu6GwScP8o9xiEJMl1nY0YsQdMlG91sdWgQ7yPShOkhlO/zWdRQU
a6fWrRsnODTQhE7cb/JMnD6nYEMrnkVvDC3cLcKLGGnCsugAUbE8xnzpax3yo3FgUNTiX5K9n+GL
9COA9rS2Pd9/QAZOgDta9UKRpajZjAhrRSXZGni7rk0ztUBGmOXBWwWRJii+0y7+HMHr+AgnDEYg
ZT7UskifpmjBdZV+l7GMzmy3MNd6pm/06NSNneKfuVxr1AU/ZkDofWNxSMjMzeup0JRXc6IxJGiC
oeGKrD+iYsmfo2Drmn5Y+QFts3+A/EsfgWhcDH50NSBk14cgLuakTnONSzQqumbrfdyYiEf3RPM3
MP3ZM/U9MsUrS22FYLd6hjegaj4HVe4yfLtOVQm29NtgmrNmznakF9nxWmxO0fig8qWrk7WEpah+
S1l3mpDIq/ogfKDr/LAP4FnQatVmBgag5RczlACJZv+6zvZRR8vDEox3qNZgJGX7hvueeljCVqAG
BMK5cdzm8D/gHqaEAVQBuJTejhyAQyanse4zU8VbnkL+E3J/jOGnYJI/upn/3/j90+mxfxnHh+fP
oe//143fP32W2e+D/P545X/0fSGelg5aGzLJX5u+6xi/FPpuERYA7UFXg1D/s+u7Pj06RFNXYgQg
pnakBGMz/uz6MPcxQwwHKU48OQptYUj+J13fP4DW12WZALPG4Pzr2PW/qQhJkPlugpt/EmPa1wRr
YhVn3ftfTsqfusFf5wX+KlWkCRK+eJwS5sUgJwUk+e+j6BblAkRxi/1kBRZGn8/QwXOHfK5Ilvbf
f9SvwZU/PirBacmR00GkgsS/9rBKUo+EGNnRw4I6ZBCIbzBBk1ZAByQUa7ag8TDB0e9pUpXFpv6b
j/+H01kgHARNJkfiAD/a3+c0xcNepCuiQSc+rq+xzD8VEOf//TfERfErhX/9CDTveRnid0PY9ddv
aEyw2ZBG0ymN1lefkve5jDCpLI7gBezTz3//YZCS/vHjkhhBxyRL8iJBT/7rx5FuSjJfzvMpWcl0
6YSMdK3KQGJro/IyuOQtwcAruELdtCDyRhQH5DqUqNWlMNI0s6IMC2oHJrznhTjbNS9lja6lnGo/
DFhW57nkI9i0SCON2yORiVDeOeaSfIv5euxAv/42JiAIqqv59g49VUMML61sRDCS+x7DHBsCqQJY
/ObfsViaW5Z1awe5PTd9AzdRvmZwKz+xLceYBWnIE3yZ9CFdRvGcoZWpXGJkZbulu7duBO0nS9qo
wmLSW5giC2r3/SyK7s5iiNmBSPlbkg/PiiXfs714AmEs6xUTHC469F86lyCXL3nWBhg/CdgL1YDQ
+3QUUwqldowaOBLrT9OXAMt5/6C3LGhYqUybxNK2q1qze+8BrJZBRi9xR97zIKIXoLJLjbE/GoiB
+0myoHzFABLWbBHnqFWn7nXJkqFGcLQGrYK2RAEw8FBeTztyhi3HrMG7cb7u47QKabGtN2kXZqJd
0RFudbduXXleCm79gam8fJ1yGEV9kUZ1XLAclQbn4c2ISWLRYfQAet6SMQ8+9cKZh1FFeJ/C+/hV
RcLdDIbZU0iwF6H1WCR+1bS/QS1j7tQQpi14HHGQyCZUyBrwx0kBN+Mr5jS5zcYHhykj79DBi2Zz
E6aF9iy2H5aFUwQAYotuA0yHfGX9tLegR6LqX5OKeh/NozTzLS038getmFgiTogoRXeRJ9lJjrgW
fkcW7TLC3ZDkoxcm3SrBbAc+m/hTMrPyCUl8fgwIeqbf+UU7bE2MiWZ3f2cYVYZgRYVMf1dhFhE7
/hfIiFRG9sjy+QBKBnURXXI4gVH3hVvRn/GyT95BTpB0arxen/Qm3ng0d1XgeHBM5OhuljnDJB+g
c+hqu/UpoGt0jJHKPUUYWgmCGIV7qufpZoOlDWYJiPqD3LBv4IpGvKYCXxc+ETptX0F+hPWAm+bW
dTy4WbosPkKG6JsMYseIRmkUB0GnvJnCCZ/WoTfE/QKi+zqrlR6o7jeYbQX9KMQCe7noyiOGYaw3
nsPwzBX4yKwM+uPsQop7XwZVnMC8SigQYpkKDKPIhvWyx3106zGI8UB5Vr4rpZBVEAzJ67z/Sij5
VEb71nbLEj4ziB6nGJJMDgIVnk33IlSYVBFSlxVh+wV9kK0dFabak2DBrConmglwdp3tHBNYJv3E
Jzo047T/YF0xF1Ufiq0qaOfONOhsGwXhk9/sYfGqO/EAQIcq9XrcBd62Q8ztzURBLrE8rQHS+0Yd
bKzI19mh7FXQWtrZHybdkdc01SW8cmHG85i7+dEGmnzFul2cmVwBBUcApD0ovrbvLX6hNNH7PR3E
EleE6u1NRcVwiwVpP0ceDit4jQ+j1hmBB3DBa0FVDegXWHzY33bgc3tsAJUEe7BUXQcVdZDReD/L
4jy4+E3IHnMEaDTWXWEuiSmCZt8D2lARFHcdFT8pwNZ6B8+WIxf9FUEi/Y1b4h50Ava1Sgfce1gS
sge2cX/7/9g7k+3GjXTrvtCFF9oAMCyArUhRonppgqWUMtEDgTYAPP2/mWmXna665b/WnXrgHDhT
EkmREV9zzj5gZYu9KM12Z8HWWNVqUS/fZeNJ2vKTdT+bKVYFH6BAq6bsm59pxbNBP/MQuYt9tpYM
nUrBiBQ3JTNdXLLW1qUQXouK95cxiekTr7x2kzdVwctchXnrZk9O4lQ71CR1ETZtMYSGPdlhZnN6
FF5TbIfFtY+FlaomsOQy3pSdp+0AcImwadwP4p7Rb48+v3dUf9neyzz3oehQhFdOinDWtOfQHed0
Z+a2iYTET7Dd1/WhngZGsr3j3OBeyneJFsdvnrMu45TpyowDoBuT6dHg5FphsvEYOc3Fg+XFRuig
5kfk3+fmvd2gnlFl+dwzsnmbRpGcRCuW5w79HC5AlVL8t+1pMGS/ycuMd97sZjs7R7hWMAyhuq+/
VXlnBhFjoI2Io27P/aj2I9Cv4CLkdcUBbxeyy5VZdMOPuuLvIv8vinxDp4L+DzX+P4r3L++/R7td
qvsfX/Jrce/Z5OB44N3+WeL/vtXxfrEx9VKnU6cZ/El1/ftah+w2xwWej8Fa4Jn+Z4FvkdUCttnH
yyJYCbE9/78U+HyXi7vYMHUTHNq/rAkzQ5p2Z9najpPczoI0mynDfbt7+MNr8v9R4l9+DEU+2j6W
oR49zc9l4mJg2MESoe2wIxsPOeKJlTXo3k2pYKz+hWPzzxUwPwvWKAhnAKtYQy+5HX9cvfK7gMEy
WtFuNmr/RhfteI2tEwvNwopEipJFzH9+chTuf6qCabguFG0+zKx74W3+qQqe8s5pDO6hXTq3EWaF
pu6P2HqoXmuMCg6SDeU/6XilzY0+MHhBaAfkeMu80qy2jRMP7BYuteEwMaeTWdru/HqipJ39Vv9S
YavFAMAgBsWQv1VLm25LMZsMW6fqCqlIeS5yUKiF1vaPRi+qKwCkcgOkOT1Fc5+e7JhJ8sqKq2Q7
Nwg50rhj3dN35dmE8vEVm9zylOR2++TK+Fof5nSt3KIKBywYu4V527VtUyqESWYNZ8qb8ttiLfUN
+7rs0dTTLKioLDZOk1RIbMoxHOqKQW4dwU1dGnPrjTr+ZkCLayNBE1z0Vndwjb4+IQQDfIKo4l0v
Ym3HGYfIu9XUrmEQTWUw+ZFgqW/WH50HmF0s5YRhaEmGQG8USqTWszd6Z7avaa75Kl9NSet2SMlm
Favu1WcPNHfHpJLZxq1cFG8q4n0e6gmcaBZcZfVlaF35msHQes783Lzz0Q0kodI7/zPzgMIFwGNc
zF/mzJwXoee0aUePkgW7fvIlTwrPCdPKLm70AkFwiMeyPrqA5w4zus8nb15AfkZpi2z8Yt/KFgxX
NsLlGzAudwlrwzCasvkugZHC7FBvXwEgjpt60vuNNwrNCSboeZ9tWSasV5OPuc3kKgZAcYh9D1ej
sThJue54cZgXFtdNUS7PgKy1M/uu5agvwE4C7rUczfuoa6s8zSI90GqoHiJ19hFYRGzLVbe25jQ/
6lk8fMad6L/kxpwV6yVeRLXW+tS/4iXoYLaJj6YvQoVQ+lQVOqJWt/jUrUmhX7IPkdZPQZ7Hj36H
KqeJZLHVpMfsGaU9ciTF4JtaLwQixwpH9odMa220uH2M6V/3snf4AhH/2H2zosFaIfSd8SuJ5i5S
hXkUSXfrTEoZgee5Nm9tPj0TaiPo51zRmTF+nUpX2zj0KtcgM5cv1GtzyG/W+SJxt90gzwIqsPT9
HRNSLcQtetewIl4PzvKiDa11MhdqL3NeupPmLsta+ULdV5VPkWf442Yu7XOlymfXimpzl6LwH+2g
x3Uxf1QixUrKDA6xihiw/hbB7EkzY3SXjas8LnOARObAnmUuGrEcPVXM077wdajyYYL5RQ8iDXnK
E/NloFPY14eOvnTR6mY1zGOXPdigoeK+CFhVe6N6cOc+WftG58YrByE4tpgIeEDgNLoI/N6rqq0a
cVS/TJoNhA8ihYn+3VOdzvpMm71Nl3VpY9PA9hCZcrXEd2PuXHB9Mh3jk2iwBQV12VbqNkY/71mB
FE2XHHy2lqwYgDE5r6bEVQW1oIq0hP4Q5PlTBvLH2TQ4Yt1Pd0I6jpkTntxVPrNgaO/zEgc4ci6/
y181R+b3/ljSAOkVx3Bdus5u1PviyY1m7cLAMaM5UIOwWHaMbKfVMqohcDS2NU5/2bmbUXM0psnZ
maWmu0guZ7R75eIbD2ZSx8x/m8v/diMR3TMhVR9oDNCVV0YlNzhprH1dsCIPBhsRdj4U9l52enWF
xMpf9+WwVGHZROh1sQLUh8a28fwwh2IKLrp6Re+K+lv6fVh1unfZTbCr1qLIf8N/VYYNQ9r7pQOk
GTiVNiBpHFXJ+tiWX5mdeEceSBpvcnBDuAT8cllBFCuSdQuAdo930r8pnFS8F+VFJ2BhaNhEnVue
NZW7+C6hlVUhlF7+ztH68huetuLJ0vvptsgzAVZzKev7uGROTqFcD+z46lwMfG6Lv6vAH/Pcv6gC
sQpYXPr/adQ7vn9C6PhpOnz5kl/LQMOwf6GUo27jmgeM/Xtci0bt9c+6j+ktdR8YG2FC86cmZID5
62AXpc8lUv4yiLUpoBxAFL/Jln7SZhFK828KMsrMn2sWxsdoxEh1YL5LTBCc7J/LpKRHQoe21rp2
eac9zcp29rNlaC1aDoSYvLmby8yhvhJsI42gNppxrXOJrZHl0WaZXXNkkTWYL06y5CdcP21yaKYR
M4Apm8lZDa09P6GsHl/6nDkfh/0SJPjWptAfsWcGss/61USGyLhFe2vcDVZXv1ZjNN4src+Cw9Mq
Pvr50roLKtpWbdLSBi3SZiVe4XxkCyPnfit8HiLk7myCyBrXNrKd2Zpu0VW6YpOghI13qIuWYXUR
MdLLFh2q3TnPPxtXa27w+Y5loFQ53UQRoAxMZxHPvUSdjhKGza67r+fWXqCiDsAFcdzyt1bnSPNq
8OL5FqpnM+9j/O5Ad8p50q48HmCN25OrD9x0WVpn05P12bez+G7J8vGmKejhM7cAopeUHqiyrh63
mSLzBUNs1dDJ1vh+MD5Nt603sHmFGzX1ktvOfOwl6oJFrlgq132ziwwnHbawUGLL3XpQEGMopKm+
6KsJtTuL07zyppPlLmVlhD1M0T3sq3rAcBg3iQhZ5XJlID9CzFJMzyQg0AhwI1R50FrCQIjgpIiM
Tnkzoq+H+JG2IEDruC030pPUX5g+LBGHnM5ZdBMZs7YZo9roVIiT3jJ5MQe8DcdO10bkDdxRGNr1
ThnRwQQYGK0auxsvbxyWC8uUwQRA2YWzNy8F4PWrvh8GqZ+Mucx6Cx9o142IeIJcmaozXuIoMc3l
FVkGvtHPXjV9WQYOOv0iOn//FP/d9v7FgcfKiSbmfz/vVl+Ld/Xesi/4/cT78TW/LbU4rgjRoduj
u6SBFZxkP/KpNNf5xYW3hJf4+0F40Tn+1vb6xDCzA6NVtB1ieAz2M78dfzTLIKvRQAqHVfx/udci
8OPn449VxYX7BMgMy8tlt/anPUmejUlmMBzfzSiQXjiMKokq2+LMmbhMw8lty34jm/kW8cBy8XaP
ISc3k7xIl5uMEBfqPGsxXqJ0wPvBB0mQMaGrr1PPzN7jm4deBAO5iPvbytMujMnizdbg+FroECGI
+t12tnSAOpOPBZYXEb1Y6Tj3GYlUx2nql1OROT1xE4O+7NymQ6gY8bHmONbz1VAjz4POh3TqYgjk
gG/R+VGYiRJIiDY52Vbx4BghwvLeuwgI9zXd4V3lx/YVrKm3zG20l7QotYe4qQSenanaospDiBED
KZe0PzdYS7xVOXXn0UM9peU8SVw/gZGYZ9tEueX7ebJCywjTCzrZVo/zbwg3U8XgDwNYhcSLailF
1d30ctMs/PRkNM+ChJEgdftryPZWMJjmGQHRA0X0NbaNKkim6l41CzNgRQNW5BUyUkpu/iiP9Vwe
bU++RIgvwsXoJ0rM+M0X+HobVG6FZZ0RNb01zpgFbl3fT5m2vOZwXFfSShJkTnLYsARCm5BW7PpZ
kljRGtmKCPBgXB4CmCGHb80ojUHk4uo3Vq5pm37Mqa06v3giWMx+Yj8Aq6FCdcBlYWFCohRESN8w
PsYquMhbaDsLknSNAfTcvNe20T5QNI4YODAkhpYs1mBRcCQi+oy8xeOY7Zsb5PTti517D6JLa+Ab
tPhGN0O7iDBQLa5v7PxGoFMsvMdikRqgRks94ga87Abqzg3d+NLN+9HwoemgTEO30a1zT+d5KlFD
4NQ3uQyZS7McKZLq3tIMmAltxQKMofVdV/T+BqI9QwKLmyHikxNk6ZiimtBGbMRT42/bxpL5PpYG
G7B0xg7BljXoaVXrk2lMwyEGMwvRvdWcRxeY6cEuhf5m88RXHTOIsESPl64cXst6Y3gt1BmL+f1B
IQgi1CrTaWOcrJ+/cZcu2tZrcbd/m31XXRdmi20irux8XbgpV4FRxKEsM+P+74P+e6ThXxz0BiFj
/+mg/wdJOHX1U2X740t+K2x1n4OeVTr68B9ahH+e85ealxwzgQQdqgZnLKf5bwe9SzHLV/2mbLjc
Ab8d9GQUmmgN+HZgHX3D+2/KXMrZn895vBvM5gyfFBGdx/Mv8MSycbsO5biCIy5BcV1Uvn1ZVHzs
RK0fajl6BPNkjdsvwzZHllPqzwClMJ7kFUIulvR2z7L64vEw10WbtVKxzUJBJb37VCDOFKQ+IfY1
hlCqCYc9H0xYcAwQZpZGSmn4JMFwluOeC6DsWGxgaq0o6KpiziqaxJRBje/Jimo6m64YF476PkvF
fD3bUfSQWY2EoCVetEudqOrRveQbkEHgZPL4XbtYZhP9nuPk5kOCCLAK04SGnC2zwv3ktaO/ZjHf
KNrXhXGkKMR0t+BSftelSadLvuN4TWAZ7m0z6bn82nFIF+hNsV5sq2ksttPIobNy/Dpl1xM37snn
M52FHUraLXAjdoDiUoj332ty7RJxlVwKdXkp2bPv1Ttmbr4xvkeq+vJS4JtOVL32l6Jffa//60sr
kFDhxUH8vUPoLs1Cd2kbMqehgbi0EtHCfiNs40ZO+6mGs4qr1uGJ4oimCSEzriGRwCi2nYliz2bZ
vBaxpHHpjPao6hpFsGsDTNOBurEnz5WzF5e+hyXVdDR7xXWcZnbTb5KuhXg28lbHAYCY+9ywwTZp
7sut1RdRKGpnAtyS9S4i2CzTmNzCWQqItGvrFaI7UjLEWO6g2yYroBODtzGVUmvVZ3UILHCMN7PZ
67zQsZROaHSF+uZGqf6+wC3d5A6fRrasabsG1Tu/lyR2mhvo+852qCd5b3BiH3ANFC81BL0g0kdD
hVKLe0JKklhfma17QyPSrgYzidZgYYDq45G6LMiNyRjXcVw0m3mEPpG4rX8zOQ0Mo6gdwgGr11VC
3+UGtVXmRGlYMKGcZGDMhzhyD2DV3PclAC0CSaM3Pg3gmYhR8L9E5WgwqO64Jrdx35gPUZEOe9WW
7gYug0uiZBV191g5P3TlaKtx9pYVcXUYNfkEpPsazV0J2Wka/TAWnnEsRWFf5YnjvV7G5duxS9Ac
Od1iII4Y6So6Jj/WqouaB6Bl7anx9OVL0ZfRCnj8/ERtVe6ihZFTqGlsIAOpYWocpdbdzPVUnRoH
jXzQ11mWBuaYRvQq7DSNJKofRdz0gdJ81rQ4SJ57RqrYavuouMttaYbdAu9p7MttX0NVbN3IZjBl
5/rZQWISIia3/E1d2SYVmxPR5Hw3ww9OL29YhnK7Cr34yhZ43jPJp7y8sD/HafYpqvqPTE/tFZx7
WidQKLtLtAOsDPN9UvMzcHEnpLfzp5U/IllhiW0hJri0kU0iB3GrOnb4/FjY4sPc/lht/N3+/NWt
SNNCx/C/9z/7z/ek/mPzY/z4it9uRcPgVqQBZvGHUk/YNFO/dj9MdX7BrGU4tsk2zP29+bG5SEGM
6jrLFDjS4rIO/PVOtA3CnAHIsqRD23XpjP6bS5Hm4U+X4uU76DwsfKmY1/4l1jI3ogboUCROToJ2
O46qqTlgGp/NteYZs8P2ZTLL3Kqu8EaK4p4cWsf/Ypju1wTTyb1NEApHV209CGFMz7mrpQeUfRMO
deIDokBWwisDf+l8snmtZe7vtIIcNUhdSjWPetVEWgCZtrDKQ+6n3XYcC4RKLiQf/PRN4W1SnOB7
gkat0M2GJixnI15VZWGvaOhAD6aGyeTfH845hXVL9JqKWPlLeewGs9/OYmyuwEGqT1gsb3bZe582
tuxXvEruVpepfGvLXA9tpxR7mGnvFvwEnq+XzLQNjCYOGFSmnS5rG0Oqp52qTIsm5OPjJsFY0kZh
S5804huXg1GOG4fiecDrprIbLUnM55H7BDWRXBnpJMMOcfHd3KEX7oeG677Xn5nz+o8TsM2bqaLR
kKb/PE3AmEYd1Ko1lmc705qdPbTmie1Pux/wFodg4NJjObLtd0SSXkOsfPf7Bi2yrCRtlsgPDc5O
9M7a+KXL3WhPCoi1ySuj+HoZ3KyXzDO+0m572Me7tt75Zvp1GMx27QOaeXEMD2BFnGYMbZjshOjk
vTfTHPK1gwyN16Z+LtPyGX1Uek3ls0DAU+NrhBV/DTQFikSekpwi3bK6UPKpcQiecAxUOH557y6T
fbmpErm/vCMf0Q6JDbnQjLJhKzDRM4cmDRLX7Xn0AAuJOhtRxYyWmFcUbFQOIjfiOzs38lvc0guS
6UQPk8VucEmZGkoyfXL4KVa99vHEbomewmvDHZHeK6wqR/Ki5yNhV9a1SZjZRiSRulUtGMWKuvAD
xgC1oKFbVHG5Jr+hZAQBGyvb2BKHo474c9Ld5FTdsadZw/0mVEzuUqGhupEOaXo9XJx5kO7BkLiW
iFRz9ZOqZj0Qrb+AAqpMvQpJ5cGz4XXDE03PoAKgE+aG1OVmDifdhe8AHBdKlumEuVaiOKxL0z9g
j5syYA02xpGxqduNr6Yj3Hh1dLHqXXXL3OF+cPErjrmZfKuHpV5Dv/V3bpqLY+uQmrwA16b1zfDH
4JZiGKApk/EGzjpLWnLjZrr/nI7MOsfWPcioSm/B4iWbInb0LyPqng3gSvEBIGu5IoBmRDo1JmJ7
6fHw1ffqBXyjdavlkbvSXY8IjL72Y+4qNR9qTFJ96CFPuvKI4ZQr6FfJGhXfcos0twYAwUJWiImM
k8ky952Zt3coAJ2tV6jhovGpz3TpoDsztEmB68fpAdkU7pbS90rW6TwlATsSNVPhd2HpqiZYMDvi
lRyz7dSTUZwqb3mE5jMFIwiVTeLoiBZ94h3a3o6uCb9qb0mXWBF90T6wQBZ3WOJ2bWUtGCh1UFUT
2LqBjzVcKXPap1GJw4BgsNusNGGSKqOjOJDefA/ZSl5T2JsPptlkbym2ypUG1SEYVKv2sNeSaF/R
7DCOaJgtYL0CEqlfs7OkxKvVGeNXe5wzmYUcnvqpgxoU1k5F21CmVC5647P2Vfp+aQwQo444Sbup
9qYxmnsQSCJI4aOGU0W87+WXDBKHupMkygfNleAQYET294ufzF9LXcqQJeu8A0Bgn0k5L5HMGrgG
MKIlbO6dfEvoKca5iINcN5eeQMRhemTdi4lBVnEoaPav9anSyPzmIPIJxEE55nuvcAuS3SwVmblT
4a9bu5+1VdY54pVLcNnZvq99NbKGJGKVWOEs7OEbiVr1ycaieNc1wggl3BgGQvp7vJRwB4wCCVM9
jmgHOtaCQC2TV3OJ+2NbFnddXQ+UqqIKrbaVB/MyYSOcut6oyVtudSP1bzqWo03QD9GytiGlbEsb
74QJU2ZFtTeuBtz3X+OLK4WEkA9ofhjdODMJc8pVEraIfo+JZjdBLR31LCc/DW1DLncCxgr4nlq8
koHEZ8MScgW4oNgbaT5dV7CiOLBiFSgntd/yYqTHdJv0ZEQsZhe9Nt4VfNsVk71H1txRaKrZ3Dkg
tLDbaiDo0tSYVlJfvD2bgLtFN/ZUD+QotJYBO0UnIiqoYLqs3HQ8K5nHz4z56FwH3LezqBISYbq5
wvwZqyc9Fs0VAZ/uVezh771ARvwd56YWdr1+7FzNuluW4XZA744YWy8ORO5C7OK990AUVXkVse7l
I5FuMTBXCC/iZI/a8C5nbxlOCmhyYFkRjhZykFhVCLxqXl+sO2sAgu5FxyyX+Rba0rCP9Izt66KD
wZElQlTaks1Q4seLe/SUJr7p9eRF5TF2Wo5vFan3JNXlVht1cVjGzv0gIbP4QiKddnK69gyHyrlf
PPsRE293yn2WwUpZ7r7toUF6kPnWjeOOj12ZDFeOKN+Bu2KuzXDlNjljtZFd/G5YClfggYw7kkYi
8CRpbN91hO/d4gnGFsXNNQZZdjagB71qqlJHn1uZnawRjc9GmiJUWUbnWMo0uwKStKmtrAlJm7zJ
hf00acpGH1IWa5K7IgJAxuKB2GC5HXqvuZFeT9xeJ62N3kRfvZxsS1Klkq2HZj1Q+DN3XV0sx8S2
1UE6efwy+h3i+A4LvFyKZmULZ/nmNMVDUlawLvPMvadVhE5j5H3I4yOgMLOuR05VLFPGW9TZSEFr
O7nJZH0slDZfo6k8zpFhPxZNXl01mWWvmUmP2xTJ+Sad8uitBRSytVEcvU0ag+HYJ0a2Hs1xD4Bv
2BSie1MG5wokU2MTM5jN7bhcF0Pyrg2Q2FpG2oHrZcuV78+Bm8cFAJ+DW0MuCCDmQJct6jhMPL0O
E90tHjNNVPcUVTmGTY+r3jEi2mqVe9lNXffGllBGeSpie1MKS269SW+vQSkR+jI52hYIXbnREzM+
uqRKIt7Mhl0cZSgiRpWJ28ZhUgAs1NjgMGxXcwYtXtnqrTM4a2u3deQWVclyIyFYhjTexlUNJWbj
eGp6H7zIQ3PaLBQpeSecIC+YkwdibuyVUy/TR4WR7k0wS9Ypc9/LGEsAD+RbOZTNBqW0X4egq9v9
3OkeJM9c28ULIBbGsgg7QZjl1bWERB6iYRFrNZbEXaPZ+Iz6lqQ+0kK50kTbB4TTT3d5nt1Q94Z9
qhcbZYplo0eSGxQA69XCOUCnSLUJYEHfRZamf8PU7QToT7HbkvW+gmYHQiAtW9yFQ7vuivzsuAsI
ow4/xCGKwFs2lZntdX7Vb6zv4h1q7mjtVgOwqXjucvYFQxfGidatGgUdEhZj5L40id76eF5d2CqL
fnYlF1KAUyA7Gao3PiYssWwQJg6E0SxCK8pNPM1LURn33hQNGZrjEdL2B8uTUdhwVAnqe0A9kmPT
jWiCocpOnl8/qHnkVav7T2y7M6MEKuUga4WxWDEMaPCmlcocplOsallZx6xLmVSg8I3n6asUMvlU
Po+QGsF54WvqNy1WEQMYHI9YljHGGqM3rXQCKq+G0WuuG8m/romwB7yUEtI8txt+onad+z6anBjq
auo6LJxjOVWfbaQb13U6eXthGrBNFc3cyR3EA5ADGTStIz5tKJVIm1jaHiLHV2uH4Lq7tmTzkQl2
ORqb5rOuWE4Iq55j5vNq2NlF711OA+Iwm9pc1exmApaeJXruNN+B54V+R6QBzvCOXY7eUgKgEl1j
AJxWjphLEE0aP0/PZf04paP93IFHnIKOyQgENEMD262D1AX9mN0pBGUgP/v5lTTPG9AdvKxoUaZ7
FDHxagQnHJGbtujXaHlgQfUdZCcgnMRFsdwbgiiW3o3HLXyZZTTDPusMauROVuXVVGbZQ+wV/WtP
6UnP1I2nuVri+9JZuo13ebHZJmGe8Hu6L8csk5MWjeCkaqaOa8Hudw+Qq7mHRqH3q7Tmnw6L70Cl
aqu7PgYNHDdG89QmrfFiSK95qer4KSpd/WibuDSDpdK1nWVKiIGVj+BvGPUDziJ5j1C7IyKB5AH3
epgS1F1J8+4uLbJ9CeohCbREX0KgV1z76RIjytQLEF0QMornTMcNCtss2nomJo1whn23pRXqH/N2
UJ8jvAZ883Z86MpYkq4WV5uszfgQTi1wqVb0OEhoPah1CNU1V1HiqC8LVR8Vv4Ynpq0nNAWux16t
8ov0ro19KjFWZw3zxsGEJKUZa9Nd/L3K7XSfLEt2dJIx3ZcIYU/FxavkoqgAGa19Kbx6eUzYEMF8
MgRPzpo5NHQnn59zjgqTdz5psUvmLjfaXC+rYpDRtr9AvKpLnWQtvK/aBSu10cCziMjWYuliauzO
/HpXZRHpvLRlSC/w+qx1w2mPZKAVQVqBUuAEA5mBxZ3pX5eCu3qpe+WVN0aedda6mAXNWGNwCwBW
6WC2DonooN4yElk+L45vdWv4WrYTCYaYtCKk9RkPgZweFkUMq42Ynoa3vx30znLN9TC4Js4n32on
deAlaUFa1N8FDtYPtcP/lDZDRBvr72mJp22kuc1DwWzvL0yM7CV+Mt7pkHbQ57BtoCpjuuP8SU+D
6EVlhWWoE+m/DgwLk10ptGt3Kvca9JsofjNLaztm5hX0gg2yjo2TGCA4oBwPC1yBfs1T3fpLtgKi
t/3DbOrfqH0YKsk/oHt+PDbBBsQWrmBkbPP3f8jrKo2xQaRrqpOU7cmV1IpIlce/CAX7dz+EDQs+
QBb/+r8IiljfwfSCU34CYBNc/hPkamCk2nx/Ln+PJP9qJEmUwB9+6/9CmfoHYeVV9979NJT8/jW/
ziQ9/xfU8ELnDUAuxw8/8a8zSd/GgSx8gsrBXvIe9nmD/LapE7+gucBPyu8UhpTl/mFTZ/3CTo1/
jdkYpwLZoP/NVBKP2c/vUsPguzGXZFvIx4dH+qd36eVMZNI+0CcUHqeCQzZXW/XjdomS6YoCzAHr
U2cQ6JWaP4lacY9OfsGmeIah7ugKSZujU3gv3AJesGP7p4WEwwfBrD9mSSWqVdzZ7ikpxu5uRsHx
UHYOmSbD5QCNhfFWy4gU08zNrrBrrHtIIF8Q4WY7TG1tijNCUS90g1w+CGTmIORaM9FwY+xBUJFf
AUesDpFroY2zOpbbfXVdO2Ya+kUETy8rkytj7ID3pyXYo1IT1srUYveKEFb8QVEx3dQSXZ0sPP84
d/FFwiAm8zxpg0/OTK5fG3PKNUzOJPSL2mo2psuyy6jN+MXwU/9kaPktlqnhOjKNB0Cq9coQUD6r
Bk41d4i0vlnzDCC0nNHUG2Nlhrhve7KaDCxzGBrXCHJgibYsb7ZOoctPGqtmY7VIWJq0ZRc41Plj
Y2cCg3ZhZ1vJcGrndz06NrAjzH9mNGaGOTzXXhqBm0zUua/T5cOf1fwC4tc6xwTM7AD2tydhZdMZ
yhlxt9BNNzixhgNY4+ZLaQ3TCtK0u5FjMW5dI+dpxBMkqrwqdmPF9KrJ7eFT8y0MpM4cWj4DgCre
22Q/rwf8ocQa19Wqc6LrMpeXg1fbQwbN0Z/V6OPHttk2zeh8iwG0AtHtU8ILbLUluznaU4KUtwa1
Ggs3LcuvQEJEGkSubDhIe86e4jn1Xxm9lWvWsxJGOjpxyWzpwY/s9HpBYXSN1BrgM6Ly9Dnq7e6Y
DXpxb9e2ZAJBxcBwu9Z3zlS4GQ0FcpVldtPrOEZgOLs0umBaPPeuSqmlWcw23irtrPGSDqTfwpBx
r+q4F1GYLXbxMZAmd4qEwOE5DdZB9GjuSylSRhNu+tLQ/gErkc4ZsiZe92SeTsjwrIOpnEt0aB3f
4I7sHrLF8kNSqop9qQ17WUUXcn3leCezofml+RfXTWzne/LK5S7LCqY0JfOujbIT56aQ6mAm3MfQ
vdqdpvdwU+P+PRk8yCgzPPq1KSP3vbHUV6fhEoxnSb7FXDr7uolssGESI69bmU+WnX/MypJxqMW2
+ep61UM9WstT18mZwUmln+tEiAo4JxG3DtkY7BRZaZyS0cCDrDTRvBNkkt26cd6Af0Tu+gHuMdlW
I18UY3F+9FIdT7mlsVUd8/KQxfwSlWWx0R7IIGAEzJja6vovlodzJoC189DX1Z6lmriqQZFWxCmG
COsZb6dFlp8twyjunKjYiVn1VyJaqj0UUIiVUIagjPrWK4PQdO/CC9rARG9WbodBgiVLdofe3P66
wBin9cuScEkuQlN6/RdyxKZHt5LaWZrIz/iFMvtpk5zAGLSYt1o7bVQhmkODByULfX/j9Fm5jToS
R+CLFiRonMcoGl/w/0Lfht93zvTY2lWGp3dhofTxVOlj+2H1IJZxf6yIJ3C3YNmn9VgYg8Y+2PJe
eqaCMmAGBZGEfMeavNo5vlm6Ot9qzK1Y87IbCttxEhfapqIPYtA6VEuHqqEeBm/l++NjDDznIt3y
wfayrueY69IiIJ1EP7CQl9czCrq1YWgvGUNfj66GBW1a+Ij5RYNJpK1EWGgpVSpDz0KHp8uquwnM
LK+/FGQlH6I68c8OVOp91zlTGeC87s9pr+XsaNB1Icl4F5k7bf8fe+exHDmSbdtfeT+AMmjAp6EF
GdRkMicwpoIW7nDIr38LzOy+mVl9q27Ne9BtVVYkIyDdzzl7r42mKLw1W7/U7Fwd89KH+JtpNtGV
Z0rlb8ngEc+CVeMyE731gpuICcvcfxSz9g+siDNkFYqWNnbpg9FRuGozeo60NsVV2bnqVmeRvGb2
JJ+NKC0Ifyib7VI/7ywBVR4jM4OZVjov+VDaB19zlCoKa0TJmf0Vp3p3PXiieXMduSwu3ex+SJjU
PGnb6osVzhKxczIRU/QkkMuneFjj9E9uLYu5CYEB9DhiOT6YHae+Srx5M00aBtFoh2coDciRx6JO
bhxGGNxoaASE4XpkLpndvJ9ipwPbNepjLubmqeiIOaMlss3BBt3mCLi3Td9TMU3anKFvG5VLRMi4
WzR2F6uP7ROVT/4RfG6OqgwHeW+x3KY84uc2siE4IoirV7lU4jX3/XRTgif8ACgtOvBmSo6RtjeT
7Xu3M7yEz40bmKdGh6DJCVG6sdKqOHquQe60G7d3xTSETzEe551lSvOBSge6ex+QozER4LJz0DBc
1ASJi1nIZ3PueP1DDpsZP41uDBVqsDazg43Fbo2zV5k2nuiKTAnihOvBw4BuVR05WdjLzbtF0MDa
n2XxY+exEQHWRibNunKEvpOxLA51wiO9oq2Rw/xqFeOyIArlN0GAyxG8Je2tcTCuUvJhyNcpb/u+
yg/a616B/GNlqxfWdog57FOu/Veict7MqPsWFPNrWI/3lQW2mVT7hs+T5VExid0qmT7aMm5ODaOx
x77J7eccFMJnpJ7ji4r4xb7yDW71dEJ6c2pijqI7NbKVPYM0fwRecM1WC67zarZz3NGpXWsXej9g
xhEBLsDrsQtvpZaT/wEI57cunZwQGcnAhcPaYmMgxLC5jmpz3zHgmvdl0tTXaSON+rXhBcreS/Qb
a4xymqtTXJ5CIwfnMWT2hk1efrZosJ86lQav3uTJjybwwAxAZVKcg8Sz1CMI9yTaF3NeoFka2wGA
/yrWXvYlpEA3njwZjR6OwT4iX8MgyugoUf8xHTSnvRJ1tev99gUn1LBSIzAzEzkStiz3BZ7ucPDT
JiDrSXcXfnLcCaKe17T5T6lyr1C5ol03jZqmHiCYZ2IcjAN7kadqToptglPixApiPCRGGpMBV1jr
GPriBXmNvCiu5mlGlKuTdHhbMt1PSvjGikZrt7eqcYKTuGy3HICKK+E56pymxzzaEQ1MN6eO9IEc
QHedyzDd01U011Pk3pWwtDZMR+Lj7Mb6SJRbdFKlnZ60if6TUQgJR1ZzhQePUCKijT92kBLW4egB
lZR9Cqy9FVty1dD7pEW9HSK3GekkwT3QUUOKE5f50KH2wmppl3vPjMxvbgdbGrxOQxYQ4jPH+uKH
zOxfWrOrgvZz59Kn9J4iSTyGXqeySKFV/beI+7+oLR0PSu9fVXHPqYrh4v6it/zxSz/KONTzNp3+
RSZP6KsN7uff0pLQ+cNnxr1gp9+rOOcnQ7n4w6WowpoOFoh+pPmTsYgKj/CT0Az8AGu27f8jY9G7
TubnZoPLArM4mPiTfIvFrfRrs2GRBANuia1DSKIkOqW+DtfEVnjruZok8W9A5qvo41SFHpktYZw8
mR17P9d0aiaOcXdhwsZdqXpnh0TF4rYOWMiTKSbv0q+Kx7piB0EPPTzKSCPbjkZiRzv5ZqJPVuDn
OcFPrTKqZ1v7+L2JM0XOB7z3C6pDSA5JLK7cafTeKlMWM3mgrffmND4/ZPuueNZ+bXzNx2B8gm9S
jl9FAIMrO6WtO1yQ021V2a7DeMzOJlOucO/zfnpkJBHrjEy6zr10LODWBjOi8ciS24AixOFEPCzS
ikCqfNWix3bBoTrjxVJjASg/CT9i3w7tMxK6kNNS2/bBGof4KmsQlXa5z9JBZV6TsjUM3o5+nLuK
2vyTiyfwHBMdCvxtZiyh3PyDylo8ilaEdhH/xbqInOHZtrEZY0K3KJPaLt1DumpuIzGbwf4doEnJ
YrySHZRuunYcn0hpRSufstkHgNPL4LlpgbyuqUYNsZ0VvOAVsTym3EUiLtJ1QI/QviG2Z5Y7A934
I6EGkEMaN5kRmw7NqxtjflwM+48kSi5nObc4F6ym1qPIPRqRkz1Yj0wief8Xjcef187iMFbMfy4t
s2lifnTLLMJpqqLchh4A0FWYiEXhpyRMmoHS9GypAnH9+z8WVsZ1pTyjgyk7cPZrvGz8Dv3JHFoR
ncRXm8S9cu2hGnzOXMJV1l7nh1e6d7HcF0k8W5t49MRzWOcORGsdiWe2yHpxnAOm4tYEYWBbHodR
0jzYD8BtYMBq4RydRHtvDWNNkm710jVQYzufRTXx+UQN1GdAV/mMyWvmgFD183ekcrOzzmeWJyOc
+AKDJSEOB3HG2UUu2yBcKsGpxBGlC75f5WSbkHXJJcoAhPaFYCtGGq2OzPiomx7xblxn+gt4YHoU
YExhw4KVRGFDlVbs2eJoua4NRDo9/TnS4MgZIeSNzfdy8OGss3nZMHAG1bAQCGYZOEfXZ3g7jgmX
ZW518+rHnbF2jYaDiDrbvA3T3r96/0Q/wAi962lvHIl55N6U/dI6zoY4eh5UrsM1fYY4AFVq9/Ne
kc7wZqLqCdcuyKSzb6rmVTJM6VeStIwDiiTPvYszZpC5I5P6mDqparewPh1nLe2Uvx87BYc1ldAO
cbv6L67OJuP5/VtS+nbxoZhIFWU66vFl6Rtzlxm2Y12EKjC6FXlLZmvrD1xnchzk/AD7ts53ZCJy
SW1zOT9hRkbORU+iPgt8wOdJ1fy7mFLsxkRxtD62+jnd57XBDSHw7+6DoeANFWSUxW5pWtMuJcnm
2zx73JGZj6oYHJBdUD15Rlju667HbRxY5djBaM5HrEe5HjZa2DO0DH+4N4dwvO2zqXl1uNMcQrc7
KMjYOEg1Fq5ornTYrdEqhMhjbEP2q9ZmR9CVcJHXE0zJi8/m65yJSTxzMZkPOBBJ7jOymcjuZbb+
qt2uJc86s8eHnrsYO2JY7mCW2gzvYu+uS3X7OTNAwq9gHojnQhTjQ+gb5Rq5HDe2rZAEwIOqjSvf
ZCeEcoU4dipCZFNrTVgOuAtB4vyaU9bTjUDfeBgsEXyWGCGdrUXSExG1EWFI7NRhfcdx5h7BGHB+
J2r+ZxUEvEFIpu35wHK4GVCVbDHM41YytDMAEYugx5WKWG1nTJ19XYQJMg5WDKCtTXVf9DWNgD4v
6PkEeWI/AZEIdkSXTF/doHROkdLpgZwT60vBZPQ5jLsx2Jm8Aq+k8tOvDo19igJvOjZlxfae3vm6
To0nBcbgOYGeAkIqJ0+vEOzqyKVcdA1GgUu9IgNHjNUOPcC0rWJz/ppONMHWzlC059Bj7MxYJyA7
qpwj53ViOHLWA8zwNc1Y69gxML4uPZvp5kDoEsEh2sZiFs10PZetqK/Kr2hFE0C1qPwLprsSyi5T
0wuT/nurNOyRcY9FeiSSl9a6KgjQkHez68C0N8VeIxPYzb2DPUfmzfUA9hbJRxfdVr3ibTIF8F8N
eOTEH39w4oFhlxbtHKOhSJ2rJqeaeopIMHkmTE49kN91m3i9vEekEq+GuLXuI2SwD1VAQEvRjTq8
kYi1DinJnFszTswP9FZGbLLh4xzb/kuHsxbTkwds2hsqYt64bnScerxxPPjDYWwQnnSNfdsS4o3H
rUmgPZkJqZ81lI0pAi141ybEWY02IWsFWVg09xgIrRISYpot7Q9MYEmUDB+jZizJN3U7Dxps2XXl
YZIFFCnDconicujLIDLQj3aVh6+pLcyWpdAxb7oMtXdpGs2x9x3u6gHi8MjyfmYg3l1gAX8cSF66
bihEmZgNY8PQGmH3FbzWbIN91n6YqMDP05hZd7nl62+9O6qPk4hr+TZqACJ3qQ845qzVjMcK29sa
otgHoBTRXZJYEQ0dBGVsBcerXjNjLMju6ANfnbrWMW4g6YEQsR1SiKag/ErA+nglF351RAbIHQF1
/WuY+tEGPoB/Kxrh3YzdQA5mXuHxXtGOby4BJIlrM5J2tUk607hzc/KxA7cbtpyuAAKiP56atqw+
pp2Gk1s3SJga85Sb6lmzJG6TjPu0zcxXy46P2ZC1V8bkuR+GIXaIU2CMvrai1iLJLUnONFTiGyes
u+suUAeKYr3KA5sIcBN+Oca9ZnSvBtzpHGEIYjBxnWKDFodca6LwLr7LrWJSxJL9XR/swnqJMpcA
o8IHKmzXLoIAnW980JEbq+m5D2yAwAkNK1YKEc0LZ53UdZ8lfLeYVxmt241zF8aufxsKpR9q5XYs
9MCGOZ5Er/N53BmB7q8JCcba0cVPvinJM4IsvrFQ8lEdkg8l8B8/pFmN5itj+7GzKyvdjHaRAS8m
4gUlhk/7ZWqT5LYcFcJcx5weTaX689Q65gsSHF5QMISveQP1SKpasKAkJN852iRksCLGb6OZjZyB
asv7xCuLHn1JO2xB7dAPSobaOnVu1qGZJP5HRf4R6nx4Vefx9GS2jK/RTXbPSZd8yKISzwN6XzYU
kAWfesDbKIxG/ImydU6I0cbDaMa0M0QS7vzO5zpoRthE3ZZIXdYh+ga1I+XH40koiQRvRhiYhHGx
OhaJQD8clEwxBjd8bgQH3jejegAlHuzaUUbZluUQHSUckg0Q0BzaHpy4UQHEifyK6UOWuBtaju25
dicQMWYyLQnULto+2x5h2/M+JXdgZGZME6H/ksnO/4bwYdgiefXmQyJ08bkJAnkQMAS2xbK1wsQF
P62fEIi6Fp1VWHM+kRuy2WZo0NdhF9KJayym8VOh15AlQbcEgX3OM+RKcxs2zhPrW36tCb9CKFiK
sbxlcOCs29yDAk04tH9fCGTuGOFRJfQaaWpYDS4oHduMd+gUKx4gk71g7lv5TcwiiypsvILk1m6B
OIsRinQY3bVsA65tVMW8eScn/hCUfVXTv4KMR77Ra9xZ9f0cDRnpuXFCy6WbrrzW8y4S/QLppVIa
uII9QtHqQp9HS077kCbfreXp9jEZypMc5LkJ53EjhS3B4tXtZ3odJpYWqRhNedFexeEzG7VhF7Rq
0wfKvcv6iakEps2cWPWxjItTm8yDtUsJsIfT4iL8WNdFVWdAkvz5viPb99OYlwUdL2EjQEIIUpCP
2HFCHJjkeaeM8vPUj+2tISaEBwkoqy2BTl73KdTNY0P2ZB6sYIS6kb0vDV5ux4i4S0ncy31tFS8N
2pPkXBUokK6cynzDttVco84GgBlyLxzzIY24ztkEc5T2enDPJNwzX9KSf1J0ivIquq2bVu48OtIK
q5rXDC9zAjDfdVQYB7ex3chbVj+sTqygw+GnSv4/TOEXBcBPU3gGqI4XwmtDsIktBIPHr4VxLAai
QGL2tYFS7pFgQHFFK9B+ZAzUfhHK+tup/28TeT7QdZjPQosLTJetwjJw/Wnsj7B1osvUItgolSAF
lK17y4v5LYchszh/u88J6l73Evdh5xxBt5JitkYilJTXmZcVvPl4sLe+rFx1U6reujC3nJuTsi3x
3CdabLHzsgF0mbOybSv99osZm46goMc0+WD7BrZCORJGkgJzeCVW13urvX7QDy0pJ+1u1gxu2zVp
vY77EUhnA9E8HCnYYswL7PVjapGcN8ZjGTjNK/Sk9gu3TPUtnHsszCJmR69ly8+jfGhezdIdRxiY
Y2As706TAssyorvZQL62g3Gm2n0Y1wSj8IPqxq2JbN6rxPJJaLPC+vW9Fi59af2NKmLpdvx60VFC
uHRqYCSbNGd+u+g5O+QIeUt98KalXvbSjNqgo2ceH//67lr+0J8+SKCkxHIbOnTef73YIeGhJL/w
QUVScImbsCy3upJcH549961NkQJTG44UITOr7Os//XRIhaHA0eSawLz/pH4xJitAUMh0MWvsR38Y
mF7KdGL/WKgDLDs+1dcBRYAxlJRtf/3hFkKI344dzYlthgKMtSP+dOxoAI2ojvC1IO7kr/dD3LnX
QY4bscoYzGxcy+fge3eq4dqimVyZquoo/Bg1F4fYHa3H9y/0X43K32hUbLqSf9nevNRKJ/9v85bX
+pcW549f/NHiFHQkiTmjPPEdL3B5nfy7xWmZcJR4dSJGgeL+XcTyQ6ny3T/n89LDJ4cYK+AJ+Jd/
zvtDOIwdgKJ/Z4f8M2ZmwOf/dL8tAHdeqdhPA9o8IQa6316sIF4bIlsC+2o2PTee9ymOZQ0VHNFT
SaCqoV1BDAiUn1UfekwvQ9eZXw27wOqApebQYki9gvzTbSdplLt4ou4I6rm9RjF4SJTTnULEcxu3
EP657irjgUx7sOpVDJY5DUnOBK7wAHRwfMpCoUm2rKFBW42sV2WLGt1voRzx9yzYGzKtVsSHU9RL
ERFpxGwg8eJDnibXvoME1RbEaScyuhtmeTOCOcNMb65c4kwPsgUFEvpQw4PCP5HHuYnYrmwYhHzp
PGvYdBnjhbJX2Vo51XQdKSIjBw19qDc/J7gHsBa0xjbKMlJkzXneezVanSq29zAeqhcx9dm2bfJ0
M6NoLUZ1o3JSV4w412/K1s6uCMpw3XgNeOHS5/NLa9Ej0zzVVSgOE63M+yBO6k1pWfOB+ZggFRJl
+tA0/YF27I2aBNLmNp+39GQsUCMCzonZELBies4mTjExDWWHPagu2hMGtuvEIkPLcsp7YZbDVkfB
XpTdoXGBEkUFMe90gBQbhcVmHZl7Quih+ybTs6f7ad3r5SCanLx6vB1EnhDMgQXLB0rcfSpbEPRo
oU8EiabnRhFg6VCdv3ch0qLZkSVFGHzOICn1goDWl38QkThpkN3rMLexq8+R8Tw5ab1yzM5DK4in
A6nMuENrKmCBl9PRRiH7GGTNfGQ16xmFD5Itt+XtGH5Om3Y0XTSlHoVAyGS0Q3ItGVRshZV9bMbG
PUsjPNJWL9e2h16hY8AJhC7eJ04XsLds5KYojG2eyUfE0c/hOF9l9kDVhXZ7Z1Qp83xzTvZBU2Jj
zz5mUrv7jPfxemBkucWGbZykLb66s5FtdC+8DffEgl1e+cMi31IxXM8MgHacT2sbBNc6Z+5EQ2Ze
uy1DXUt7R2ln1sfJncn0U+15NPJPyAzGLaUAG3motQdGneV6nqtwhdlUQObM0F3EjXvAKojLAwnM
2gQSsMktBUyBmO08GKMNVUe/busJQCGpr9vaEe7OB7Ozi5zsSRF1cV2ZSblzwk8Ae8zTyPyNTaNv
PBKWzSSA/DGa+UWa3hOvGQIG9M0VGXbTvkmFejQrlLRWIPL7meyETdvO161WxS7M8mGLT8vfzXlH
T9c2g201IoPWtmHe0gmYIa3l5dZqwwQZHBqQRDtohEHVHC0Sl9bwyvuDTamtscSfW4N8bgO9wRPx
Z5xFuEMb280CzCVioHv0XuQv4TFeZj4xcTRX2rB8nlw572iPBGvRzRZi37x6yA1nuo2azjxZuh28
FYpBgroG4D9bvwkHzEulzyQVapiDM2DHV+2uwDs4/KBxVdVpsYc7eDHc/BMd4WSdVbijmCHACgt7
YxPMnM9mbr1DkBSwhh3zG7uucDMOtXdq+nlJINIPZpgeCaP3T+Ec0J1W3pJFJbcD86FtIpjezwOi
HdfFpWZL8bnTxX06kX1odbcFZI0VVlmLMDbja+nO0w7sxVnpgLETP98GIDL9iTGtW1W7IMZbRgxA
s5kiPKuLAoaxUvoma6bKcTg/tIDtD0HPdgEN2QJb7/TaMsNpa6cI81VFCAFOK3U92QGuJvtNSAdq
Wpo5IHNa7yGykxhrIq3YiZkwj9p+dOXXvmUkFsxTdPFUhtG1sKwTZhMKrMLuEWGwqZ10DuRNlOEh
ofdUF/ZH30dMFrvZEcXLM0RPEJcp4JFicvwjGobqEeHNCyKLYUP9+NVPIAn00RJNFRdMKrpz4Gp1
aUL7lNaoz726Lq4XF1RlqtsiAfsTOZTUkZTflCKTORUuyIW5q/eu26Ub2kjZVg66uJoKAofpXIUM
U3CUFeRytE7ykcBG8Ti504Fa0DrPPkah3p7kTodFvxlDPrGa50cwcultizUV5vSIAQuCVT5Af0dG
XuwUDdaVWXoPDYz6jY8+nog0wsEVeiT8wAbSgM6m583yQtPKfy3y8cMQdd0hmIIvdYfOOoGmucP/
PeyxVRu7mCS6NTW0uNFFf2vGSNElu3S++HCNSgJbg2c3BEze1xm+2cFPd6PE7MkLDT9fYrx0AlMD
MedfnJTRuUOb7xj2s+Jdg5t6iiKyB8cxPSVQm/fEcFdAnQwSNBTG95BRFOFyjreLg8GBgkGq1Og2
1j4OspeBIODjbISPk27PLTKZVWPE3xyjCU5FVUT0mgomNg3RW14dhFvSq81T2DAmqxljUNrW0Y7W
b70ZAAw7FYqottJPbqqZCHLPGlJU5AMaqdusRxSE9fCso74MeBSl3wKoldx9ZXgTeUoMpKEmdr48
ZISyeK1zkHad9hbGdt+OnpxuqByiJSZGCGGMlKnm7Y0YdMZdsTgRI+/ecUuakK91P1ZzdVIOhj2x
JqQa6AFskCI1kmJVNWpW6vq/2+v/i3qAfj470f8dSrF+K9JvtfpNPvD9t35srS2YTAAfaHv4hKgt
Uu//2Vrb7h8gmXDhu98ZpVRZ/9pagyW1iGaiylqIM++k+h9ba4eUKoc/iOr/O8zpH22tf6/kTCAX
lm35oR9AXHVpz/xaxSKTqxvZdeOlGhz6C0NE3VY72QLBDYb+DjD2dMoAl+Zb08wxF9Vu/5S7NBdX
rajky09n7/Z78fxzMJX1J04G9bTJuIW63USh6y91508NFDDBTS5IKkQQW1mXOKfRsSJ/lqVt7NF4
Umi63WvAbp5JbxkyWZWZYrmI5jZwcakH1RehNdZQQbbHxi4K62n2IGzAqPCirxAzrfG7OYI47f+M
dX13cvzUBVjO3+LxoBJmjGYCvfrtG6dBEvpi0hdnhBJDI3wunhhAhM4OcSeaJ/AUVrZJEa/RBfAn
JJ256ezZxU/WRvUY7VBftdaa2Q8NfZ0y7qZVxNw3UBhSt4yWk9u8Eye2tPSkA3Amz20izzk0u3Gb
toZ/jZW0L//GvvLny0C9BVzRDlCuUHb9pigJJmx7RlO0l/dZfB2jiUESzo6HDmM33iLMFw9NZBUf
/vry/9Y+Q1YVoFZcGgrci/zf8rV+uvqeOcZugzWYyM7Zulh50l2qVq3TMEqe//qTfuvdvH8SpalJ
e8hn8hn+dp81sJ5mCa7pwqvefZNDzUw70uFkr/Im2ZqyYx7PyCAkcdBhQ/d3N81yU/x803CUNvU0
fUIXYgvYtV8PFC0Pwht4A5dF9/VG9Aj9o2L5Dt5ctluWm3o1mVz6/VDIdw1+HXzVmCqPAwmHV6Pv
KJOpZlbn6wwexZOjGhuOezhNXxujbzamMZfwQaBFqANKpLn7u/bPny9UGCyvDQefisuzupTrP10o
0++8yvMi45oJUvmWKg3KF0OERrqK66GKT0OS5p/ikFn5OMtk59c4nNcobYNvAHVnzLpJHKzdOuu/
psoJvvQeqsvTX19i1/vTRXYA8NM2EALsKU/nQiT96Vv6Chm6Yid/nbmyiUTIiD9ZdCMLOYp42G6t
RmneUcx53SpJEoTWVgXOTDUE+AKgygtZ3jeFB5UqKIaYvNyyxmCs9arxZPPkLyCrSFYR+QsL3Sql
ZBhWEYKgy9CAv5ILCCuOLZhYxjsfy+6T8uDBEru3s/gWtaYzMqsN5EXD1tLvlC1/AW5Z6WTzbnDJ
OVshRciuigXOBXXNPSU+wC5MdbC7BjNxS4YBIL2wy0D3GhbQl7Ugv+Zs/EzTXT8wWWQbNpQ6AG5O
u54uv/0InXLI9xFBZohNkjz6JN7ZYmkljY/dAhxDZWIf87pqjpYUxZe0x9e7AhqWP6TvvLJ+QZcB
lATCxXnYW64tbiRI5607KLmz3rlnjNWYYNMWhH/TL2i0snWApDXiBk8BBb1l1frAUmMTaL+A1UId
FB/G0kxgFYvmwXM0ADbKWBuOVzm/hT6RbHg9snlH2UfC9DiabzZbq29tDBZmPdsL4Y1WB7S3cQG/
OQMIuCnuocGpBQxHCEZ5qPhRCqeFGwcxrif7850nF0RU1kG9UObcBTjnvLPnFBS62F14dIMDmi5t
F0pdxp2kdw5jkBa5czBe+d8RyN3wDkSevuORk++w5HYwxgCAq1C8yuvP9g+ycvcdtKxzXebjSaRy
3vei09GxVIu+JkOo8mBCjDhmk4NypeMagBWRphi5XMhuNhWb4WRNjscgt6BeYnOtCm1FN4k0F+Rz
PgUDnFjAIPrKb9/B0MN3THTHWrjz3+nRqM4XlLTEE8IN5+TExFbvvOniO3yatEYf1r5gbLCaItB4
67qNkHAlokP8NOD4IgsjYlewW9oAjClnjzdmZWMWWpcJk55VD021vW1Tg654HafhN6Prg9TcmDXI
qNRlDHihhxxHp8oJdOCRZD1i/58OLcBAlYDFTQhtj9oemZtQbZXuJibO08FsWwLHPXtapHBIcos9
obypsV769C9GUyIlI16TDjT/M42bIjMhFpEpV71kZSnI3lWMLLc56fP3c6cdZwdsz7bOCf5vokfY
nyd6H6m+qR5YjJ1TFqPN2nUN32Bb6yKet2gCZswYqIOG6zKcuLUNHhW1QX/RsSX3PIbnkRN3m4Bp
J52koGV/Us2ZM38leUXgfuELlBtnKhN5tODQIboKIBUQQCwdfNdptJm7iNE3eplG3GZMIN21A4Zo
XpVNNhtnsl/cndVEscfXFUGztaZkro9AuoZ4mws3WXjnM2J7XGpkysjYIdhxSI15pcfU+KiqqaY8
TnmO7Is1E16C4gohnvNIsWl3F78ReNkqIfW111UsSXGLnmDhWzqcLShSVvUK56tKTnIqmVjRtZjT
s6Vj/egiSnjzRibeOAS5eXddNaI3QpOBKK7srKzcFI7M0XMO0Ta1UonSbmBnkcVZ/wC9ZvjUqMQ5
9AHiNeaJi1axoreCLLWos3FXLQOxeWwc967VnvVoaYOfGBDlw2qwpgBnjV1m6UGNto3vD0KvfZMa
gXj+LjytsgyVYFC0SXs7TqgF16ZckJ3JUPHFahQx1pkVTDwj3OXuLnlLqk1oiREYYysi+zZTXZ7f
22El0Oa52dBda2LC2XzS6rr1wLfQYcR6MhzrekZQB9BNz3szD5aDX776wPuJ79WUFiCeiqPoJIal
VYL+bV6LvOfRAWeTp3eVCnjkVceuIOa/8U61dZXcSMudVIUsMzG53GSBdNelkdC+wIggxx1gK6gE
zNMRcPLvi/yLBbxbj8Ja9sm6Kp/hIYtT2KcpEOTEy7kvpth/o+xc9IgK1aqjR7M9x2xzM0itVZ49
hKwW+7YyrYsUsXx1YenBlXOT1D7VJA5254gYkH4zqUAObHCnha/GaUVCL6fPeZF7t2O3DOMkHOj8
ZYBo2h5AU5Xfplks7xDE7gxGfXCvGCYmQq4bvxQvhhmV5FLCzV8FLq+5SQ3JfVpTwYsyX/gTtrLp
9xYeSpQ+scUz2rA+3tI0XtSURuSIo0sUpoTFNlXTKbS4pbbD8sbeMrnijI5YLbYsMszoLdWh84pE
oXtWWqeHp6LgSmGsFo/GxDb9NAO9s77otpraFc3voD+mg82fGksroWM6xH58bLgsWIZyQY8RkJK+
HqegeMj6lllEQFhrOfa4aQfiada5abUzxlPIzNeVj/jG0CaErkRWZX+Op6FJ1qEHUueRnQgDXoE/
EWlOin40T1qCCMUAzIFVYJIPeHSt9INV47pBKcoObHpqtINuOKHjovCYGXl8MqJm+ASsFLJ0ERBe
eQSbbt3h+YgQhHayTbeEfnOTprbOnNsRKap3Kf0GIYJsetO/dgmeJ/+a3Q1ZFEnDVRtQOqDZmYOS
d0fbFlsY3SMSBoBaaj+HyJjB1NC6pc834YbDFeHLl8GbrMcsWZIKWenEM/d62d5WAkYnbaRGZLsQ
vdSwGrtXG5ESU5c874Mnz66A6Q5erN1rNyrC/l5GraAlFHNHb5t3HTSFAxDA1NE5iVCqSZxbezQL
Hy1DLTiuEfjQda6MZtiULVnwOAPLTl8XGIUpIwUxDkARYEAMowkEQ7o89yATll5olAT/7aR8zyP4
u0El5Tzl3P/eSrl+U1PxVn352U1vf/+l//FhmBQbpo+oFVPFezz3Dzt9gNmCfAHG4MsUkjzmfzdS
HPFHYEO3DrHg0zaxl2zBfzVSgj/ojDlW4DPyDJa34z9x0/9Za2K+R8XAE6VhgwDh12KjMrtMlUlO
dEBseTMpVW51FY/owUpr7IlK8bz1T6fnP/RKlj/4Uw3J8S65NUAwEA3RDvpdfkA5mEDh8qfDOGbq
jqe7h+83/J2k5dfBK559/CQCdwSZ52ho7N/bG9przZ7M4PEw0SLeD/Yo7/JagfQPXJSlxkBWFrMr
Up0z474dcHH89UF6hCv+fpgW02X6JbSD+Da/Z5V33YTYfQo0vW6f7QZEu5lJZWIeegpCnHWJOo3Z
iNZkigL02U3kROjamtRg/oI86KEOMWKsalKWr1uqUhQZKE/R3Q/5DvEsP1sQcwCfsTCWNbvBcrry
onby1nQDpm+S6NB7h5zszQzs7pC4Hg49otJOJfpCoihQfdHupRvVxCSnkEDjSEINQMYcTInIgdZK
c1ED/mZ77Mdb7XTRafDb5g2tCIF0IManbwkSr11fFf0z05Rp32ZjdRVZaKVUxOiZGatdobQ3649J
iiLdik1+cRhTcdXKcYlM9aN70Qel3vRtw8aAU7UIehibWIh74LPvgadymGbQ2luCKexH9n/hJhix
q3pyrq5qF2k+sRl2sWqC9P+zd2bLcRtb1n6VfgE4EkiMER19UXMVizMpUbpBiJSIITEk5uHp/w8l
q1tSt+3/3J8bR9gyxSoMmTv3Xutb9X2Z9UCJKMJa+EOej1g/nq9nhN6HkDHtRsLKPqnOqu6bvA1P
c4fzFxFPdqzamY8j2/5DKvL+AwWr+8jdsbZzA8kdkh6B2Ngk36Zy4H3wTJ4huJ3PcRuWn4jc4M5U
uhAHdwh4h4Y6PEmKMfx4RnKoqnh6HzqNuJLy9XkSdfPRpe19DmkYHauoNZ9o2DQfv0d5lCWG4dzn
igQpAAVm6wPhQC5UJSAA6KEbzcBzKHprW+KpfdAuGeedCTMptcr6jTUf6aoi73IdpTAQD8YIML6w
u+ptRHTw7BM1u3eTLjuWPjd38thVxi6lisHZUDN8hYF61I1PVsMM3s6zjXGPk1g9oOkmRNaPqxtk
S1iFgqj/BmVQQB5oCeHOBOl0vVl+xi/bfwiRzF8HVc9fJZfpZk770Bz5xgF9uZtQLS+7UTm3nKX7
tQ2neuvaabCiwYHvXikexR4b1DdTkZc7JZZ9G9ncibAP/JVdaBLcDGYJmwwB4Ds1sP7iZdjFSChP
mRfjQik2ZRyGDy4K5TeYaPN1McTTs4WSaI95QOEzJzfcUEULrBwLUmInAzKFbN4hAMvWdPDEIe2W
S708ohmAqW+kZiqmr8jxmGhwJ2y3nPa2yfMPxx7LTeSFp4zEugH12Ckmz/g28t9FF9AJ5QjpwjUK
c+sYN85nwaTrxQrD7kNk8WyuLEMlOEdKnxEl+OHQ67+1NhJrxG88lKPVw/7mRrme0e5wWOpbzOn2
bdAOzm0Hmu+pSHBkdIQTfEZFwtPqqXkH1LP8LHNnukql4TyOPjmDJFL6HPyKofwSUdLB/YcNwuE+
UFS/fDkq5eyIytN4GCddELWVpPM1U6Pmo24M9TBhr8JMvQzbTU7rpzEjWMsdRHJoS+wH6zEck70z
JvWbzghp5KlVHZ7a2K9ewF0G51RMnKVcS9Ivcq3Itz76KjCV+6kn/bN9S+rO/pSYOEGiAyyHwj4k
7WwUW6jUHFRAQ4XOCXF4Zz8AWZsYzY3Ts+lP7bp0uxggL+6fTYWHecdzCMS2JfcBHzAMgl3fFTdd
GWBn5Qk72WBPWtEY96XIHgynu0G5kvPdPed+rh3WTm+U2Hajx9AJUS9ypBUeL1FkzfExt9Rzg2Vy
22VwIDt7ek38HKlA333FJQI8pIjeSHyJAW25nJnNTp9BGA7bzOmJtQyj9quZNNU2StAjtFW4Yzhq
nsYZiYzJ+YPi1okQrkfkr872dG0EGp0IPOGTm/onQ6GpSLIKLJgGY3lE3Aby1CDKGtyWs8oT1SPm
ybL3SM/g4KRTePuuIZ06sIuHqfCSLQ264CqNI33duOkA15gXtkpz8yoBbLftoE4e54kbSZdTHAVU
5QMBo5h+W+lzLjSstZbMKvuCsTQoRr22jJw4FicJDl1kPnIEC3au7TVnswhktrW49m+NHgZ37VQB
h3eE6MBCIk4pB0sn3s41h88Fko9z18D7g3rcHSOmuxvqAoaIDnnpVN/NmyyHbh85EXseG7gP9Jht
LrbGFjW2Wz3IJXnGbFWzo1cWI1VS2GkCfyRsGyLOINV4VRCqwIhVqU8Bmj9EDqM77QPCagY8iiBF
AgfRhNfbNBC0rO6pzvwddg8ooZr1lWA7FhFmwUpbzYoIjPLazhp8HDOsWORb1tEadbMBmsxb1dAv
hSNblDyBU2uiUXDr8XnG/LEmhq5f+01xGLKN7I3yZJLk/YXAXOdIY21+0iA3o7XZBIdxdoJj3oXT
XaLkvOnDrjqBirARrWY0TF1FctEQqW1Dc/7ea2zS48PJhEFdD4Bhtb+r0PdsjYCx8ICFcWMHMn3x
3IijjpiGnR1OEGeC3thVMZayLiIM2DTYyxMxHJNEjnJl9/0mMiKMWwSS77OEJx7cYMw8ewwX6Kp9
XdKaR5+ObyhfDEQmja/TdHEV2ReHUeViNrJxHcWL/Si4OJHsiysJEKGzye1YLd4X86jjHIFMEhNH
lS2mpu7ib/IuXidrsT1hykIng0dCfNOAkLKN7XHm3IhU9BCOqwBUh1Hvkcc66H27BHHY4sOy26h5
y2XqgkFq7H6mR1iYkfMp6IU4DLGC1Qj2p6GzPdICXKwBr2VqljQlh6Uu0NU9gVrZxq2Q1G998kev
ABXDxAsJWPd4/PL4yPS6PgdVg4MEzyb+GjQpyWGk4dOs06R0bicLEjhmXv1qad9o1rUmA4t7I7Aa
USKlqWQfypCipU5TnAPm4yzOuv0KDgmwQzRY2AqFathwNKvwe5GRqqInI3zQylveAUWZ4JEthk/H
gaTixQmZorF2bmeYsw9GqTVfN5FoHBQptBuaIs46p8iLwcKOyO6ByOkt0r6KLhq789RRFX4vvqoE
JFRqop7Gb5f6G8sBNbsy85Cuzrgw/ylD3ccRzHeDKqyqiq3V22qTxlZ2ZJxRnNHQQHEmu2+TlwOL
cU2HjO4fvrtN7DRs7kFeGg9EmnUfEmxIt1FOpVE4rr6J5sunCKoXabiUpUhMlkV5zqd3DCr+Kgk8
yhPMC+Ydy2DxFSN22W+MyEWURZl4cvEPLedzPs7U6GkfmwY+FkCoCi6h4RdrkdfTHuX5dCX6lO+P
iWJDDuS0Lym2PjG8y0mqWcrfAKan147Z0Wr4CjKyzSc/H6d3f9LJfpxDWDdpEjDsGNBOTiRborjA
bnBEV1jd//0h4vcZN8cGE9oaWEJc8j7Ttt/Uo7UVqHKJyzpEhlWdwoDFkHIYeE2FZfQ+WyqaWYJ/
6rkxn5uJzLhiIDRh07XOPx1ofqcWXj7L8kmkhxfQI6bv13NiV+Jy1wj2DnZC5b9mOOfcem5rbSO8
iCdEPWIVB1zZNiI83YtK6FeNIw9zW34mNoIHE2TJCUzVdFUMunrpOtu+7RNrfB6ouP9hTrkkcPx2
xkQZgNpWEpBBoODvHxY9sILWIZuDgXaMln7hPk6aF02YaXwLgFht2Ip4wMyeJ1615NcJ9qmTKsby
S0qoHd07iqC/v5uXI+evB180yhaSez6U93+4OrqKZyRZ+oi5rCRoJvSfjd9V53kw+j2CqnjD0jxv
6UCz8YQdFVSqF5dwvLymdq8egFpWJ5m586ELnfKrTjLv3ie9aBu0FVFyRl1Wq6plkvb3n9z5Px5E
T4IXFZJDtXSRC/x6853OkBrITn0YK/Y0YGRggKo8mHblhHJRJ8WwCWLpvaPmwpUGHHZnmNYXP9Uf
aR7TIcVVtjWcIWKSlpfXfW3Zn3qti2vET+pKiFx+tmwVj9eEChb9VR3H/jHEBLURNilHxGNM+5yl
5BAFiXMrTJya9ZhTr2Z5cKaAnHfkY0xXNHeHTV11w6ZcVhjL7oyHPqrdR8PxpncyVMmOswob1jUJ
shxpbJe6dyizY9exgJHsQ83OYZlzSaT4n2YIiMWqjnJW4kutjnipusdTtKwpwVK2Kwr6AEEUauHE
fbSl0luQyPpG4bUB6YZqsjdpOUR93H+IZgNkLFnz2Wdk28o9tdns9ecqHCIuUkJb0hibdtw6kSK1
otMQEMDSyrTDl+tYrdHYSDU7IGhlaGNWRECojp47Z9FRLfl74bz8h5CCPlwoxag2yVBH3wuRCWAE
Svjmq5ctLkQbjeZDLWIixcJw0WtEMKjhbDicSDKEantvRNZtgP6HgxaJA6dvlljfbj6S/c60pzAd
9KEGAuc80PP1JdHaj239OqWd2tVJm+y7nupKEBtOvlLLgSIu3O5Dm2SfPQAd63k09ScSziUEjgm0
6OXaBWqArDwzfkBXHBsPdWrJo8nGca8k4IRQxSx65B9mCFn98gucgvKLPZnUhlZmMW0hxZrppl/f
cRL1zwwdAYYMHPrdrGg+FijtSU4x5VGMrEbtcrYr4mDJH2v7YW3PGSw+hkjdziTx4lg3KaeWwpMr
aifvPpd19wHHKdHvhVV+gS6f7PFQTVfa5PSMuHNmB2jheX20UhpKVZXpm9ZDXYMbj9WkDQsguX7L
ySi07dYjsmHmHVkAOoRvm/wh9KzqDfoQV2VBjjWcDlcEA8yHImZPRFJNV84a2HLGYNlC45zl0sEI
RnaKVb0ME553c6DN0ug4OEemrk8JtLyzG3HhajbQPRZsZ136Rf8BIAvH+2FK9v7SAQp8jpu5oj8E
cIsOwVDM79jNGRYm/qw/KRc81ejp17Yjb3EQTnRrFjajhCF2cUbzlxbGUjgvn3q0A5pYflLyYJTZ
cg8wrx/N5VUdl/VdKIXklGbJZ6cau91YY65c8njA8vYJnZHl8JqMCFQ3MdrXe8HMjGiNlFLksheT
KoGgil7PdKWkz6NK0UtfR7pcqqUpUWbedDVHhOExrvDPl8fQGmnB8HhX4jB2IO3tiI6HbKbq/tLx
KSSPTz542do16ZxUOadgVKnJIbMpqDIkbucuBI1yaQ8YkcFlsCtOtjQcufRLI29O/GmnNA0hwNzv
tT9P1zOvG5AqKFf4CzD3r32GeVuhR/VQaRsGHQVwwDmFkqwrvfGu6uAcxEXLLY4GkR3HmW8EUg5E
STTzCpYByBNsYQiYIthca90ZxB+kPIIFjbthW8ChW0dj7txa+FofKXgE6FG3bz62KQwc1jBVvczS
plHmEH78xsASOrRop+fC4DUPrTo7GktzRZKRpniMrfB06dRAGBGMSLyiXhdzwt+UWzR7KqLNttLk
11/6N5dNcsRLSXMlto9AQr4JkICUy57B7ctyiqWqEWr3/dEE17/TNq0hJlzhg2AWe9YlcLgKfNHZ
bxvozyY9NMh49NS6pVYechnf9jYnrXUkQF3UhtV8LbOg/DxGFDu1qILz4LHOlgNoO/wqVf0mCskN
Uaoztxi6aOW4lOd4bYPz8jxX9bIMN2R4X+GNpyMZJB41r6r5cTbR6SqRFHzx0vWmLll2AQ5on02f
R8Keu+ZrV4XlF4z20a0H6mxnMvFcuzC2Dxx1aEa6fJ1w6X5dylsf2c4uIif7IR96ukg226TrmdbT
ZW8wSeQ9LVijW1gTS9+JJmpvOPYtcnOHrWII/HMVUIZUk7KegFD06wBCNbmCVMJQc/p17OKO0ERT
gQXkRiImyo5TJorzLDtiIi2KWIAwTOgoDz81DXP5XT2XFOcMr7c4QnrC3CmTNZzvs0A9/mTkBYst
69hLiZ/5U+xm4Yn+hbu+tAR7sGlHH1bnKSpIdElHys+G1USDeETjj6GSJ6QcKU5aDjv5QrxBqEAX
FM5GsZ5EX37OLLTPLbHdHySAioPdUjhLlzmZRXOZhI3l4bkss6PH1aBzNF3VpR195FQ/ARq08uU8
0Yx0oWrC22uaNs+4uOcDTDxaFqBquJiC5S3ueY9UINm13F5zxpM8awxnH0aSeT5b2ZgnxwLQ4WkA
H/GF9I1kLwUXpSZr6Xb2SVDJ3CUeIjKarawC9gdi+OhOzzXd6QKB5PWFySMrr/sGv2Hct3z0FXgP
XlxE8ZSXWalfm7ym5KiaOTuSO8EhRifxreUVn/ve4arNi1jG8mNelV5xDdqMwOYCUOwLVUlqr7px
CtmURYmWxeqc5GYwCNNYDRXlBKm3VJBTDy2u44ZPvpqvlUVL/fKvlxcT2Q5bjGF29ZtDosuDZlM5
FnM73o2WMe1g6oN4Gkpe6ISqMvIWohLu7ujW1t7srGYnma+1O3Mig/C5Gxv13tlz6W7jhgPspVHs
NfqzbXEyHWratxOw0n6jLeJRaSTwjYejl6XDofPtT3MdxZt5mcS0NFS2nePxy1TZ+ac2hIhyKVf/
7an8h1ElPkMOZX89qWQXLOsvX38JI/z+Mz8k3wL1tr2YcxFXcnpa5J1/DirBwP1BDjqzSDzDgeUs
lskfkm8TybclFz02KwxqcYaYPyaVLmmEJkMw13NonC0suf/6z18kys1v//6zyNr+XX3Ksc2Hoobs
lV9HZPxvpxABWFKEBlIiwjarlFCRIPCn7qXu6XXWJ6Y3HjxOcqZ8MiC8puUNPkvEGsM2ygGhesSk
lJOtScIOQl/J6wK+kyBS3WgRGYBL8LM6afadStsx3Cs/cUjSc6Kh5zA281/D7hCiEAgIFcKaXtFb
ijpsgfHZ7Gm4zwrbD96fGNzt2ujBJOYniVgZ2QSVUELnGuiu+GQVdbj0rlu6Qo8p+eUmgRx2NHCO
i8cuDm6TpMUbia+G4sSn1bpGzAR5KuvqmVwTBM6hWkdOiQDu32/N/9+AnwExz/lfvza39beoLH4Z
73//kR9vjen+YdNjMD0LnCGTUR7LH28NRgnHlUzxeVyxRLhMqX+8Ne4flouTlKd5meBfRv9/vjWX
DM8AxQCVLIhG9197azD0/9oMwVhMN9yjvwr8zyGx4zelv2q6WQ1dkNyl7IhpAOJM4IKoI+XeBqG2
7XvbrZhDl1QO2Bm/aydxH7lrFfblMN5gADWxAKkKKGGbqFY+xD7xzeNHB68eAZmuwrilF45tRJjK
cNdmlfhKitwg8K+hgATqeMnwsCCTUHyVeIn8nr6bHW3REqanZZ96l9QU5SpoKv/VWEBwo+tHJ08t
4WplBH0Rne0DiUvhPpoJIeG1xixBVBe5PtLtulVlkdW5mjNds3NJ23j2hPHqLxkn+ZJ2Ap4XutmS
gJIsWSjjkori9U73eUg52GH2xfJbF278UNM5YiK65Kv03RwG7GdDXm+l5huv/I4RC7PBTG8CAaCo
Cql6+gTiVTS4r8nQt88Nbsb0htLL2JCj490mtbCH1ZSMuCMzd5nOeyi2V2EwBuDXRJtMj57TtsWG
OzG9hFNJMJsI+g6gWRg9sn6EwQrXKS/9xMc/QmcidnQYxxebFDhn79qjOEZUvFuGJ4z26G8Rt+W1
bhxh/JP641SPNSKOKkW86PX5yUASV64Mx9foXcOZUB41eB22NZtHImXKviTDxM1MnnYD3MXlXPWp
7abKveObWAK1Z5+TL7xECKHeQyMpaog/Rhq/ezW22HhJHmoSu9sxs3M3AJI7YDOxd1/N6KoAUKto
Y01teU8tXp+mEvugyCvz3lgyj4o+d0+hzRq3Qnnsfh00YyGc5mQlQfrDfD6VCFWwdge+uasKQ59t
1u3pWkBn9vQJDe/g63UATM7HD0d2IbY9psn6jkMQSEAko0QYCAlbrWCZxpK66vIGhFRI+inYQwjo
PtE+JuOVTY7ZTd53TcS9mlH/P+a6oLnkGWOgP2R171XsJQ0zIuIFUTwKAmjWGLe9ZsOIsylPi6cZ
DQBi4K/kylPrpZkHsCbzp9w49w5NwAVgUt40hp+c+6KNr9ywGL4wX0CyrpoBvz9InOmIDiem34KU
osat7C7pibg/SWUVdmauEI+SEzcsXPODWHK0iyhJ7pJxwg8dV32ME7gOc97skPAY9JdT0m7qtOxI
Ag9135/nOekW7Lot12XM3dxo1OXmmhlgPa9SowiiO7cQCSOMHIH99Tjnw03WOGJfK69jbg5IjCfO
Rp+XerR8MsNLbsh5z4goDcMsJqRNuPWGiNjhxUqact9iymX3Fc3DjNh9vg86482Yg4J3ynDLkQZP
Ojk3bSkb/MYV3Zld1E3ly0hnzl6x08dPM7U5ZtNQ18We/7hwFA1kCAdWounRplAvjxZOBSZLWWa5
e9BvKFe9NAS4Wer6nazR5wvBUyYEhT/2yur1YVCxWR7rcBo3vjbMK9k04nomxvye8xrvI1CllGZ2
xGrmUGuv6Pql+3mU/inllEwQIHL58TyaC5tRNsW84TepPYmmzZY89RC4Jveq3DGfTTfWbMt7Q3MW
2skuZtAUpNYV0MFgK/0U+aNB9hZzmhgJjp7tZCNkZnGfyc5LX+vKS7+kojWwzWT9J1wFfb3ldGTz
rtkjwxBCGra56RrtEcCCvc5kB1XMjZuovuJ/gEtnGhqBu2O5eiLnxJ+JGrEbw7Go3el1ahzpU2Zj
xO2Q6SNREMRtuXUkV0UPKcGo6gUt2+ZD1K5KGrpMAwvdocgtwuzJBBb/oR+IzuARbgm8HxEYB3Se
Dq5PccMZHFQqaaub1kI+7gUF+D3OIogsDI4chKgO0M3JIbyhqdWR/lCjibqGFllezy0+4b1flfKl
ascXQj6IyKW2QzBvJugq1zDoW6TyfbroiheR8jyZzUOelimtKPav6B4hW1gj17azCaF+/qduH3o8
Kv6qYdW4ge1qfp9B/PsU8g+nEESLS5nz1/XUzbfX+kujvvxSUX3/oT8rqsD5A2sKjTTMT7BdLmXT
j4pqobo42AVdnxMHs6j/KagkoehMfDhreJwQIML89zGEg8Rvx4y/O3ZY/jJm+2lwA5jaEZx7qBGE
dB0+2K/TD14kYPJh3J+h6gV9fD2r2rIQK0jUg1NxRuNsT2TIJH0Yf4s7w+cQkqjhyYG0dGzmNnzM
cj+cMdFL67o2U/fWqhv3PKZ41GCtG0gqGghcK0vWxo5uW/diN3l+U/teBRPSCjqogX5yY42+XOIn
ef0WBMJWmzHQ9smRNy1zVNR9oJZF7+d3Sonirh2G7iEoXDb0BSb6oZ6GARFM7Xco5t3iBQ9B+KET
8ZLy55fBQxb7+QM4lQ9gXECD4BYhVcdjA6D9vPTq6ocxkuFOBnz8OWRQYQyyPSkN6m9EbrEmBRoj
VYwQZJWQrvLUJen4xfPy6sDKH8J5m2FsV5Vu7jClxh8JIe/YPMpUb2TUE6QTeyaVUBU/OKObbnth
90xE4GKcaybiZ79qngm9gKxsEi5fo1SQMGelnp+KtkO0b46vakRMuZK9ag5oSpMzPBtc6IV2ms8J
QZkoObiHzxm0vht/6OMdp775VOdoRyksZLTJet+DQ0EvjChpI7mzgiY9GFl0O6g0hXk7MmuNsfs0
lPQHMZTDeYyL7kwfNbmJzZx8C5bG6RG5abdTY6DWrassMg/H5jBhCr72KjGcbbT4B6Yz8ktqS8oE
LA6Prk8/ap0rQyE21K0izMUi2pc47+vZrMSuMuGUscYW9+jt5WOLBeQTJtTsfbIa8WTBWcUzNBaQ
+hzjRqKwiRzRvnCt9LSuxiK4qxo/f5F10u9MXxOJ2lpiOxRq3tPSN7aGrMev1dAQqtGS/ppiM1wH
DF0oB3lwlg02CN6WQVS9rmqTszD2wCJbjxlxIzZxwveAUYRauRhvwB3kCH5E2e98xKFAj+0vvdX7
V8XSC+SUom/sGntdV5CyY9AoWrM5IY01jQAPjBGkZzY9+5BF2j+I3s2+pQVREBTnxOmoaL5VTqox
muHffPPLRZQUApCldT8gsMWtQDhUkbge61dMgoOi540mIN2kRua8JGYuPtYIbiGMK7GNAZxfJ54m
7hIXeX9PV3j+RF1vYV/K9EiobhI90cdzbv3KXtW+hmfbe8VdIpr2AT+ktVWObCd2HfArPJOQGzmT
d7Sg29HZ4F7zOCsNhTGsEt8NjzJNiY0KzPoIIQNJhY8lBqk1meOE1lOifWAZ0Xcw8Bn6RJXY9l1O
DodB+reHbWlYJmqaSNjE3wIrhskY5dFtHdsWQhVXfs4IxVEr3u3xY4PwP2KI2U2PrqtktAaFbmzn
1IwxcIb5qQOIRy/f8IZw3aPD7HeIKsUtBZJprg34iPmNgU/xg2cW8DQ8twyZGFYVSl3MHPNmzsuv
GckB/qpz8/FaYqSYuDVOgghk6o0PUd8AlE5NB4JUZkTjRiYmpsY5LSqLfNRq5pwIWOreyoT5sW7C
oltHGrdIRV4w2qnxGoiWP4JclBGdFWuHn43WDZqYidPgdiTERjyicbYm9znyct0+tBIhx6GsADcV
ZNyCMJrRP6c56eQ2PPHhsU7HyH9joBvGxTom721wnvM+HSpv62vHQAzadW36FTWsNinauEU1Gxeb
27/rgH+oA9iFaYT8dRkAhaz49tYmcHd+rgS+/9gP54T5x0JuWyQwl8bKTwkWnsQfsRQCWAls0Eg/
t1boYjIyoqSw4bhd0gZ/NCRt8QcZhC5wTQcjr8X9/Fcqg+87/0+VAdYQyVIrEHWYniP+V2sFOydZ
ibBQDiDXljCHhGCYuQhIDGhfJle9+oiNVrqciezsxmCtUsYS4zgpnF1Kr0XrP/m9r05G1qrrscvO
PYN2UnldMBI1EHVhYO1MMU2jLmWFI0BrZ8tcbIj7kRxhq2CnA/wCgdsFa6AI95oW40bA6aHW9dXW
rLwR2wC/8zKuS82C3ykqsUlV89JnwRNDhXJVMYRbu0766rLgbDLgnCtlMl0qe68+6r5+MeFBrmen
J4t4ZsPIQ++DMYiHVJqvPXRjfla/ZCW8kaiVq7H0MLi61j0tn2aRWzQrV6PaFHX14pqL1LvGrzoY
fL2C2SihchC3e8M71rVPJ6Nt8c5yaXqovFGbA4dP1bulDAhgLpey9OtmIyr+0qznEtgqeuYrcBkE
O2ZC6DAWWGDpgs/Qa5uwspBhehdzYk5h0ELrJwGINZM/Vfb9gmnaLj+ZwhdHYUbQ/Gwx6owmLoHO
ZLt1WnO+j8rsPiAle4v8k3sSzc6VY1d8/EEyvaZztkGMhlRljp5Vg9k59JZ8s7J4n4oK/6CsrbUT
ck4cLiLyIIvekHZwqKuDJ0ws7ZbdVGP5SFP0CEzKMXj6K6Qo5C6mQfMU+qFiDEicH2e3eadnMR8G
n6snccRtBsc7+qYBz42HhJE+QXl21Wy0x3OAk/U+7/1kXYvgCVsa0grFP3Lh3PcJHypKQegTdUcf
Pe0aNDP5ePICjmSc9niKWv5fQdcsIRV6U5WLCYOOwtoNXfzcuAhXXYahOQcszPP8TsFDfBZ+JjSq
yatcykBrvpRSbLG9aRSbofUb5LYlPwMamXxpOgbk8c7XomqCdd3UL5f7nTNAX/Xkui1jQqanMY+M
F9TceswUbDt+dhJm9M5LzlNNlx1DKE+nD55/VS7vQoTz5TmL+VfXT18xUXH/R2ZvBGMlN8ydjliq
niYs1Nuh4j0Bf4ezBQnDNQoTmkde88I0Vq9djzvsc6hc+byNl4tRaF4KHBlMxVT+isARX4LwqlNm
NQ6pBDy0hESghCMN8SFvUqp6PSBFXua2stV6N+fWMmAsxeYiU6xEz2eIYgj/DVaLyLXMs6zCBMcr
xb3yeCnJOgRHBjuL4BKesoI/HCncrpnBio0ULAR+TxQVoVrZlpSZd/DwyX0fOwwKlwckRYx5Ea6M
NhLSrvQpdjqiDcDZN/QYAnWKYlHsR0K4tr25vIYKbsjl3hpL8rgRoiIhNYclhEeg0IhuJT7K9eUp
v9gN6HQEezDtaoulGhm4pKUxUECtLw/A8oTzit+jZSn2cuIJDXreb3tmyH+5zW03SN4DHqNRWe22
T83wC4xn4+DEfNUZj/C66EzjEFKPrlMneSV5jFtgqnfU1qDkJG+PgB+5zmUbLNKk8CRqJt/Y9ccb
Z3T2/pC+GhHDFwoezEnKUlsSvpI1lhrjcFHPlrNjnif86DsAVfSJcwbFRkOiN3xAVuI0J0mXxQG/
OXZMex/EGfoMxMM4nXAD2Y2E309VvqFhiSbWauojNilEuUUPrS7JxUGUjtxyjGBRjEwWt4FbZ3gq
2JOHch/LwN/PJqNu1Pac6Jiboprna2N4gabXAbLkFSkPTIL4BwKu72uTFSwGquWlpUvfE4ZpPPF3
x3dOzSNRO/a9NaV4fUIDihnwIbadgYepGvWuIfBsrej0b4AuFABZ7PGm89Q74zEuDUUofmIusRug
kFQ5fyUC62BnFzAlwOg1G8N3WAIZnEMWMcI72rIAC8oq2/th9V7RFfXyLt2moYNeJWE9sY0sQSRR
v/nCcLaclWj1VN6HvMQ3rIz4zhho7pZEIsmBdj9tcub7BsIMc+NCsNhSwZX4jEbD7YB/zp+Vk+Wk
0VARuFuawA3yjLlOX620HDckE2IFSoT1hIQuQ1g56PQalEN3SgbBLZSCdg8nBiIdtqmoUnJukvYu
hufP6ZT0NLJk62bsUTeqVmzHKSA/hrxHba7dqjJOOuy+GG1Zfm2C/s1ORInwXo7q3a8kZkZWiXlu
1iz/w6Et6nKH3ZtWMehwhJ46rXnnUxuwYcRWtIGaFV4HA5i0XSaLobkBUOR7R+z5TX5op7k1XqYI
oUfcwX8/Y+uSLQ3xzHTXKEGq5MbpXWvaRlYRoqXuKB9iz336qRS7+17B/DxqXSapv9U1NnMrAsCw
rSL5/E14DKaeTmVZQ81LpgkVWfyeKDYXWfhPXU1ki0MDbm0nPOl//3t/G1Ut9ZSNXZMhFZ5UD4/P
r50WIEHWFLS6O5jDZbHjHZSJ+logWlyNWr3//W+jWfS/vyU8INcCViYY0P362+YhMpCcFB3RPzwg
SyUQKJJ8EX2I79/r34eAfzgEcDeXceRfnwKeyfn9ufz/8wd+jFYvqgPB/FS4prOYef9ntAqejqRk
4GWAnpfZKibtH6NV6n9oBgC5flIieHQHOSzQx/MQLyzj1n+hJXhJpvvp/aAjGEgJdg6mC5Sgi+7i
Z0JTWZGOiRt1ug6K2ZgVYBA9IanBA/ohz215pBkFG6OPiKJrHLS35oQoaUxogU1VUR9qwF1Xli7H
u7SDm58n5vgQE5l7B025EVQy2UgwMQ3GQSwCwTx3ST16MLxpLKo1Hh4aK89xOAa5PoATTRGqXlQK
IguN20Ujlp/KOq0pqyx4Rf671N6UdIcBxP/YHyOvo3F+DL3RSE90UquedGou8qNRlN6yCcWWvY3S
AR4q19KWjAhD+KX8WmSXWrirRRFdrQijntoHGmgE7iBwuIGyE+8rz5qXdDU3fCpyi3kNw5wDX6rc
ELFlvA5xnjz5lOIV9p04vR9Lxj1jXR0RG0W7uGSNDUDLrOqGxg2NhZrDhYCSGuA3zsDPjrNnFbBt
QGPS5mCqzT44DBi9r3Au54W5cGTHmzhSvXGEFTtMG6WMaHqEOc+WvxGRSqMdsZdY0/cWM9lu32NQ
bquDKaLQpO+Qq75S44ObiaS+1sweC+4C2UpW3h8vj/m/V4R/WBECU7LM/vWCAJCqrZO39j/K9/9A
sNTlr79GXH7/+R/9AfRFGHICHxreIldapEd/Dgo87w/WABAAAmzSRZf03+uD9FEl2WiDIL37vu0R
Y/mjP8Af+aQSWPwhcAWa+P9SwuXFn/PTMoFnBs8pyRoOeEoaGMs3/3mZmMxCmUB2xEGN5TqP3rPI
uEXUd8TRtMGpc8BLf2rIYw3C7sVUxiqVzT9sqEvP5Zc9bvkIbOMmfYqApepi6/mJJVc6rqt9rA+H
sp7ETWi/TLDtmp5eMzj5BRkuaFhvAs1M3M7+H3tnshw3km3bX3l250hD445mcCfRISLYNyIpTWCk
RMLR9+3XvwVmVl6SUolWOa5JmSozFQggAMfxc/ZeOzgryxDtlCnA1JpfaaERPE7lD4ZEh8wUFe6u
pdVYOlB1FINvqAIr6q4NDBuiJ8vvi8I5Ktim5bSJk28xm8blj5MQK4HKu5kLP8qaFbD3SXp7wZPH
kgLol71QPq1mvaWq0urGwnybQGmz8juEjauae2KPHmSV4e8XpnUSdoDPcClfCfIekW2xeXe1Mylj
qrzWatD9npIud0XwXYezYXFveO2V7X01LG3bhM4jMeS0MWJC8WxrDSRznVUeEUKKlKR004/ZGmDS
Ndzh27ga6i2MsW3flt/IA9b9KO0uw8Y5oZfyNIfduo2TdWUPqY8Vw10NbbvE2OTfs1HofhITtDfp
w/dc4O+1u+aUJCZJV6dcl3bDwZC8JxYmuDj8E7Hx38Xlk8UFruOSJ/LvV5f94/AYRW8Ljr/+yr8K
DilYAFgzHEta0pA2he+/Jo+2vsTpksdjMA9cJFt/Lyim+YdJJ4FaBC4nFY/L/PMvLZfBWkNiLQUt
WNL/uOH4gQxJnWMtSjK+Fk56GBjuUtG+eZpxBqRzLEPzpmnKsluVUDcn2isURut5MUOVIqyv6EJi
xncQjSuVaNf4EvGACA0VShphPACnT5MLGtuw0WyDtD6N/PmxRyGu63yOrZGXSFRAgV6spuZeAXi1
DoVC3N0JOhglTbxTU8Pkpzz07FGc4KE0oY0sqLi9Rzr7ajFfPi+FUQ1xaxAX2ojueYTTl64UgvFH
AnmmRwc+RMSGiMuGx6LHqlEn9byjRV8dyW8rnzpTxY8oq6ZL8FA0V0HXfZ3quV6zWCXO2mKj9NzX
obEyy5RQIVM3rkJlX0FXiwBVp435pbMw2X+yoL5uff5vTX/9CWwbGSq8HLYMxkcEasaEKtaCxr6Z
a2hd0iJmoTQZqa48wmso2cyqZXEyM++ycErzNB/MhbJiuwWb04SQtlnF09ZxZHHw5q5HaCLVudmJ
AkZAot3nlWwoBTWMYFEcn3V0IBUtrja9g/rk+qGii9k1VnHhuvWXNrXkXpbDKenm5q2pTKyCHlln
dvX05iH5xXbQe8/V5aRBeyw3MIU4MU8019/fd6XL/AXLcX4jiiz4im18vAyLwngwTDFeao5eHzpi
FA9ZPNDfUZR+zJhAMDT0oOhrj/pTmSxmHE8O40WYi+Q4FBbc+4k/VZZpPlMLGyeYXIcL1dn0wcJq
vJRucIduxcSzH6V3SU6/xU5SsiF5c/pKqzU/6dGYTQTJbGc94562Wr0/0WfrB4az04HwqX2LT3KP
Qb1pYWJBKaRVuR0lnTuGimono68p/K6jEMXwnYKe1kZrDd/LGr2QMxFHVNMEBZNHmlvZd7uWaIBr
Hsrk3OkZ2kP9iPaJ9UPPorhe2UFtkwFJh/wEPW9G/qY7dpsI7sOKOAbP12darma0GLbzfLymkIdH
1+ZRfJYpq0LAn5r3U5uXzy701prmMhKBlZReBRfAMXa5apq9N5bRSQon+uwV3efmRn8GDY+TMy26
sdtKzfF+qmmZrkmIN6+1qB0vmtbggprU19GM02uQy7OpJTO94aG5F6qpnrwwCU+FqD1SCsbxk1ir
D2sWUxGXHZJBGWZYVFamt3h136xZC8UnCHtHu1Y43a5ar8vhyjTp3TQS/VQ7jC7YbHHv1MX8fTDd
ed3wVp8wKk7qB3CE8byEMn8kubO6d8CgbEit0n30zw/jYrSomER+ySo+JelrcsLj3sr9lN/+tMDf
SHWDm62R4UiHsjCvR71OBCpqTnV69YQtjUaWq2kHlclcFtQiOdaybA16/5q5ReNY8ZljP57TuZ2v
Xm9bXNA02yPMZnVF99Aoi+AFi4v+4GpZc+/FWAFzWH10ziNaimSQIumyiKl9yvXErwqi7da0pDu1
srrO9gE6J842cRVaTL0qpu3vH11zqTH/b71aLj/iYhfLro0ynySkD2zqoaJNhm8luDZr4kg2LRvn
1VRX2k08e5yBEaPqtKtGu41xY6LZI0KVqLw6V6Pvov2bULmMXBkzrYKjC/LmMentelp5FZTDdWnU
wddaIM1b6WZqHNB7arv//AQo6vhaNhA0Zn4f7p98Thr0w6Fzje+53RKMiiK5DMNdRRQ7ZrecdSao
BtYL02aJyRUjKuYC5aMe6PLEGOzghWePdrg5FY/W6Bin9jDSMzPLLiAn0g1uU6fCrqfykAru99/9
9X384eKj4HYQpZjM39gEvL/3kQ5H9SwGeV0QW8HYq2mCF+7mwN0z8EjvDACjZ/HYjBep0+d+m7mc
gZnnxHKWUX8sMnrVg2fWh1QO9aFwKu22BTPpe4NomesQWo5ZqYlOHZPzHzIvxYkKafGl5zXBTxSJ
pyYYugOZSm6/Tqp5vOwIKcp9h9EebUk8b6NZswx1XXBvKgO9i6u5R9iWjDZcB6ZOg5O7ROz7FckQ
0MWhDw7RpOrtnDs58FKyNp+NEJvTyswWGWhTmsYWJ7K3s4rkycjqfaOsvFrhjC4PSAuDr9hq6wM1
wXgplkcv8LTwR03aaw8RmH/Y5QlorrE2r5mqTB1dU7rRnlmpHzrYkF3MbPMrd17/LNJsWUGWSxND
YOqQ+JwJ9iiwDzNWvhK18mIXS251DEnsGpj5PThZDFYGFnYVqpEISBNha427WROpearGodlIJx3P
Y2PmXfL7G4Ei8eNj6FlsB9l/sWYv5eDy79+sgqzVTF3oLlyr1MAFPOk8YKvXtTkdxgoIXAWMBsY0
QuRZhTtKsfLRNtv5ajZYk3CwNAelVc5GpXF6rKK0QVWe6RHCKy2OslUY5khmk+VxNRz9acJM+oXl
v30yB9E/d1DvtA1z8czZgIwsMGxSjp0hPJbbDMMc94HILfyLVhqku9RAcLvy5qzbu6E2bqa5dA6j
yL7QUoEu5qhmSpHvRL5X2doV7MJp2DSd3v2oJK8V7i+1AURQ7EdjJt1+oRU46WIhJb+VX2aI2nvU
oXvEF7jXRjOat5413RvgADYWAd8rvo/KYKXwQHih4GaNzQYIDtag7xhqMsIH+uRYGDEGXC9FK25b
c+XPlamKM9z3AjJMl6g73gPRXaPF0EAJIiGwp4iy+B4jO2DNNKnscK+oW9BdWawGq0aV6ofmOcY1
xtWlwKnH4qgTMelrTWZv6nnJ9kFr0m7bUTFkabqEJS8tGi4Uvkr+HLQdj8GkzDlYu3YjBB0vI78N
w7Y5BLrgrTMbsfWkwNBNUO7sMjnR4KdR/njTVUh+AjIdpD9PGcZBDAVVxiiXlV1fa/lsnIZySI4T
N4KLT7goTjQxqWINqMNaIKo4LCa9m68wGQaofNGqXdfUlnt44F64Ik1qfkGu6B7wL2hbWi4J8wo7
gC6o1/MAxorJnMtkCKhHHThMLDXuwqiiylxhswU+DyN4JcuAvB9rTl8YmV63zHyIqKRsxeec4M1P
B6RDyP3UpZk5w5qXgceVIbv16vVB+u/O9rOdLQUUe9F/v7Pd4e2Lfjy+29r++Xf+2tq6+h98BP1v
KgG8+fTA/97aus4ftM9sMmMME4/eW1WthblPN+iWcatZOvgXOvB/bW1NvE3IchDY6Eg2TWaC/1FL
/f36KGi10EsWBj5B/qi/ttLerI/hMOqzWxbd3jQ7Mt3SxANuKUyQBqKzPEaxss5xcLPQQxphuPrm
Wv1ig7Psm9+8p3FGLXohLI86QwPybj7sb6oqRNiLKcEfOrK1nCmzt0ZkphtIJ9n+HxzKcynM6BVw
6T4cqrbi3jAy2fpi8dEj7ydAj+UHA4BR/YOz4lIuxBZjEUPRGnn7zpmNMSnpvbX+K9hjZJ3c1Kw5
63Z0uj/b2e+8mm8HhnQ4frqAFuckdIubApXe+0MRctMlqeQCehGOpZ44+bwmcnvs7Q3khnjtFERz
YYEkB1wnRfn3l5R78BcHR1Ow3MWQ/T+cJ0tyEFhl2/paIeyVEY9qmxuiOv39UX6+RyQ9BBMPKi0e
i/Ln/Sk2oWs1fRV0fg2yl3xHM2fjJcfK6bdxmcEu/f3h3m+54QGbkkHw0jiifCdpaTnpNw+ErHrT
UkYLBG/CUKGS+tmxzBeCidGbphl+IRyrvz/iz5eRQYbpmWzvqV8Yrr0/YqDQCbhW0fmxDv4ghyzO
jwUc5vdHWS7T+0eNo9CJBi6iIyuwlsv85rxEF9AVJ5Xct8DjrixNO2XeejFRQa9HPZOfnNOvruLb
o3340Wyhh1Uo0853+8FYBQVAkD5DQB8npEV5HoP1JHn6/Qm+lnIfzxCrMthmnBDckKzbb89wUgme
Fyp031C2ID9apHeh3gUHu5jdfVeEyaarrp1+ctdVymzQhg1zpMe278K68HvmbFu0r4SQD075fRyJ
Np9s4a3MoK3oOU0LewRgINX8JwuT8Yvf32KOitySbeLPJGi3QYNUtDxG0dBBFxQab3bUirLfahoU
LYRgjO1c+BEWV2+LaF1802eHoh1Z+blDIBdi3tC7AIn/Vz/7364u8pdfjfV5ecIx1H7MdYq9lMAS
mbaE4KglEFNuolqN68q1W/yYYfNljOBS6QP90U2RkjE35nF9Cnq1TzbZ2PZIAjFuCcB/1ZRDdSOG
YgOYB22JGU7ME8z6nFx67cBIsdhUfdtuBgxRSLFq764jg+Ku7V1CcYmzWNdCc3YUvdGqt2qXLv54
bEkaRdKYMg4IJJyeVJ4okXyBBY+2Q0zWarJm2EgWSv1Bay8KD2JFFTkzgxEkPSN4vVNdTfq9Vle9
jwVBW5Ok+JJM1nXr4gfwnDDZY+lsL/jkfPf7u/XnB4QdCYUBTz3vYMf5cLOCBpadZG5BMrFC+90p
Uqv0gxGNt9hfITV0ECf+wREJOGDavIzYPoKxvXpkfj0nrV8HwcFoSMM1wu9eLk4JBxZrgggefn+8
n9dtcGusNtAJAMGJ1wbJmwWnCb0+57dpfdxt5Qpi4XAIiwHbvVlPm98f6ufb1JUutm768N4yd1z+
/ZtDhR3w0YFsNN9ze3lSaJVxKAaCcf/BUeCmU6ZY1oKUe3+UDAZC1g5cQM2uwf1UjqftiUtxL39/
mI/QN95AnI1rEPmFVprGy4fjJESvsE9ZEoNGBvgQruKdPWZExTV5QTu1cYgS4sanc0yskntPsoVf
CHqin3yNpUfyfjmF4YfFXLqGxIYgPryWqqoQc9Q7bCXH1EG16aU7smXanRiIuEZpOIuDkY/ettaL
57QYnOukjYnalHp/ls2zdSTDKPjkFzB/+Z0Wgz4TGY+a9cNrJRSapgXKavw87PKDXsutp3fkiORt
dR40eKuV0wGHZuO0TittuuhKdn024rSN5+ZEZ+fpc4or8Txxx808D986EqPWVdSWN1PeMS5oIxr7
oRqO+ZSea3r7WXHx6xPwoEsw6cLdtgyz3t6pgVF72UQ+rE/e8XVYO0wVBhF+Uaxi6xKj6SZo2HuS
2tnyxqqzI1E9j27k3Da17R26MgjWI9hXErIL74p46uLWFfPzLIP8aLmIKekNTgieY413RUtoa1SV
n5RHxoe+5uvdyYbl7zP4cHeSMssXLqbGn7Q4PAbYiI9QL3PsPvqmXdo/VgfbI451rL9IcJtSZJ/c
BdYv7wK0R7rkYSSO4cPj7k6sJZPsGj/WVAuyKnXlE2XVpYPNa8UGGFRVP95jXlffSQNsuz4k9NRU
m8SCXN2Hzc7UyVGvgUCshsiA4uuYXblWHNAfJXpw/M3G85QbBkulc+Mg05V6TAaY5t2XblzvjV7q
p5o00v1cFI9ovm/siQOFwiCRh6ivz5Ibfi7dXJvdoBBUCLbObun9TSNpMycBonS/itP7PKCNCABP
m3W1QkZrfVIn/mLZRt7FtJO6/rV//f5gTZrYCCmNxkea8OIRpchbGzm2IMXqkyMte5MPCwxHWoIw
Gd5C4/jwMFdB2JVOILmT6vA2MazwPoZJjBhoYjchJ9j7K92mLwqRUn1yC/3i7UsoiEmGKTqyxbTy
/iTbkFZrEOtQZ+AskON4OTrVtS6Cl9Rpn9jy2p+8oF5rz5/OVULkMUw23PbHNR38czNGEbcs2/D8
GrjkuTkxGJtyZlxWPz+TX3RLOve4CaeS4kbQgO4xkC8w9E9O/Zc3E0Qh3iy07X6yzkRd20vV8/wO
btFu9NKxgeMxsdEieNhSxS+/f4384tVso9ZbLD/svdnkv7/SGO2TxVPGjwwSww9LI1jPnas+2SP+
8voadDK4k7i84lU4+KYCiBsjLAxRNj575Hrt9qPa9DnzODtwtcPQAPMMycvaaFOVboeAOSHdgHQ7
9trJPNufrZE/b8pd22BXyKZc4Ij++LwOUydn1SR8mR5JMyMUAoPq+QxqWLgOM0Nbl03GKNVpQRgn
nf7JY2X86gmmGuJiU7ejmfiwXLQM/kyL5HB/MoR6Kp1akzQXw/aiAV1C7qNd2Pa66PgAeKN4N1a9
XaUSxHeZMD+uHJVgt5iGs15ZKLfNtu2MtQxl8+P3d8YvviZukWWmrzvUOYtv/O2rUIHgmCRMed8e
gxqNAwFboqm8LbV89Mkl+cWhcLMJxAOwsFyG5u8PFTEaLCsSx/x2DrIXYU3O1Zwr+saarf+D06IG
lUhUl5baT6taiV2lLV1R+dKM6itktDawXic4ieuWLuLfjcbLP1ePt72fXyxiHIm2CCUimaofOxV0
vEOgIhwJ1nK4CRhi32QhIyTebgSBjhnir0JNnywfv7yU7K8F8m1DyI+E5zDUc0JDJJMTczE1yRGr
bZyZm1o3m08O5b2O6T6smlQa5CMtZIFF6fP+d3MTUXQhZmzfFjAnd/Y0taT7om2ZNyTh4Ya26wYz
LjV5uq6sfoCx39bduJ1Hx8quMlfycEUWPcYD7tX0zix7YldqvOYdoEBIgyt4ZuqxYDZ/Bt5UEmqg
UpwQDVwatco5JaYuNrkxG6+Xg7EbkCZPJ1JTnh8RIEEegWDoj5JOkdzTmZAxwPlIcxcb2WhvLa9U
5gMg0Sh7tmOaJYDl2cGok1HVEKhrZLbqS5MWxrTwTz3pk8iYia2ml8Yxm8kg85l29M25zDAbnAlo
QMGV3UDv3PH/tYG4u7pJsIMJL8FcThxgeOY6uXQ2ZCkU8a6TVXqDudsOjnWuFXujTkC5TmFt1itP
RXdZg8aa8DRCdQ/oWELMXF0BznciAgZAVDnl9Wncs51EC+yVKO2aZiC6BM4rwBZ0wYF+kmmko9F3
gDS/KTO5FFcRttBHhyw5mGnQCtazi53hBlu35vjE8cXT5UDgyk0eCdQjk1Z5zrXOuDXcdlMfdgeK
2HFXuaMXYX4JYfKIMpxRJoAG9vOaV9Q2DZb2n66BaF9VjXS/xKpaXPFZYa0boXpjhVdd4tzprujz
7rpelvdBaaYPqebq121uE7mbxeMe0nK6BTF50aXTLq+a3YgR7TpwaKIKRS4m1CIfNvawSbwExWbX
H0GoD3jLmsc4sQVIGhPeezxaO3IufwhLG7ZoKbGiiNrxbRD2W09EqAy8ucCah+ucIVF40ohyfHJa
oJOim7A9Of3jXNmSBBbCZPtxAkCc3um6vbU1u7qUHggsQ8+jS1h287rTI+PEzVJ1RlptiuabEOEm
Cu7G2ZK+1IyrKILuiO4VkTkSjfUYJx1FRUPSCW+JTdM481WSjgQvCUgx8yT5n+Qiobs0DoKMpnE0
N7OeVNuxxcMfq4DZtZNkJ4OlNrCu3Uvioa5JkBy3xuCqHRageT1pbbcJzMn0Z0rX6yBMy284uPTT
XDlM0trK3ox6W7/YWpWvtZasaZeGte8UhTzUKTPBheJ5sPTIPBADgM9+7I8moeuRLI1dIqeHDCXI
Qx4FeyTxN1E3PZAXikhW92jUdcFDhmyu5gnM3EPfOfkOcz15qFK7BUe4MFShXdth4WLTgylL2ASR
vbE3bxT7huuo1vrLKqzd66ZDQDtYzWlLKBg4biJOJy1/btBa7F2rjWBpZMQBZ27/IpoWSFg0MJnc
JD2ZORNEYVJiGNpRadYEkRaR194mhQuIweTmuc+QV4wbp2IfwcuURSJGR/u15NqfVwN3WTzhh4SD
c9C7cCIcti3IapndE/4AIJwHYhvAmJuaU3cawqH5ig7AaSqm7AGags3cmPVXzbB2YMKJ5iWvYCh9
RzOL76MDNXhvJanJPN+tHVjbBcrtU02zMX4ljluHq3TqpXakPas3NGkrslBrrhTgozzdzG7W3yJO
GC/NNDZvgyxPosMQ2/VWEkJ8bqAZ2mHBHhhiQ58lg6nRnwiAop6kv1sSHaanJ2hw6u9t44Y2LreQ
cHTya6zTcUTGB1c/ePFo7ndrqoCMzfdiop4nd/zCnCl7qUu0D8zaG+MbqbD1hi2avPAgdXwlppbB
N9Nwv6ViuXUnEX/tGz5nAo5H6i6RDXPBfjoac3EwBTBaunCMQeIlOK3tO+4EDIDVgwrd6jt46GSX
jFr14FRmtI/BRILGHYEuR5Pe3EOXmNgfFgME4UASEdbNCEhWrzzdhPEy+mJY1TEF14F0VuK7aCFv
2ZV69Q4afZ9hwiCmfdVGYX+3MOfJAwbJ5K68cDFagdJC0pQxGjyUuUqXe1AbjqEXqxugmykKtroj
0ZrLqd1hU+MUnTLx1AnpSHxVkmnuenPshrMQpddF5JJIUeg4ewuszKcwYfhUi/CMV9J735rITqhE
qqMNp+MiHoDI0rrDyNETnhLWPKrbvMjm3dwhOR0KhAe+4zjhBRFovbMupZIXPERkSQT8ujThK1Jy
PKjJ+ICfanj/V2Kujdsm4nq/ilNnklR9V3FRNZRKJxq35lUp6/JJLjvMdW7PZb9JKmi4XNloL0eg
0bbWjZdGDRf3Ve4690351E5l/dArruvsOBDbjRDpzNwpLisJqECR6Ub4ndc2P7yhkRdirsB/9IUX
XoygREvq3SybfqCSFRhxS3OwSPOwBiOYTg1ey+Vm8NCBa7j68dbkC5/fRZaDqbTQjdvSmORFJIvg
C6lv4bktu+KbHWIAbzvkIgjc58BY9S5FpOwwkoatS6ZLrRMRo3XkKWScvPCAJbsaNOs8JKDm1bNe
6lp40SHjAFziSirwHOfThbCq9FAnSxxy69HE2QAzCo7g2PgPXpPYwnBI2008M65dzTzntLHA7ONf
IiXF6UG2hwIeUTABgK/b5S7v1CJWJmX5JspUf4fwH5D6UPAlU6kn125bl49WrEhq8Gb0diWpbReT
jaFn1UB2fUgX5RKiCjj8C0k9Wn5usw7cU4lj+LpakOK4J6adRwgnYQAaCYGi4aq5sZou9VCbUICh
eSE0Cw0WTXu0cNgxD5WuMDhbA59YzMk1Jfv45TUpYR7IlT7O0GDVVsuI8HNK2nzroCMjYkW/pUGf
aWtDjla6AGZAVEgG5U2DviwUW65V2TXVdMh6WJCcO3fSDDyNpdcW3GmsWeoCDFFhkMozF5eaFdPE
xd/Eb6030KAPZC7By/aa9qVwNfZMvZ7F6yobqheNsKK7V4492k3jGSJC16159KorVov5pTDjEgG3
mU8J8ADZPZsoPiS/mcO9X5ZcFps3eePrBDuiWKXkvZ3NVLv2Wp3VzLH757F0qysiC2j8V2TPtf1U
fh3joEJV7YYXZHMBcPbQsOL8JOe9UUuercvznWthe19FUa6D0gEb37OhzOShILLxhYraOWNPHOxQ
3EEKRUvg0DdtLaidgeV+mxu3xT22IHbStN8LO+On4bV5atUi6VY4vaJLWzTlrgQm8aUue4CLGFLb
sOAfIYMvN0FfWk/SC+VOlKS5l4IgcNMa8zXMCts34P6vmGiKTYLzqFy1VjZdo00bLylChlUu4uDO
TBdgnlbcQN49653Fe6rrpGq0db0ZOi8+J0PoqHeqP8ZZWXNY2Kn6AGtOOUQLokDC3adH2tkIQ+Mi
JxXoxg5MFN5j1IUsulCRSEdrV5Uh9YOM2mM/Tekm4tk808OhPs1DJ8eMjweGUp8S0GP8Rwv10ZPA
8pDXjNdJ0Vs/+lQg/dINn7cT/2ORKZeDZgWOKk4IUxX31NvI3vSxePKGZc5UtDtFZ/kAtN5hWkZI
1L6Pi+neHYfwGgXasHPGcm8XabWB+h+FqH6KvTvMj/T/sq9J5swO7xwuEozIkIWeHc7amSah1nGS
NIdEw6vYBxoo1kxgLu86Bl+k322oUIdLhNK6D/mouekqzWap88LrruEgnQycy4586BWNaRwyTiAe
vciz7+Ampfsocu5GWM5AjxZmOK5tOnHRVCDgGtRZ5NK4KQzzEFiz8aT0YNj1rqb7LVb0jRvBsByI
NaXbq1qESbQKw2myTyguxH0spJ/LsdjxOLEAFzG709CuUFOmnvfSEw16P5bCOPcyb0a1kInbUo0x
+Yae2EnWrpMsQLVsSMe5mnp+Jdk3Y7VzqAtXdVuHW6TT5fPMqInEPARd5xWgqpsox/q/pI2VLGvl
pJAngmIdsYSvGSAgsmvNdefYFPQgHh/jCWVqiDGsBaEWr6TQTospHq+IGLlviZPc8SjuEGGBhGCq
R0HmdOeZkAvWrKDMEP0uYQmEOOO20bWLugsTv+WeNFPE6qUrUr/g6ydWLS+yUhbFWhG8x9AinQ/T
VPRnNqjcnBqNqEQbtNexDMf4Io0twLxkeCzR7jVArlWK4hB/P3GoZ17Qxg8ZthlfGjTgaa0VvLHm
kpZGF2njpRcs2naa2Quio4+SVVfHCQkTkX4tHXGsY2fcB3277t0mOYOSXZw0Od6uRhQpw9GhRQff
tAC242llg2MzRs178JiZss95rAvwURm5D+uqhIIQO7kC89G3xsM4CdSypvOEkvM5QIv4jYo1/ZY2
aD9jvF9fnFRqO6vvwm3rdNnVZFOxpGTnMPT22plAjQAGQ6aP+x7jZ3TUCCMUm97RG2fvJIh9WTTs
4kIjjQ+m7eQUF7RvUAJiUQlJ1ktTFqHCkPG3DLTxlVm52ZUd0UeGxMcCGquh/YE9RX8iiE79qAJ9
XkIV+cAKFcBRQmi9wQfvDg81FQ+/W8QmB6omYudes61DWrq8UfACfOVtSe9sTg3C2eEY4NIJIvOW
+pidaZIpcQyTsfmRJUX7o+kamghIarOXROR0FRYu4Te9iY2nRC3R5oWYxktiT4NvZlKzCRdBpCGl
nIPmhyZLcmjNufec7ZzI/Cat8CSgmUQPunPCti92whvoaABD5/ZQZreQRvK0uFF2l0hqzCL4htmK
v+OVY1pv8EMkciNAy5aQmac22fQN35KIe+RSmxyVlsMmZuSgcSTy5iSaZcu+Uc97Q60HFKQh1g2D
T541ILrIiWk/bpTwJs3XpqUEaJmQBnBfcETFShf5hlhCitY0sPmVtJlX3Todu+BbX/cAfsMuWrA9
ocxezK7jqF1lYTgahOV9+/Niyl4LgSQzngQM0ugo0xxjHosV+4nCJ9w7XFuV3SQQlZemAGzL/Eai
H8OIEMW0e1AWRGwwE1SvpUEX6MKs5GjsSH2RJ1PdFjdyQFHBT8i8dT0EFeeXYBCKD3WpJ/FJg4qh
9zMc0OoMgkr/0tv0RledKUt1ZmuGuk2m3vTzLs/vM8NzrhLHq+AFla5+C6+lmTBPCiO4EB0nvTd7
GHa02gXfOsohfNPOGnON+V9B0jG/ySJjLV01bejLcBV7reW/n3OSVyJ2L9GKL+udTk3fPEdxE6e+
19UVAwwPG4yvJyS6rVOd52c18HPCs6P/dxyiRiPEuGip6CRhUfEBMDBNlJrZCkCaKpI1j7pgw81L
mPfXOuv0AHgjxKtsbc7jnF6o3tKJvaOETJ3cbIGQmOoLImBzW6WFfmQmXe+HrAN5RA4J0Iwkuptn
NXwZTEgar/3O/2pQP9GgLjoqRqB/t4Y3j+3j//uTsX/+mD3/7/9cJOkjpOt3ItS//tJfIlRP/IEd
2gBGbyFLhODKmOZf/kp9AbjaNngGE3n86+gE32Kr/vd/rAXewN2GZORduoT1B6oAPC3wOxihIWn9
TwSoUi4z7zdd3lflK0NA5vmMZBdr+Psubw3+KB9tozqKFtU727Ndq/p2Z2Wte0VTEYQ4NSZEtpb9
u9wmtd1ppIDL+EdKSct7b9Tqcs4XvFUU+BqRefUt5PT0xCW2Lr5s2Wyy4ETOV4m/4KiMMD1phxhF
gJYQYaxHUXZEv04uXeL1m7aPiQotK634mquSyLyJuCHWAMMPafkQRIN/ZYeDq/a+kp9luXtXB/nO
5nmyH/ph7NzLCVXHxoFTcUo8eCu2lg36cY310o0e+1ZTD0QGwZsp6iLB40GL1z5tpa5aovvSTBd0
+ZIIi0I2EOcH9lshSHF2bpXO5XnREBe9UmNDeDE5PeDT9i1d3HrcZkWla9kxl0K6bIvNALXhhjzo
LDh3mRMgkQhSrmfFmzDrhgqdk6cPmw62prE2VGDo3+koNsO8TVQkid9M8kbiIs3hqbO6/pmBYb8G
YuSv4Rjjn0kZyp0rYWwoM8S8Tuw+BGTES8xUYDjdGKN1/GMOpqmRaF+zcJKbPiwifGCsDaFvJsx9
zgmi1w76kNeXesysefY0a8U2sF66NTnWCxIaQ1maNwksogjFrk6fFDTnlZEOckdjGkMrosItWbQp
BKGJTmXRVNSmWXJKv9jyi0Zkh4KNr5/kfcVWIC9sIHZpt6Trrp1OEaWeIQ2x2N9fMMDN16C9xo0N
unIjWqhLMf3DfTN7wVWdDdk9kZpIDhIA2LwF+5Iyzf6SFFl4hXeyuRxU71ylZdJ/VRkSk9ADjVVT
zl4t3JLdhLn3DhtwcAlLfrqHd4b6ZOg6ig2HbjKTAufcA4Vzp8oR572yNSy8wdiumlrzdniHrNMA
85WvxVo0bwynTqa7snIlrfbU/lLZRn7TUMkaqyxQ4biWcWWNa94r7EGKaZ4PeQ14gbgtjPVdl7eH
YZxrf0iT8M4qC+vEmx1eH0Yph1vhGVhaXByZ8aaD6PpiDKQ2riwCikYq0DzfJmaBjg4yxGUdzVAE
B4lrH5dL3ImlTBydU2PCLUYlMaew3Ouuv+jC0DwxxrHYI4nrVm088Vv/f/bOZDluZEuiv9I/ABkC
CEzbBHJkMkkmJU4bGEVKmOcx8PV9wKqyrlp093v7t1HJTGIWxUwAcf26+xnyjuR0bpdPtECV9II4
9c/JiJ9FA8Gxz133xDtdUMtvSh/CrHu7qHx+CO0uPpVybingMpeXwVyKYudRS/KRVq1+o5GTwnLY
mM5pymeKtNL618iz+cAc2GyJVC+8g0766LEJetFtXBUqW5JnE2eTRRGYmz03RDgw0nCF2Vrf7tkr
GlvPmfodJN4bKFG2T0Ys36etqe5Kr4SVPndI0igA2IP5Wu1OpBy7F2tJyfbZenKPG3s+zVoNFwIr
KvObWM9sljtzPAUzGSCtKbjfGFGmkNZkfi79xnHy2I+ARddWN50qRrfAVJbxJB3NvOu19keytI9p
rTmfs1WxvIVgQSWwNZE0YFOxpN+dNpU3BQXMZ72X9cZOuzBwkujoyc65hSvacGkM3SMdCnlgtXr1
YQ+UzNYT+ggEjOUnfTmIbQJdFYTwVN9EaSR/RJxhiC7mtGhPRaMwUnnRLYeI4XVFoJaUPfphVuj+
wpF98dMZ2lrCUN2ZcfIrnzgzY+c+G0M4bS0igUE8DuaLQSrtYGo4UjbzNKmzgSIC6NOeuk3fGxpX
nIx1uNeztsOcojHB6S40C6YKvLG98IjXzOIydpysNnmY6IDDiok1jxH385UponP9LJrMx7EP3Z/Z
VNDHPyQDR3M3n7wtiVV1pZfePVdjab0PVlvdsDgjXA7oAUfKgIJ/H4kyxGzkxpTDTZKK4FXHUULr
Lg7YU8Vx1pwCPAprODKJj2y1RkRtBZNREwbIiQRWmzdZQK/1+aPhmXcVk62OEaF2nxfFGpCG3dHK
am/fN3I+a71BxahbU6NbtdbvSpOfSd0YZ4HU11MrRwVw7oGDbVNEsELLbqc5dm89M8vO2MPslNbQ
j1g3INPqcMflPP+o9PaRMmDdd0UbYzTnlJnAHNglAqSJnizeQyPaaqvZRkw/B4HGQ6TFlzwbo50c
ElaWZSueE7CB+xSb347r/SOlr+/aGN0E+CKvvkeO4A5CCvLEybrYtm1o5bcWkq0Pc3sEXKBHB22a
VbKxC3uNYojqgU9uEZQsdO6ZQ9vPZl7PrEYtco490n2K7FCe+A5VYEx1CcazpuQuz6zivgg1a5cT
L8WHyDivQ2YAQq0nZ62NnI1dlpAvBsLgcpj7V6Nt4yB34UqMTvbWd+Jn2tQZ+0ljOY9TwZjB0i5G
PGmKTQmmNpiLmPI+c+5+C8rNt4NQw2PK0n+L+azdVpGb7aRb0c3WasgNo+guGCoIsnhmw3eRtHdj
RFPrlrQvexZpFK6vtTFelOGmTRByrHL62UITeWtmAKjR5GafBV7arVp03lfXfYP186vNkm6tCnV8
3clWYCO/CzHdwr+27APbJ/2opzkjciKMndEn4rzUWvrhpdRN9Hms7Xur1DayC/MH7IDmyejSZFf3
aXMcOJCgNebewZRVhxzFyUtjEtnTiTfeJEWF6pDPdRP0QtMCkoo94kk1bk3AQh+9NSU+3/t3VDbh
Dyq2D9NoAv+wbgnd1odSwgQi6W/smMY/Gr1+GAYaQ0ua4fHWLXtu0RrebO1FUOC/iWM7oZBlQWrI
2XxmenVx6vaBqX/vdSQMmS42esEmFtn46mpk99JqiXZlW7ubxmPqtJPSYLCKTwD/1pqp/NYsNNTV
bp72ORW9B6nSKFhwBGhZea/aJN71RDg3LImQknP1APdHBKAD2HFTxR70C5FIPI60OMaD2JejiTSh
Oead1s9IEJ7mfO8lyv6ShhXYG/GrCW1ta6mUEh6ALRsjqS0eZFnM88AcHiZDeB9JoZqto/Hxqzrt
YM9j+WBrI3ugnjXCaOGw0b16OM5F6x1oX9eocVzcU9Grhzyx3mTo/PjPLFX2Sa/+n1lKGLrO7PO/
z1L7X1Ub/bP66s+v+Z88H60cRPMQNNZpyWRc+XOUcq1vQMNY8zqO/ZX94o/+GqXw0fyZ3zP1b5jH
gWusrQC4q41/Z3qiJeuf0xPrI4q4eDEdOw5OIHs17PzN+eYZdKWFlZsfTDd6hakzMyeh6WC4fCk1
+7EdtUO57tDdQrwgD4vdAFWSws1Tv+7b2ZAYR3MCedSt2/hSTNbRWzf0tFbVgbNu7fvRa3+rkEQZ
QCk2jOt2X1v3/Nhz9av2tftfXQBmjkeBKSfZhVo5bweaA9LVNTAtSZC5fQF/Ppl4tWFdvzUN7CHD
CNTqPMAg4Ddjcac6OAD16k5IsSm0q1/B6kIrqJzJ8YWahu9GAuAhWh0O8ep1kJgeptX90PXRsy0L
QvzMMXtn9Uj0q1siXX0T+uqgEHbH4np1VbAW2UpsFmA+N2tTzQbKFoYRrBjVICixxkcUtKtPI1kd
G9nq3TBXF0edN8itq7OjXT0e0+r2mCQb5xwDSL86QeTqCUlWdwgC8buBGr9aHqBN4CApEkwfPC2T
PWzuiLOkt5lWx0mB9aTHgsLN6C5cPSmD1syH2uQwOTuVuHqrd6VfXSxkHHaFNxFM74trRoLgnORu
O2xS3MEZS7L8tq3NaNoa7ohiAxP1ZWD7BsgbRLDZab1PFwYrhToa28fG5KFFO6d1IzOFPqgVVnuI
ertBwamTS1vl0wszJCtVy/ae5sLMuHEBsKJ0FgdBPHrFtuN0fGzwXj8404RmlJuIsrkxWofehGHr
JClqX+qM+VOZlVR357imiCeLi4TcjXoqcsxGkV63ZxbvK8veBKGeeMYg2N2xi+2MujzBKqCQcKn0
8tRoC4p/45YOU2yeTdpGVEVCRTSx7DWxvTMmJ31zDLTaAIZbucV/Fz6lBnKoa4bFdi6S6lFklbiY
9lzdyFVNY3WQvtX1mv4HM7hWtWSL2BUpNUD9euRT1kh5dZ9R0jZEct5yhuP9o13iYPYT50KLKF3Q
Nq58byBGPSksAz/bwTGPmgkEyo+o3DsQLuPvxON8zw9Q8zH5JCCPsXt/Z+9OYKrnJfGfU7qgl5G6
NyI+mtZAcfnB6kb+8Y2K1JV2Jr7HotLZSNkDaj39chlVTLwPEPJ4QUEYs9kC0iy3aizI9/cFHGGu
v31iY1IkTsb2MJwTym2ctdWoFmVyURS6fybNMu7FYNa/rJndXDhU9d3Xd5aSdHR3PBp5eWDvzgPi
BydNq7Vs3wxj90HOq81A64vf+Sp6l1Y5fO9SCT/cVjhMk/Uf/rX0ww/b/3Dmgr+Yw/c6WiM3kYDI
o9rqXkf0apLp29cnLbUA+m4WokPk6VFSbpKZ4znlAdXdRHMQa90oxS/CsvoJ6dt4BvWBnNkX0nlo
LSjJFZWZV4E+HrQtR0IjGhx5gNrDXW+Q5YkScd41gzLoHUNl/wkUMLkA5rPvYMMouILCuIboENep
0YptzCeSEc6zwjfPYAyarCJmVR/OvNDo8n90VJnt8ijWHquFBBm8rOqxidhsVXlPu+j6biEZVI9J
pJg/uiwse1+QaAOwzk9OOdI6i6aDxUe7ejxiVOLlhwmTMHUYfOoXfsFP9+pin/ANqk/9Ll0uXRlf
xkbdD1r3fWzYe4xW9QbskXpQWzEv3Br9wI40uo/XWTDv40ORtr+tybvxTLY7PduF0nCuc2eyiYn3
vb08RXQeBZY+u2cbsQMjDiobHc9GrSrfNcrq2vMco4pmzaiKRNhXlOQfnUjFxR65h2fCjQLbqU1f
OCTJOOpckpnpeU4DgN8ns3TCe4G0dydmI925VYTzbQImv7erjJ53b5SM9+BcHDy6h3Gkxrx3IQcG
Wis+S3SMsTF+NeVY3TTwtG/SZei2pVGII5HFj1b0h9K1HnhM5jQRDSYafxS+0qX2AuPvQw3Edpey
K3ZIPj3JgpJQZWGqgCXkirxuqSGpbbt6HEwpUX7S5bMYmZ0XvIyrh5vD8vxYpkNNYWvGUrXn4G4t
vMGJLXZzM4SbdFIZ+Xjxw1YcRVkA0EGriiPlTOZh4iYc6O5Q04aYQVz0BlZ7S72D1ffa6APuy7LS
zyrTHbqP+tUJZuuBRVuLLorGpwt+w9Tx21Q1vSqu8ysx8BPIqdHfHAwQgciy7z3hsHeFjrLlWocA
ZTaurw8lZi5MQyd4u3A8x2XhfmCO+SGCVMcigFJff2FT74WPTdF9xqoPt3rpqgvG1IlAPDWvPbBt
g0GkXNphu4xGea6EDYNwyh74WLVbnRqLe3NRcss8X9KxOWjpAeA6+JdOA7ApjPpXZ1H7Tvn+kQYo
+tnq+n3IKyNo3M4LUjG+6CGCql7xtKdoxiJUN3wQc39tYnOvqyb8MYmanLKZjRsLr4hfSVy6rbR+
hCRJfZvLEG2pjF6op+v8sjOZVHT3PLksFzkkuJ+Q9carw77qB+DA9QzheKtD1FanqQ+pgxwNmsJI
BaQ/UmdgAYlO+KtDFPqF9yA/eW3hrKCMEKurxnrXltOOlpfTFBUmM1qvX5wwrR5MlC669BpOVubq
sq9b91KP9fRW6ip/4+RvXuye3L3FCWvTAs8Lcq4i7uR9ghMnLi2kWLyL3sae0+g8YjsTp84IxUxh
3wKNxANq5UYNYgo+kKfenrU7W7RoGSbmE97ESvfDNtK2Y5YOZ3IrwMtRKSKgDWimsL8mHoPzUF0q
OConiWd6GzZWAeqjCZ88cm9XdvVJul26BjxR75UaTDPXOnJSyPZCr5ptMucghVAtYIy2828a5ow7
UUT9j6lNpkMdO82z3UASh1daBqzY2BM6FPposmZCdJZjRsfyDY4c7aRX3MBqYTSHisyPX7d9im9O
hXgIhcu3lWMpl/lPp0NZ7dpwustsTb9tQ9i4uVm1e4pmRhqPs9DnzHA743AmDLinM5Gdoru8pm1b
1UFajpiBp4ZaRoEOmsRdviukDvmZ/rE9BNtbKhEpVsceuEGBMndW3o33S8YZLxurjifX6N6pCed0
k3YT3s9MezV77wLBpfs1OcC5Glv1O6+2o92QIwdpZoP83yZJgEjOJU5AefWDXXmCVnelA2eqXrWh
Tp8sRNZ5P8NFDDpzeVS26VzmZKVMum66J222t1nX+blAXBir6Fczq73Z88gbmyrfjklKp6o+z6dV
avAhTIZHQBrnJGquMrSswAnd9KgWe74JU5KA2MS0OBNbLDJXL+PuKm6cAWTD2plAE1K9z5DHEK3t
tAm4hLsJpbajsmjljlFb9gS6VmcN4OmRYuk65Wo+zpx/l7PFUSXz06jIrK2iLCiY3ZombGvI5jTf
8NweqqCwE8TILhpj9RFnLnL+xjbDyjisAjp7yQcNoXJXlN66Ph+mx9BZlq1QS3eJUqvapaMlb1nS
vjSLmWyX2r4mXqX56dL3V7ovjSD3rPSucWrrZzdXyk+NcvkpOtHfToWjoWaNv9pIYWy0jPHWHUcz
cFxMDxJhcV2DdvcszY3z5NjNNeKosjVC7CtKc96oDQk3DSSF96kHsZrgWwQ3E4anQkuo3051nTIv
aL/jmMx+yK6WR2Wdk42XyV53ve8eAsHGyuTNYnLQZsX66RjTSAlW0V5skfl5JT9iCrbwNyXeSUXs
o4B2rYf+iHX0Tx3jxaeTWel5msqOc3wnD6adYJROvUedggIdZtC4aPiO++y4LCEt/csi1VniZH6o
82J5zls9v+3i4oMBNCq2ldEMLIT7dd9dhlWQlPFHs/aF91pTfDqjvd6zwr7fDSWUulbo7SvHF3tr
4OK69gjAPmegq5mk1p2ZLlG3EQYqki69JnDUwpU2lNOTPaBpNTUAjwWWH+F91SPdlQ0a9OKa8U/M
9RBNwzSZd4WIeRTo3ooiYjSsOAfknvtJTTI3jjGyxBVFyX3uycW+otdQ9RtjaMXqZEqNWz74Un9g
VwR8EGu0tZqkw9Uu3XFj3LpioSMNK3W9mqqr1V6drEZrsVqu7S/3tVXGtLel6VRhGan4CNGydZd+
ObXL1bSNAWI1cFOy9OXn5vS82rvnP8ze5mr8ZuM+/o5XM7iz2sLb1SA+4xTPVst4t5rHcSidsxYV
qI4wltuFPt5Hq9kcADiuoNWAvqxWdGs1pdN3mQTpalTnG/vB4Ic477En0lLs7PmXs/0/qs+/ovrg
/FgLuP931eexGvr4v4J3rBD/2KL/+YV/bdEBztPRQk2HB8eMxev/SD/09INFkC6hbpQhOp1Is/0p
/UjrG9Zsop9UgSMX/Q2OII1vVAmzQrcJsxPs5Yv+DTgCzcb/lIJoxqXxnMmRZBad2JZYA2N/l4J0
ShnDsNFupBTjg2vJApJKax2LfMm2Du5YYFmjcTVze9y7pPu3YlTeka7dOIiyavquoIODYYZLLJre
PWSsUXCxpmnpl/S+EYUq423WR9eoNg8yo90jlG3uS1k+TUN2j+MD+9MUIXQjIm8wV3OT7GhQ8Yoy
x1qWcRdoqPx77Evqx+vacPwF3uBFTmP3HVA83iinl4FiP/6pa4QsXPMHMOHfZs3e2gmHB+Wp/ppW
trVvJkviKE6H4kod+XCqsM/eQBMa+80M4XSPYsuFlUMxVZPtHItoBiTN8+Mk29Db9d1gYqSsVrch
P85La2vGvJmkCoMRLyGDyNyYtKfrMEMXvdUprZXYeqzGOuute4Bwfa114VB764nbIhM3nEWLIKVa
dBO5cLyyOFMsH91w1+t14fOBqbZuifO3iTLScqzf2f+1Pm9WcbP0xA8cS3NORcpSMaxCbFCSWoDZ
iObyMJeU3LM7mUkk5ctjY5U8rlX85LF5/TEVln2cpTO+lqKCpto1Hkq9WYWXulWwRvMqTihcbbRY
6DdjiXPzsWxZDw3bBA+49oENVxAvBgagLbsBnx/mwbLqEMw47o0bTfbsy/FZqGsDgObiRZ6ubSeX
pfIGuFYz7Qujaw+GY4GsLUoOkAkRzDvAcj3IjF7vicng4u437tKZ44bMtXV2slb3aRJNsi1VuNQ2
Iy4WZI3ovbloKjFrLdCKeY7YEdTt0ra3VZonGkkI8jSuY214oc7BHjfOJWUzDgO13b5WRmhRvIc/
jc6Wrko0+LO4u9p0wp6dFXtwcC45BpbX4zjtvDCms28vF06g7AjUCrWc9KHTH7XxC3epeSmV3mgH
xJaNnf4nGTOzKybk2ykpFdjM5ouhKVacZrWCNamShLGpvnibxhd7E/7FHJC3hcipDR10zmQFdcZf
zE7ji9/Z26A8M0GRLDuF5tOihhCGOd6Na8nqBpaXYzVQV7M6fgr/IISmZC59knn63TJO9rgD/A5P
dGhi1gqiL/GBrsBRHIDalp08bUBMQ+qx/WKTskWan7MvYqnVAC9tYjCmeQTQtFnRpjjM3S3xLAhs
X+RTvgFg7DqENSKlYJlWRGqywlKRUcsnePKcbJ1mpamyXIGsSpKkPRorbjVewatu7RDCsLqVxxqt
aFah8Rze6AJga//Fbk2tleMqVqRrjDHuOqyYV9qFo73TSJrMR8I+6Rh9D7+wsF+E2GaFxf7ngfiv
PBBZXOj/5wPxmOdJSTbwH72Gf3zRX3sQ5xuiikE9noU26v39YeiJb3QMQQqnpgWj0Vfl4V8PQ4M/
QnGEHWo7vN6KD/prLwJUxHaoeWOdQV2Abv9bixEaxf75NORBbTh4QHU2MmsS/qtb/W9Pw8ROZJoL
fCJzg7bLbF5ZG25m9k3dOFq3UbOQrIY5WtdZQ/hljZ0zW46uxUTfcQY8tKKgb8Wtcvu0LI4Mt/lY
LdOm1/X5Ab2okHuROkp7yLy0fW6wJls+gYgIkhl2HE6tRjeekRnBkuehNRibodAXVgMk78/QvJ1q
Q4PpcqRntper08rbLjktvSABKdLzzakiv9iFNfODq9EVnirn40sm7F0P0/uim+UmrvO+8xVnDK6w
aJLG2TP6OOi8wr7FouBsinG4doTVdk5Hv8YGmibMPMsWyWOdpuphjvX+0kZGcV0173LrzJVGxsCd
I2tTWnrk4hipr7lVoxBHU7MlN6MOEW1fJ6NukxsRu8CVjJakUZVUO6tEGTa6GMN1P8G8DGYL27zs
HeMZULKBOtXmj8IgGu3F8i0i43JnVcoLOGyb94ORtsexUjKIhXEf2wutwKXtbHkq2CDItPzedLT8
ArftaukTAPY8JwBWz078QeSj3kuaDn3miuxGFAUZD3turmNLrzUY0iS6xYctL1O8lu32wzKc9Wnb
GFV1Ceu2+J2ONvYqGsN2nUW1UdQ63dWwvQ8rZGYSIckHW4sbDAL8gu/92WPvtGl55vl1bp3GqWJE
JpT4CPrJvJqzN99AfsLO0Okk3rL4Z0qj4LtV2VOwRPNNrlsqsDDkb2ikBnJt19rDWM3FY95mhV9m
eXcxzCym5ZmwQuhlD22e9hdthsyScMX+YNaAANMZ80URSw1qEudbYfGdaqRLAn0Mo++L62Cnzt0G
s01aVh4vm6aodnUtbkwIhCdFa3DO37+LBpk/0IGNi5ytmnd1CN4+uPjzNlSXpyFTzLJcpGb2flqP
NP+Tcdkv2lBedYNPtGMP/dnIpLxRVGDXrSl3go/9bUXn5evYor5tKduNTzKNRUDQMqeS2hxl0GQZ
cO00xPPYDDecjruTHtu349g1bIZsjos8slPfTWftAKZ1pCiYz2Aw62Qxh5BVlr30T5qW71DJrtRI
6LvQuZHjijdtSrS4Ib2PzZZ9PbkR1XqBl8urwAazLd36o6sdjoRp9aTWOiDG8bfCafMdDupe+UVi
QJmdMGSv75T61CJEngpCO4lD/VkOHnK08sJDPY3a7eR6eIeGOgpSXb5yM+zujLqYd1rXVjSpRtZR
Ie8/STJrhLGdLihC+pE0JCI71Ti9xJyuE+OV3FOzxavZ7mlEN0hKnJY+OfdgIDcwSTeKTU0ZdjRs
2x6UHpqYizktttNUJ7sMj5MvsUFd3dDMH2rXio6UA5EOXjLzSC3b/FDM+bIv+4yIfl23+yWb7VvZ
jmRGzOnYKgCqGA+76WGS/RNys3bAh2ZdJinikgsM++Sko4DT1e0FuIOM9F6Fk1mc8Ypcitb9SeG0
tbXtxfueIlTvaOfMyDQm4T3m2OQOteW9lLU8WqDCN0si3u16tKjVbPX+rWv5J5NzrYO2zo2bKAeN
RDMRH2k9yv2xkDmh4Ti/xzZJTnLmfkcXL+kZp1Rvy+DRWxJyf0Zx6s+JmtWbp2ZSTrCdmkdif4+l
DukhcsvirmI9Ra7fy4f6PrJCNgf1FFNwZHDQ3uTWSGPyklZHbJvkDJOyp8uwLr1rnzq/60qf/Mgg
NTBhyCEV5wpEQM3uccnZZVGF0Bg5J4LXHKwUsS+xtZ1YyBm7Rl/sVEywg5s79Qnz8BTnqhPyoKj/
PkFfjgeeLVrzkWlEwwC2pJRVzPFk2HdZ65LwTKuZGWxw0+U8y9Z+mHlgP5ptyCWSTXz0ji1r4ZdO
JO0pXgqFUY5N+M+eT3/iC3rpYl9ooYNHz66da0P9gRFg9G1PFWW8p0aF2q73sJocwqY/cvSO7mI8
tI8kVU1ng2vA2cdAGSffW6b4lUKTbjsasjiIJIrfV3CgtyFUTllWpHp5jsxWELWQNenvZaJzc6xd
rg9zHMcNK3bUKW7tv8tM6rTuSmO67ceuu6dHHii2Qw6iZR9c1miQxGhnvGrL8KwTYXpvWj155ZnM
AhYb0C3CaXEXjpb3WwciR4w/D82rRkrjWWM8uhQ6mGFh57+KwrQ/rdKz6NOG8jEQfRsR2WhkOFrV
eCy42/od5wcVQBtxi40HhA7HcRq7T8OorHNud/mnluop0t9gUGxi1wnDRCPtJ54j3raeMSANShma
z16hDqkFhZRwbJN5/siSxJPcjCIUdizHa7MUg2+hYu0+AUNOE6JZtK+E/rOLma8O2THspeMbXrHg
vGiyT8au7IqI9Zh3uCV9QJnhMRN45EQWc7HW0LvulgZksY9DD9KVQQcEBlnD029BBkyv1qSmX6Eb
N2+uJJlWaqlH0U3E+MZwrLQT6Inxnp4Q8iYmxuIPqavuTpEwo+mLDOkBf0jdHji/128eMygd5xjI
j7XosTemSdoAOKDR/7lxEyk3bmUyk0vcB4TtzIZtR50fuebIpAyGDk5EyRkDaRZ7WMda/TX0+lBu
y0TPIMeOmrUfcplcQ68GLUItD9zhoWTn7UokcTNOsWCJsfDNzHAY5fvmJOLeDuxa6oEa0TNygw+c
k9fLWosnt43OQoVQNwTxmLz8htqfBzF0fdBZlnfOtRFdzkEyDGYnrY+dI9tyU+Rl+5q1aQ89KBo6
/GzgB19ghtfltifb1BCgbpZfNK+Yt6E+1YFp2D9lFHs/nLgs3quoq3bwl8c84BbP9K7GDLGaqhTu
iNas9GNC/9Gtt0jnbbTanJ1JzYbXiCzQxspU5k9nauObPhTmk4fcn2zcwpzlBvtztykr+MPkavht
tgyZeyATqK5wIZvRnwFHvI8eqLi6tOq3SIb9g+Wxw8Fxa+ivw8IBchvp08BnSe+GDcYJ8ek1RpNu
w8KOtBMKaPiC7Fn+YJ9ldzsTMsLN0A1qP6aaRgS0xVtb0FpxTKPsXl+G5KUpnUukRoxAxUh2cFUD
KC4tVe+BhPN0kMYrcc0rnCSwMK7ckZ3TNq6InD0cCGybVjvKn7SwGnSOUbf/VErl0BVYTCiiQjOF
8kWX6ARDo+jS9cbCdnEJGStzluvS6oOlNvPdoOvDGQvw1h7a4lecGgOdQIPtULJDOe1mZEEeZHbf
/ogsJ/xpU5W/GytY2xveTVjBdSuH29iYM9BVZsamNLSQmJM2SiU9IjL9rFlOlJt2/aVGeuDWYk63
FUVBz3k443kkrIFZFlp2K8Lh3Nazl/IBt92brEU2iHTOiMUUnVzC6R0uxQaaQ+KheFF5m710WMKg
c4UTyBeiFmxeEcLsbRMuy02mCXyzthRn/oX52ZBJ8hEuSY93qO8pkmjGXeSZ5bHJIzMwsuW5VnhH
fWGI9j0yG+feBJj8C45ne/zPlPwvTsm48/4P2fhYfibv5T8UYybr9Wv+GpLlN8ezcJRRtMcueNV+
//IKut9YCXECown0a9jlj/6akcU3x/IciuodS8g/yuz+mpGdbwSJKcTiTPzHaP3vKMZynbb/Hr1i
RiZvxatRvWXYa7HtPxXjgWktWeJZW2PdRK+aPH+3UspEMMfrMCpj5GJqYzpFBdMAoQMPPYAnm+Dq
7YIte/YFneJbkrLjJ3Db4m7BG/Pm6Smp8cjLCGDzVUUwVyGfYQS7t8KC8IWR0bhje2xj82NCu8UJ
BnwqSwsWVp2X2ziW3EeyLfm1nUmN6ON7UbVcMwyWTz3mg9cqS0bNX8YcNE6m1/N7l/fFTE+2phZO
1xEmvNkrOUeYPQ3O29pusp8xVzEkkbYgdKHosGA1phKsGrjNiUZ5w+1qKjS5t4SLDKzWcKlHRjVk
pDS9lE4pNzX3jbd2flB6H59NjG3ulgdWgneuzMFZZlpWfay1CK8VuK3L0CndH8y8u4m8bvqgSqd8
hR1E0pPDjLpJpqx5UHUavUOPYzImKkbz3oDbqkCB48nJ1smdLqRtqnvLVBVmQXduCIgWkwNVIMku
rlnMD9RYL7ta9RjOq6PjTJQe0PDuj+VAzYRU+8lInHssRp6xSc3iYwbwznGscO9tS9RHMuT9o6lY
1ydd123pVDUP4YLxniqPrDxZfeQEqVqGG2oLABcv9JCfxiUnAqtHJPI2idU4Z1cvjNJvNZU/mUU9
PKLkcpIaBLVAtJeJl4Tq0pee2Muxnix6E7BPn6eFjTEMNpv+UiX9aQ6X8xKJ4TnPEFcRzIv2PIVt
cxO7NC55rbdQsqZ6LQu6XMZ3oyzzbd14ZRqUk9egfRKJuGWcbVey6JC9N18rVVoCrH2ElR1HNm03
bylMmnyN+aKqZo0Z3ZeuV4oDScXkGteZ+Yzimzx4a2RnY+pO+yhYbO9QV+WNMFKGhHio4gOjMHtQ
hdfA6MfmMCkxXqO4oIqOdoNXrYzak6kX3q+pnZx2Z+tFxDHEnNxki+fVuyL8LJOPXbXSXtLItO9j
mTAx0XJOwNHrluxDEsXyEC0wz0T6UgSe1Qu/KWDa8D5muGK6+N6Z0+62Eyo+OTiYvK2opuYch6WE
LKkidhFuSjOw2ehrr0+FHaPhz0UVydtmlEO1JUxaX9KSlCL96QVX+ctcilRSMRBBs+XHM4NGwPM0
Jjr/qUoR9WxWvFGl9rWrvFnPzyUqWAkAD2MpoOxpTRiOlEZcFUkAdYopEj00k30v3JQjq3QW3zQZ
zigI8B5n0FHjtpuH/DUMPUTgPOT05FBk1/lZbVR+WXTWI6UW7K5VInq/l6rBLJPoF8l4TVwS75ik
5mFDHBLXV0ZfnReS0aBLio8i18s17GbUrwQz2Y/5a1xFqNDTeyfB9uUFsmaYf5RLh5MzR8QorYsh
Gu0wDe2T5AhNTsBdq+7+m70zWY6bObftq5y4cyiQaBLAjbiT6hv2pCRKEwTV/OjbRP/0d2VJOhZl
W7bm/8Qe2FSRVSggv/3tvbaekG1GZXKN8rrS03Oh5+hcT9R1X8z3qBTWsdfzdqUnb39W+f3Y2u1D
/n0uxwttBzm7Nz5IKl0I5jHHiya+KVK+H3rCNxn1h/TE8oJ/yTYaiLSoAQGygNT6gItQkKaIWOCI
VpRiKv4ZrSZoXSF2bAewIVqD0KqDp/WHBCEi0IoEtuiAOBkqRbqI8BDpu/WMhFFqLSPUqkY2f2nV
cO4W3sOwM8/pRQARQWbuTBW/nS7qCDKJ783oJQgnOIlApibWg6k1Fcg37xj7buWYErJFdsGGMq2s
+expPaYwq8chsYtVMXndetTCDfSbYWNd1JyedNfBi7FEzFrs6b/pPihATSLUqbXVudPi0AzOfW9p
wYg0YtaQovEYF4MsPhHwcRL+vHr5QBxWXQfT6Owk9g6Ly+gstSxlRi2BuItUBZ9sb5CE2dP5x9U0
V8vNfFG3VEXPpK8lr2aegwd7aTNWoUmX32daHJNB+8WrYvOUJZE4L0XQbA01+gW7wAnU81DiEoXc
NkdPHsaBDagFSgy0HLdoYS6S0XwDSw7o4iDat0tGbbHhOqh7QXLvtkbDVwKZj1othZKC9NcWefE4
5GF472ph0NESoVuZ88bmYwqYPTaZFhLzKXyJtbRoaZHR0nJjooVHqSVIaALFurPlSWl5cuq5dABz
v3e1dAm4krNpOlGoIPlNrcz7PDJakKkJWMVih9/R7RoAJPDyvyQLrhtKqpQWS8fOQTdttYTKPca4
SrsEXbWJi+YBW3e+abTsamsB1tVSbDCp+LNz0WcDIstrL+sfuAjzm6Ay8zvoLC7hLKTdRIu8Qly4
3c5Gy53HQkvBOez3jdFreXgUH92h5XwsjOyx0CKyq+XkrnKanbpozNwOtd48mHLN9rHczRc9mmru
vdAStYG0e3LVOOMSTaaj7HhEEv+URyNni775+5z835yTLY0W+N05+ebr+D+nr636Ov+8T/r+Y9+P
yp5NYzNeCGDgGlDw81nZc98wn1P9Q7LGtMkU/3xUpqGApZHlBjBwMen+Y51EAzT/nGnyv5jU6sAX
/gNzBafyX47Kganx1b6gd8vysJP8UodgNW0Jy4SYREBnsr1mkw7ANMJXeAaU6Z4nkxKRx4i8Cjnd
JO6PA0LiPQnvoaCQXGgyWDtA+IuzIFnjZrBXof5+WzXaYcTdmZPHoMy9l5U2Z+cmXS+TMd5E6Er2
Rsxh+DRZpfssy+ElZ0yO+KeehiZ0Hztdj6ra4Il5Ol3nZU3jXSU11Ax/iFq1+LauqRgAwOanvnhQ
krbdru7M5yATqVxROWc9lCUtd6oduu2l+RK9kGOB9IwtfdzTTQFbSO9vxUO4WPS3KyP4C+gkzyNO
KvjchmJpj/ho0ZMciq9e7EFQDDwqXYZL8cvljcoWSD+tF3/i80/WhqGpPaMYWuKu7eLvkeIC4JBF
f1yy1Fl7ds8PKncE7muVNXZxWUCHej+kSxOtS135CjZguUZLDtZk9jmAmNNy6EbFCsmgLHAR/kj4
LoVNp5IuWI9JBfUshsrorpiqrWwFEnw5tKnfFxurjowPfW+7j36XFsVK9ra4an0VmPsRxv87AELE
nqDTiuf2UhSaTSb/GpmH6davc+MvcCfBGvErPJG+os6QhP9NjW1gf/n9EOnaI1c2RFwqX1mS5x0f
RllgfvakV447s6WZt4d/u8ZKQDV9xZuMrtdty2Wg4NDrEusq8gVB3RVRlGy8Ym0Ux4cwF9lyAN3V
2rvY9bJkbwMhrVZpuBiaxZedFqc6Dq0DZbxLLzXKmOJrg5q6Hc5q39xzqSyHviu4FvyaVCU2BegJ
OnSs2INt2aq6jwAh83etYeePMaaS56aO4ZBi1nlKl8HfxbYFKh9p3yb90UdnFNL4fUpWn2Ty7J6N
mg/bl/ByV1nnQrTXhRA0NROWXCxV7l1Wt6vMbbpxJYOONV/K83wpR7CRjgr2GG3sv0ZAgTUm56Ko
OEcvcN0ji2T9LkjNLr7JcnyAS9Dn9U5W0kIudTgu0EM+tJWXbrsoUw9hQd9usmAhpxw12eDdDq8L
WWDhHKLR3wtcPLs2j+13ee9ne7ANRrXKZEyj0QRBzt9j0VCPPHGe3S7vrwqXM5Q/zWx5scDEjDr0
reO/zq+LKOR0oYSUu8SnjdLxrBq7IpNUBDiXIa/329tlyas7JZfiXhm23I3zXNy5iSNOfVQG2Csb
0MuedA6LR8MSxQnLKXYaHnCZNdrrMXfttxNOspVLiQjopFbyRUUDYh2Y8cWwcHFi1oVlUnbDtNX4
ESoUwhR08KiMPR5Ndd0zz95OGJvPpTG6dx2l9tsB4xT/R0+ZOJgKIjorjgTOVY5DvCfGYXrPuE6T
61BQGDSj+cOmqVgd8dEvNefkkjDkuEpFBQt7Tm1Zrk1+BrBxwJfeoMy+PERVwVImMOsU3KiItxD9
bPBsWbm8ndzZ3C4pZ+LBrtvTYtbVO0O6895qSGAyY0PEXQEVwXtUzgvxcoIczsaKcchy3HcFX2WO
CfASRnMzSFI8Y1hX9/G0qPcBf799dEKCNMe6qFjAyYX5rA/TeG3Mssf0Te6aWEgJdnllNkAdl5jQ
HRsmeI5tbsVP0mMIAy/dZmurLdLz0KXZvAYnw8k9tSCI27KmzjYYpn1sRuV6nJGEFyATbTJbcMEa
76ai8fopg7jE7tJiMwSmIoUrXuZdjUF2ae9aP8tOXkm5YjVyM7ckKsBGyT78cLmzNFkHKHcqshO9
p2oDcI+GmMu3qKYL4XHiZPWuxWawkYbJbXWwKrRFb+YJ01ay3GOmaqHLQmvg6zBaD8LVL9Th5t/A
luI3Yb26XI/mOKD3jEZQ3vC0n28UvdvzpqqoflY9Jb8tPpDz38el/+a4JBxasX53XKKc6hdN8fID
P1yo5htISR5C4ytBMZBvpGNJAcUT1pj1yoFqa9ONwOSOI0frif84JTmEkXnmkvnBwONo0NOfnJIg
sb0+JUEqpvrAloidHOY829bVPT+Zbuai64bSS4B2NsV0NlIFXzezsofJdgEclMNyxG/OugsSIKuv
7LIFu+zDLqux0FPGHesCFmZsSYY7x+7Cd9nCNHRu9G4t7pI0OlaX5VdYMi6vIeKxiRMhe3haqt7N
bjfe9+RgOfnM3MlOrJDyL4Pe6Q1N77+LyY2wa7ws/brLArDUu0BWW8dYbwcHvSdMLytDeVkfcuaT
X7AE519LlosRhMGbNJgGqJCN88B+lCVkP9ThX53eTEbGcJ3lPa4Cdvbph0VvMJ0wGt5PUQNPbVbx
XwRDWXOCTCXh2k7eHQTFAIV0thWDUTRdL15LMWnQOvBbgRjcVyXFZitvKKKbwbDoMrysWCOWlzia
Ktu5suI0o4GP+Yr13tjHLwu9PYdchmpLkiz+IGabCJ3t8yBTnstqF29Q/jgLENAILKxDKUY8JGMe
7Unv+CcX68ferKba3oDUkY9FHMFYpSwj91bzzNoEM4TFjTPOEIU2pVMFX2b4vTUmpNYz1+zB8HME
bbe2wqzhTpul25RHIij0qiKo00zBuQWdfjFi0Uwd1P4N1Fhw/8By+4fBK5pDRMXyAcSpQrQN/W4d
JHQzrx1qWh6bfOxOwvNZu4IpvK+CnFCfwc3tVnihZ8IFXNLbRM4VwRLXG57zngyb7J3Ox6tUeaxc
lnnSyEEvQKWTYQdudEy3ORC72zLWe6QpYb/JPb3ZOOBUqpWZqO7EsRA/sIyn6M7v6r/AkM39weyW
JtkYpFj/gkeZO4Talxx7r7N0nznzSuNA3Xz+Lux5+AyUsW+XgIcjd2I5vNRMGXdybNmksbzbwbxq
PRTaxt6JKkCnnmilul06FaXvGpNI63APcTEhBiQW/DR7TwzJw4jf+a6wcALnX/h0QdKsga0nvLd0
iseGujIprawISEtNAYu0ObjQNmHhdMOH0R3pup8xEUc+r0EeDLv08uhoo/F48Rx3QgzlISyFjiuy
1sRAJNcDQ9iJfX+2gxtZ8PXGxgyzBe4qxmZPW5wdbXZW2vbcdCLcpTFWaMzAFkEy7NFtZBebHMe0
pa3TALYJJlfOA4GSA49vF3oJRutZW64nbb7Gw8X73l882YO2Z5d+yxXolI15Y2Adk3QaYOXGExHs
8IF3J6toi22CU+6IC2u8AgtF86M2hDcuLpEVh9nmLFXTnyxtHZ9FiYs80YZymWrTcqDul5gvZobr
nOjKW4ELXeaQWfy2cjZgeCncSlL1ZPRWfkN9vIeHm8VeMrniEWYydy1fW90DbXqHKoX9XRvhU22J
xzvRrQZc8jZu+UDb5iNo1yujsg8pjnqprfWFNtmHJPHW6cV5j1zvH9pFFutJG/OxiYxPpk0Zg6lt
+5428FsXK7+VWg+y1utwbfRHY3WPtCUUQNoDjetyVH/tIuttmynFEV/gYLNzx2GGctNNDN0Lfx30
FK/vvCdWUv25HqUGPkWKewqqDgaJxA2NzyboTc4IWbTcmiDcccpE6d0ycG/MoNsdqsVxDj3u6atR
GMG0jVQ07UJroZ2zNIs1xzQm3SRrboqeWLrHLMXG1HoxJRJwH5E/mkJ4zW7QdMyYOrvMSTK+h2/K
hmnBBbaWUc67bWH7p+HJCICq0FTCe24PWHKSqZvWMSr6VYLp6DZV/vhlMBk1hjID4EeadWv6cF1S
x+t3rfKLZ8Rb/w7uHiaFiI//GWjOznJ748bNpvJWDLSGznlkPtGkmf+lZqf74InIefSaqbxvGjpC
Zixlu7xmnTwsnX/EA6YIXLMI2gL9yLnpxkn/mDh2dfJjZb/YikvatpvxCttLee2LWh0mqOa3TFuU
dXSsf1Qxzo+RKKS/KgyRwAEPEDLRtq+Um4cHM3bT9ZCqbFNRELYL8+hWBOB5EwAGd3SIej4pRt/D
kmNHugCQzVLYxcvJzOt4V7Bhu0msPHwbl1h6VpCI1UfUMk0pM4bkyhoydSB72hAqE9OngmJp8hn1
8mQPNh6DMPVaIm1JF+H7Vm8bjpJXC3vsK3wGpAZzaaZcb0384MpePFrRYIG0SGsAHw22OkKT8fu6
qRWhYTndxapix8iNqTnwRJ9eYrDLT3Aq0B16KSa8bXa2Ni2ggilX5QlK6X3XkzZknWGLrns2G6m1
wBnFNzOfZ2gk5aGavDZ57yCdkrLvKtnzJMpMP71dqngA22P3UO+EBM5kD8RBahSDL343yG2YzWwN
2oRbcExR+kCccwxXUTz3+9EsnsZpomGJXAtEE7ZgfJT5BuJrfm/rxZtbeoxuRr1pZJv8zTv9Ri39
D4weqKI62vTv01q3cVK9EhK//cCPnbv5hrU5BA3UQpfeJBve6I+lu/PGp2mM47PPtkXQ0fWzkhh4
ZLECaqYk/6W7qH4s3f03Nut4wXmb87UniH39gZL4az0bLWSBrnZ1PYF33uI0/vqIHI4GwdjSdY/D
ZFKHbKV0IMR5HZ5ot6MMcHYZXFHtdsjXy06wHD35jIofAvBmb10MrB8cMH7vsX+r99HEhPzTO/kv
SsX0xv8nGKv+7SxuuTjGXcuWrOJf/3YBIkUoxsA50v1UvQANnu4ufQ0Q3CGQNEk+7zFr6V7PCqXx
969tW3o8+PnVycghseKUlyZF3he20s/jQxhbeQ3nszmyoXouqClAuYASfZ0FzLL4vlzvCvdiCYBk
lt55coIEFnGbfJyWcsGCoJphUy+zfYrySG0z2ef7Lm/7bNs2lbz3Yp97/dR77jEcC/DmtKPsHMJd
eJ01yQFstVg7gypuY2s2a1jTA1guv+FEOKJBb/oem+UKx5OBjZnI6WpIpfUBh2mGTRbM46L86uwp
Hsvwc/oHFIpyh6G95DEPEgfYTRMQcyV/lK7txNG1062x9TPvqYfDSY5uaSDoeLIub1qHc5gRG5wQ
2soeDjNYbRwGCzTShRvhavHGAW9rKON1DSB3XVjT/FymfuGuDBWIK1DRIeztuXvvU7cFF8LkeEX6
Jp6wY8L11cH2GUcrZgs6DxBksWTSgiGt5iGA5HBvqiTRPUWN+QHIM+CnkgXXxo9p+x17m1qtwZ5w
HiZ8lR6m0I84UjcNfNDFibsnwZp8W3a4EY54WHKmBIvDFY0MPo5Ue1RAB6VgQyiykOQTCS0bY5is
BXJztNjncmoxiUZRYo0rbIP4YNvF4WPFgnxwwY1Q4+TIFhiL++ylsw9bX5Z3WdlOOxU1FhE2l+Il
B7pAuYpMfLsmzvdd26F14VE39ovlR1+a2ILpYCa7oBuGDd/U4MhYXTws1jwgj1d9elrYoW98tk0v
sdfVh4XsxjbI6+4ww7WhRsjqIsqrUtJjoKucCZR+U6o9CrI4h9DRTwGFCe9szGn0OsQjNmPPjb/i
pR5uRSUmqrdKr/jKoiEji4ybc9W4SYkRVUQN3VMDta48HluZaujdYxxx0r7ps6THQ5fi3hsfRYuA
Wa/YvFXQY+0QXZzFHphvv+6yLyXlXRBhujbdW2Y1fsmygTrxIcO2R/KyrAfzmnmgBUic0O5zCMrB
sTiGtOFp6RdI96adDs8SNzXAcdeqXhZcDz1ZhB54qcemnAknZO29aYOuidcScTTZdn1bGtsq9Ofr
gZP1vFbgEMW2H+C+P5JKnGeczzqQYIS09sCpx4uzafs4qj+C8uEQmhkQhFboxpQDRWNmHhD7Yx4F
XXnVxmPCI9a0qxdVgVcS7ZxzqU9mdZwzlT0Ij5tmNMX8/fAsylsyod6NRS9XsKYojldr9d82x+xL
2nARZD/Y00BSHhzFJC9x/jE48dtPkW6Ir9glJOyWP8Aeqz6MgxWoVeAOBBBoELB9xpt+Mla9OfWf
zLTtzWt8h655E2A0oP/XqquXFpiauyG0gtqnb+UBf3kM+rC3tl3qcx/N4IJp+sMCDhi2e7XORqrq
afwOrTCn3JAA7/zCzNJivwAjql0Y2TdrRj5zCE2Zwhkfngkp5Fg4DJbbL/3cFVw67aLOFUPDTaME
v/EAS8LYjT3HLGhpbb1vOJre6trZaSWrBGszHB/iTElk3TqM6O0qYWq9bd0cxYIGvsrd+PMwHKdK
t5WaQxcXV4XRQtcd+Q24dgvM/TQl+8ONg+keapHthv2mVK330RiQ8oG0tFmwzqOlFLDjoOTgbUEs
WMWNN34A5VrdxBKO1YY9QbUKSYzhy6TrKRtV9UmJ7i0rJnkcgiB1tVSPuiNzm/Zj0LyEmGOfsKDw
k2JAYCBq6eBe2wlE9+vYHkKM+sZcXsX52D5ZWT9p9lXvfnaHEjrqYIt4V43ZFu+VscDdcKcrByr+
OYyH+Kr3sL+uusbPjxOpRHfr4y4620beHQOL/CbZxhBVl+cMgX47mDcwEaCsiqbwrLV0lfJXfWVh
c5o74gr7crRn7n6DTNsN93FwqJHrMPBww1cFhVmX5+jfoPz/cHBkY29x2Pv3B8fzS6le1M9Hx+8/
8kNadd6Q7WfGNQnHO4ElkDe/Hx2Fab0xXYezkY9r0nH0+fCHX5PD6o+jIhlGwo1shzk8IQs64o+O
io7uwP3pPIScGmA1822YAzaVvvKXpXNDNXWeRpM8F1btizX7bgGDT+Dwb9a9Mi7J+G9896zQwe+q
nMmLczcycOgsHePMY/4NDa+UtAHFG8vUArX2Q0ahdW8PrmKc02z57BtovmjJ3Yw33TcI/Wx5yEog
nSR4+k7lhbwanEZ9BqV8D/TEI/hgGd7aiaW3y50gYN3aRJvaWuZHw18WcLQdyK51E4gSWzSDNPBX
3Mq6HnISOb15ysQg7rVw9Q554/fNXWqE2WPbhMEHlS827hjUGsF0NqT1WZZtjHFzDp5ZnTkVLzHL
ZTsFuZXsyXSZEAHmstjCV/Jvs6aUHxoskRsjqMaPyeAgVfA031X97IKmi1vtPrUmRCGbJmKe+QZM
nKXIj2mfxx+lcptnS9nYMgV9jp+rwP+cT/ONb7aUbg4ZvEz+I7weemnTD5eYBzpsBTd3W2+CTW7E
Aw2D931K19PanGdz041gtVaot0GxQnNllnZCqQ+W7nAojaW46wkqvJviAr97O497EqfzfaCs+YSi
op2fCYonZnUjOcR5mnzhenDv0wy6zXZgY3wbFyVhTFe2B1VNAvtkVz7Fi4d2S63rHdqMtx6mKEZI
BVFw7XCSem9UuYLM01j2beVE/Sao0VkLj3QcPOHlzJ4aq3/SO/1WWGXPeZQxejTCaWfzsDrkTjpV
RF2b5aMxF/UOHDorRmiCRye2ls/YQr1jzDPocQE/ftMbTXVV0eZSkLw35tupX+QgYKgN7KclmuX3
/8Zf5wzxteFadU3e0SRKAHNpCKijO6W1oqPphIduzKuNR3dvGuxIn2JgYt/P5utbhYF56TP4+476
36yqsOjYv3XAa2fP9dcp+fx6IP/2Y9/vqsLUDSMMdfpmJglqc5f737tqwF3Vlhh0cPBc1k8/7qqX
8hFsOIFvMVx5r6w94g08FUHAnE3XhcL7J3dZVw/cr26yAS/vcsd3XcHkewmS/7SzalInX8aoTK9a
q0/mF6dyuCuWjkd5hxkHwPyR9tsxnQ+JXanCOFZWXLst5GcP1YlKrb00FF5Km4t7bZi1S9aTE/x5
wuP2tWlzjzCyJ9ulOZQd1ZEQOLN8nJ1Hgz0CtDpUYcuq1RfqdTgEm3ME54L6YXoDgluq7TqPcHA/
CBsfe9fW86NdUlG6luPQMZzZI+VdjF0G5+oWVlJZnBJf+0MJAK+soXDJga6iBUUzvqKHpKn9x9jy
lmpkZeTbiAc0TncUfaRlXagnygWl2Popbj/zfdJ43dLvGRZ8gDDKJLF4TkQCPYT19mcWDO3Oa+r5
zrXyEvvgPKb8qJyN5WPNqiy5/vsL+N98ATlCaKfZb440SGr95+yVse77D/3Qw8QbaMI/vl/aPPdD
DQveMNrqcw5wBB936j/UMDt4Ixy+YqZpIgJZVPT8fMRhf83BBJHtz6FF4pcvn+NbOPMsH3ufHXB8
s3454djSjlvcMtFpEGjVWGKFdz9S1sVDpuz2XITBaTA/pZQGHOvGcfCZVH4AXm/oDiTwh73dUA+P
iRo2209v49237///lH1xV2HEU//v/+ATe31f4FfjLeEoiCsRFLL5azhmUu7sZpYvj97g1tUtzSzm
rb+AO8NSG7rZCqHjEeSN4WyTlsrWCNu+UQ9qXbDqCr/4ZSnuFfedpt3Ws1d472HzRzdEgseOE5MS
HwpaqGlTzgdcX6xRDLrwXCxit7jffWVsHNkZ/gHg4bJxcBHBdRAUiZObrBwwOm9jCtMRvY0iJaPL
uEYCXOXMIZ7CdY2zJjj5bS90ziXdTvgDOV7FwDyD0bfv6Dvr3wYV3YhUgDA7cYTKyfyMafOpmAsT
oiCNlitaeOp0nXBbQfXKsDzvhtCK81MHR5Z6ZKpTNbnHdu4hvIE2i0bSbrSRh5GxR7psT02UCoxt
tvqcmHF7GxSQNZAuzyKqTnUl1ZNXJrT9BoAOPdV3Z1o4BhpSBmOTeAtHHtotGGMde6anM94ZlAqz
fepF9WA4wQckCgbfRFXVZsny+NkKw9pbmb07XhuEK+6JS5LV9+JZbcdkmK6Y7B8p2Ga0nekRmpYA
Eo0apYh2fmY4n1pVpLTk0e0xuS57h55Kcvlg+ln9gJHTpmHOL+7cgYYcJFoKC69ZSCn4VBGJw0kY
CcauZsuK0to1QQ5JyzSnVRkT1psQLXGyFeWu9ro4W4tWUoDCc3JLR404THZYU5UdGCtbu4ZQhOnV
W7pxLZpI3vOuN2dfZu0uhQB9ioQdnPRzkRYrE2EtLM38ue6Eeqo8VpYNKqW7znqDRblKFlgZ1nRl
D6b3JfJiuSMg2mwJGSWr1qL6kervdmslFb473ndntzRAjFY1uKGXjMt+hbVvWsPvwS7BsevB9Ibx
JuBwdnZH1W9zJwnIYMT5tqNsZ2WNic0f1NkPcVe0xKgWaxVhkuKSBqQa7kaWS/N6IUD9jF3XWRtT
zmHWD/qtG4zixYpwZBXpPH/FABdeN+T1N/40tQfQAaTOOnbPHzgKL/AwSA0crcscXV1m6uUyX3ME
ZtZGBWLuti4zOHtE5nFTj+b5ZUrH0W48uROqFEKIHuP1QB9Qx+lCNzLz43CZ+AuRx1cR280zUXze
PacPFzRh7WIY4l0OkhpHqx86n8msjhIQOdLCQi/JlS4z5e1Dw712tQhhaznCuigTwUWliDjwD3u2
pagXrL/He4/OPxfDbyWPGWnVIB6XT96w0C46KucYaDkEKwPKCNJodcOdcPwAUBPlpL6oKMVFUcku
6grHYpSWSosuZegF/ca9aDHVRZchluUcp4taU+AzIqx6UXHmi6KDMjUcq4vOw4oRzSfV8g8dpShB
gxaFSFyN97IFOgpHWatGc6nyWzpm6/1o+Tj+WP+hMLUXtQlml7yR3A7OBf5JYNZhXrxjEmngOtod
bfY4Oq9DHUYygMaqjacjSokOK3nMMPlG9ImzQbBsriTXaLBtdcQJMbS9phIqvkMSzt7WOgqFMCtY
c+KTK2okHG7P3HxdlWWf06gjSZVcUlXYKuSdSubceIbLQ+5qaohgWZc0lndJZkWUzLfsAAhstQuN
5nMhRhT9mJieDnaJjogXS+/NYkijpeGHAJh5yYKhezrnOADJjxTfPro2XWerUMj4HkSf9b4aiuTB
m6dCHFSrojvHcWqci1Ru5mvLi9XHCrpcsXKAHrhULUAADXVwLcYyCaJUTMN15xcDKUoxupDo2B6g
j7JDpQ9Mx+DcAWAFYS06Kbm/Bw+BQaVw40n1URoBLwGpbblCbrR36WxTZ5lZ07YZid9xb5iOqY7k
AU0Q/AcXHfd5vuQZYRSQd8DDVr3mvAeXXF/qEvETl7SfN1s6+acIAZK2YRM6sLE+d76Ul4/tYPgx
TVMt1UzEHtfWILytiuXn1Ca3MvpODTp1st8R56qPKdP6XWDHqLWkEq1G5xMDN7NvJ6O+omqXW46b
X0WzHxJZpM3ZI7YvXQNasyiMjW9Sk13XTnozu5W3d5jc+YFlsm5LvujwLnRy0tUZSsvqrQ094sSn
AOLBUjeNj6lOXraWPZ0dFxohe6yYZKYbDJ8HndbMqO7YtAAi9vpc8inXqU6uUpc+pEvY07kEP1GS
4ytVDajpPE7bs+3rHKlrxwRGhVo8Z9vPBigj8mWBvZtbFN4NTAvznUy7rtw2OpEKF4lw6nwJqkaO
Dq2mlwBrdwmz+rE3Imb5Oml2ibv2Ovma6AwsqhQfV/xiOOlwa5hO9jCb8pEyPXefXkK0ttOStytV
bF+rS8xWi2C3YVaSFuvi6uOs87idTuYSVeXzgnhPYJc+9PKj7TYF/yZ5Xksne7FIERvz4ra49hsl
rhRCK98inQeOLtFgzl3EhHO/Y53veVb2wsD2QRkCnPwsaGyjZKE+0etnQEscfQOTFDHbeA06GTK1
UTXFw6gRVJWGUTkaSzXlmlClYQtglTW4qlfqIQpGHtZMcNexW8XkifmKXSXsat0NWSMSRqOTQIdx
C4cgoCbphxqWRQSv+eQHDQStdjGCk+dQ8MQB07XaLfifAP+GJm+1GsLlX3hcgUZz4YdfHEAuOXyj
yVhom/DSdLhqxMLyZbzwvdoL64vjSfveuhDABlvTwAATgNu5MMJMroFwG2h02JC2Wpimo705ZA3v
52Yawzjk0UppOvBF23+cNIqsulDJHA0o89uMG20c2DWYTpmn1208ZxOFXV5BatOf3rWAwR/YpXkf
G7DP+0oS81xRYATMQ4Sa7OA15b5RLdZGIypMG57egvDeIH/vk6IWdxYUl+Lk10kAAcqr/wpK00no
j43MY+2nuQnwczBWyu4B0k9EYO3uLP3ZwsL391j3X411geUjIP/7se6q6ukS+ZUt8O2nfsx1PmYG
SW8qa/KLcxeh5vtkR92r6Xi+ic9BIuBgM/hfsdpGi7EYugD2sdKkdhUn8nfx2uIfDBg3cQ8Di+Fo
9Efitf3LZCcEX3B8wJgtmBSxVvzic0jmduxhu5Px4cL1N2lqiAczbhaQ3Em9q5rU71Zu7ZmflOGF
T14ctDQFlOHJaBPIdzz/MQl74or9c7knqTLoZwoeep/z+pOPXLGhrZKYSmUS8BHEGm9FafRf0xZC
AX3Y+TvHwklWU9O45loPcRs6sba8ewONLfgWRWS2474rjOXAfUg+9mU/3fz0kf2LEfIX9Z53wHEY
Hdka4B+xbD1f/+xmYDvdMqjW9ZGj5nSHJTfYc2YBLdp1+u/i9/796zHK/yxkXV4PiQ2pjC2FR93B
69ezDJy4UZbVx9Fo7dUU5Z+0yXDNRu+7Nenz9H+jr6jBOcG18ufh+JcwnH4lz7Zw2gomd8Gu4/Ur
Lbi0Fp7uOW5uZj+4n0CBZtfY07STPA5W7uznOA0f/vjP80BOohdwMfkE+16/KJ3TBLY5fR6JQs3Z
ytD5OYUL3d30k0u86s9fzUXhgFTpOxIs5etXiwIf1muR5kdhjm52zbp62U0Sd/ZtnwdPv38toVWO
nyRI/X7iPuJFPJvME9b+1y82sUiMCwwJxyaechytMbP8pmmKauO3Arf1TNasZ5y/GlU2HOBEdvWW
Lh/1x3+za5q+5zkmipDHTeX1r5EL5dEPzImx6emx3/CgJzITET4MZE205Pd/9D9fQ66JFctC/CF6
wGbt9Yu1DMp2h8UBtNSy3Fd+qzadwTcYQFIWH2eV4E71Sqo8/sPr/vO3hCCnFBBppURyNn+5L2VR
SpG9pAu9HBsyLwOfJot7nRdM+vTPXsuhtAjzstbR+HhhhP/yWk5ikHKMg+SYMM+TDZ/h4dZEAc8R
hSFvf/9+6n/rp2vo8lqugEzi+J7pIGW/fj/TomNG4ex2XOZlZNfOaeGUJ6QxN79/nV9lMf03IdmT
JOEmw+VqvX4d9u+qldWUHEOTSjJOM8wTK2emgzEcbPcxplAbWATcCRoWEZDolimi+Jsc/N/ef/Tf
ikWeGx0UWUvi9Hv9OzCcZfSQdvwOg2LhKDCWIHMb0XVoz8WJck6XAJU9/4f7+eUt/OUtxpLDH27D
tsVo9svHOUSS013oJccY3OL7NpXFSdrOfFOz59u3dk3xTmdUE7C6GSvJOhxJdR5HWU5fSJA07eea
sMeJGih4DCZ13SHgtlO4pMb97z+hf/V7kp3kaICbDyfkr2vjzLXDcfEM42Danvw0z73T4k/KGbMg
046ShSMjGFk9wwOwigfi2hysmVo+ui6OfVY556ALwiMIGvsmMKTydnKIqxTsV+AN+9//rv981fom
7yY7c4DB8p823GZAlhDOXXIsApOQdAbtLGN2+f/sncly3Ei2bX/l2pvjGRyAA/DBnUTfMNiTEjWB
kaKIvu8c+Pq3wMx6lVLWzbSq8c2BTFKKgQiEw5tz9l677bZ/fZ1fnnpGDNIRvjJOIT6//ro2xobF
TTHaGO8VHjsVY2hcFWkpz/RA5cNfX+vX6fzzYospndVRUiv/1Ss++a1sHZ0wneMP34R+MGzQYPdr
wCcpkvgqXFd6nM6i196LkRfhniNN9zc3VphyeRJ/Hq7oKbHMI2bli/Z/LWBnDfniPBnBwevHZjp6
mcVk2iltV8eQWPs72ujmm0Qqto7jHvv2VEVJyO/hT+K4NuWZCJfgpPAm36JEt/pVWycYI+usAzFp
pfl8ySL87lFcW/dzZgcfA4SQZ3/K5gsWK6zhqm7cRTCf4szw5XloTCZcRO7WPXkx7oMbVeahg2py
FUGCIwCvio1HmObz3RQGi8WagtNNDir0NQtI1ptRQV4QPUB5UroIPjBjy+pU5DW2gQIT1gFCkdNS
Ko2wTdtes+wREKmaq6K2nNcIyON3+gH204gHq17pYMiNNWHszkc2dM64yTuQJzivk+gS2jzZdAHD
jWiG+K2PmLzLNpQfVJZ9Cz4N20aOY6YPYj1WYb+DXuvsR8dkM1R4un33PaReRVJ7L349kgOCs4Px
xtMfpru0VFwemoxx51stcyd0Pu9lBp+y0akKL97ysy0HXZhU0gZqGI8t7hra64+qtKcL60z2jCh1
vPm8vYE74hQuIvOususoPZUzoeHHQISufbKgq14QjuX9tp6jhErz52zVi+ncdDMzlC+08a0oU0Zk
iVjSXGeZwBMeV9y7SfrkETWmGT06Ona+IEbLDMCFZnG78BgXKwWvMxLEeYH6SKpR7cVvjanGJe69
mcK9mlWGFFOyKIA6sp/8YmislWFxb3Pbit+gz1s7AqedV8pMBDLx0JCdHcQ5sZ8jha51lxJIaA61
voknVAEbsAzxt8ztmJoW06uYyCDe2ss4zBdatt9jtVlPkd/h8taCDYzIkWoSCcVY8hZgQDhO5BoH
HL2mVdcO810uDRpHCz1100ct6uCED9Cu6Klg4G4ZYFtQONVrNIYmvRaf0Uu8j74FqU+KfR9xYoCk
Yjy62JwWKpYzXUIjS06pn20V8QYghBx9Q9hUvQMmK0Bnz+WW7AC5xtXc3IWoY46m3xRnmidLcF4W
b1yrNS/CLuZTX5vuwfZk8Bh23rZ0FrCVW6SXiautoRZ6N/ns7dN4RmBDAgVMwsR+8WF1rSonx8M3
YY1LSTYyDT1TdLSstUBBs1MaQgzgyyxdc1etZxUPN3FYTKdEqF0U4UHDRVie6NfRbTF6OEH5qFZ1
zsfKUr9ZR1iZgW8ShmMt0YWddF4aek4X4Fk3je78FZIUvRkm31mz4JCwVcdPbuBCKG0r65xBQDP7
VK6rrhj3qSLZjMjNxZiHzFhV5AnEKrpvo+kNfuRr1RvtNiGwbzO5WLUsak5HAAZf6wVPg8SmytaT
9lnV+sr6ltvOaUZyjwM6RlMYg8tx3MdhCM7Il8OvHbKkbeRM+hRlOROws+yRcmu6dmPbvkBBqu9E
nLUnY5ApkfbuVerVk0/GbA65WRFwWlth+wM7XnWYRAnrtwgWheEU2slJlE4pVoERele9zHhDZebY
CFIma36Ss2Pv9JgFPfkKljpjrKtv2Cg50WZ0l8aZZ2ZPNPbDJ0qW48NUSvYPZVv54Yqwp+mSerO9
EDu9HZEr/nuSg3fUmauPFIsR9Qbsoi9NaN77chzvPYACW3vu++2y/kjcddUQreOqzm/bjqKgx5OW
HWlZshWwUujFzcReJIUlQEir266R5cdMRQUCbCdgRSDZ3jtUCUcfZEDpJmebt1OzSa2LUK9q3VRW
ftOa3bOXzfVG0GhDBTpD7g6B5yWbzoWnuaOniXmtaqESJKm8RTzb7lyvD790STie7V5vujgYT8nY
Exli+aP6ZicalbjEng4zgnnyWKgmOuGcgiBmjSBq5yFnYCbsHTgiZMZdNjXeNp+arwUcrp2Z43Ak
7tP/6ACSYAAthPVo5dL7osdZzXtTxgYsrBHVetmzHyt0fajmWV1ro3ahrdOpAqRRrY2u9g6coNVB
aWF1q0r0zY/K8v1thRrkVHf2xcsd86KCBmC4g+6eOnLBFqbwoHhl6i4L6oDyqh3YHP6TyKFM0YhH
g1yxtegydeJLhYYm8RCzCONkLYzB+a5J3bjzIOYhPC1ISS1rC20sQwCPIjy0IJT7ERL+zsW8BH81
dp5S6H+3Ydfa4MVEcgyS2rpwB+ONDaW1HgKxH6RkYKvigv2FxMBcWbdhnckD1X37SoUhbulqlg+B
rMUm98dyn5nEVGYYGl77hSjLRFOvh5Ym39onWAX9ciD9fTQUFqzAkdYQQYnQXE2NSt30yxtzDtj2
kzfqrqrWSMikTY3SAXM4ZPssLbwXmboUcco6POOA88tNQGr7cTLU9KPjOH6FH7u/6xxD+yu7gotD
olDBmr7oxJfKpLzmxL5E2CFVCwZRnkDidDxdXXUZkzy7rVzZ3fit1ge7biO1jpV/yPFYHEe/MFYI
DfxzCZj7kvRo5pxwyN+WuDKi5ytVf3HwZu9coCUfSuYkQlQeLVkwYtSSkqx59trqW85LL5YS2gcK
kglNBKIsXzGSJFDwjNY4hlXPXtYXBA/WWH02hN73ZxFMZCKWdONlH2/T3PoObaFCYFeRMos+glTT
MJwutO/KN08UwwlsBd0OxRpIAXbeTxIHLI237laYQ/uWNClzdp2xajAJNGmIBcHx6lQ+dSSAeu13
aAG+szKdQkcfkQFBr4vbLOLB7gqOSZ3xUbtRcdGysq7jUfZPoO6HN6eJ/ZewV4CRF1QjDBRz9il8
S9z0Xr6mIlIcDNeZTvRbiaHI3eHL1OFUNNO8xgw9AJhM6qVzOaZizS4KwYM1eZsuq6lqWHWA4TzT
Nu+q0wenSMyLM8YZluCRNYNWFmGDWd8THszkFBEBnNT6IILF9N0Al9x0jlUynU1z+ODjrcDMQxzh
UQLHMFGisktKYXkuucuz8UjUjblTBH5tKxaFvW1W3ama4/57xdlo6Y5km8LIuQuNH38LrGUoU1Ey
L5FXWcXKo/t9cE07eMYAYb8aVmV8WEg/rvA3hI+ymJO1IFRzrx2tnshSRn/ey+ZbUDkx20mT1KU2
fmJjTJpcAK8Fg+O9a5OquECfIdxwDgsYVPmzKQuMOb5x7w06XSVeQfqS5+/QSLqrpsA5ia04X2k2
JxvPIwxSFA2OV87YGBrJFVU6fkvhlBRrg3MyyvquZKkMD2hFrV3vjj9gwqs9Z3lnXdM02BHV663T
3D1ZbS7XgizJVS6XiFGFJN23DGIkGc5mosV5kvm+nwU8AV44Knt/b011usrzKdtDMtUPtWtFa6v3
wwupmx9GRZuhnvNi5Q6DdYop7G5bqlmnGK/GQZmUByw94K2vmn5fRZ35lnbYiznjs+qwETrBpXTg
v8b1Lh873OudTq5Sofcpscgr8qY1bBXtoqPVN6NrEhLuaPcgG3wVZj4QGVpXGwA++IPZCt5q0Zqr
LkuQpXbtj64xym1llPNeuPECWlXfGixVu2aq3HNXUTuYaXzACCXWxXiNXWdXBtHEPkVdg6Ik/bF+
GfP5pk+DE8bSp6oJLky5FIyww55R9n0kdfgslLr3rGKPL64ibiN7VWaMjBeyOAgn9Sak2a7nZpHZ
GkI+lVlMHkdpvWkl2FiRV4y9yjpmbtNtMOjtkr5CgeCNOKPd7/mgwMbnVLVX0uBEEI59/2W25+96
iI8urhJ6v1k8rglIC7+YqGRnPKx+StoZva9pwqhVxvZegCmq46960DDeu+hK1k+mP/QIg2q1jdr4
gcSo6OCNClRZPfRfDavxtxqd4WHgDHOFGQXktSYvFN21eZJ27H11W6egoVS7/qaNxuYY1y7l0TFZ
jhMkGep9iRV8C5AaqyCao/mKxAKj2UW5vl+smO+wCQDSG1VGQYew0RYolTVAOjrT/W5BgNUIDm4z
q1lez6pToo4pOo8ULtCKHUNM3Yr2e0r7l6qmk3QgeTKxEy0y51XKfujg2b1HpC3G9njTGmWCIURR
NHXbkSPnAmJreit48cM0+GgDlweQq9JikGggGrYiHKQ2BEVyLAoZ9v2GdHFiTsKlpzGV4HnIqjS2
gVFzxijJKk/iWV/XrHHPfh1MF8MBeQWA19h2U+2a14khiV/t1MSxo/eYlsaFvlOI5XQiYj38SGZr
vEncCf43aK+dCJv0FKVj8BLmBkXu0PHEvWhlt3Vlw0mEDqz5VpajKy9dNCxHXtWRhhrJqiWNaGDr
kBkulC9hN0f29ry04eJxikoO6LRnkdh5wuN8BYj5m5vl1iZu2P6tnKi6lQ1AZvgPRzIZINGx5B+t
FKBb3NrByY4kRQHk+RcfK+X5s1Pzeb2hcozthHLkGLg2PZsUbLvpOfnXz3+i/BxyqMuxHzKX2ntS
zgcA7NVrm5OotNaNRZXAt8ebkbzujcFhk17PXLgPKuVmotiXKzPq6t1nobjKNG0UXfqbPqVunOVx
Za7iOFJ7Q/EW8wignTt3xd7NcYaVcccHiIl1Q+qkZ1R5vb4F+SS+5ri42NqncNmCUTfHRhb6NtXs
d2cjwoGW9iQGV9PUrbXJ53IIhHqsJMe+eogqYp2npN6zVeNs3/eZ12yGNBjTVTxTFaF4yWTQC04n
JmaM0hkk2eCBmeeMf3M2rlQZVq8U/8iOTRMqiv58Vk3TQujIVEdJBvMH0PhwLncdeR/guGpSpyWC
kHOZzHTIZknxKpgBty3jzoiLeTckfAP2DJmVcKT5LupaMA2DBvLH0gClxqB5TFGEY9Zd1i/3JOvp
spHidsd3pa9Lb+C2UaRcO6KaL1Yhin25lOI+CVDeRCgziBPoUaSr7lxU05fOMXltEtx5wSxxH0JL
GaQ7QZjCS0A936v8jcY8+jU3+REUCKDwFtAVIRbcLeFqBqywveky8ELkajfY5urRML9GQjrJJu1S
tY9bxn1ksL0WHnVWuKUc+AUwnI9ZOBSVEkaTDY2OBEajfKWUWEDHL6zhqbMwQigxBqchCspXcv80
4TURjw6JiHyZdk9vkjDwU1CJ8jX1WkRhtTZsgOdDZqIayAJxz+GAT1ggEe3hxhDcuPbRLuxVAZWP
c0vzpSMwmUBvM0tPfQkoa2hLi1jtDmT18sBabRq953NevRKYwaV13w6nrJuCY0fJFSSYb7SvM4kQ
oUlFrqv5OYyZ6ZnJ962X7bCORMzRo6u+F6avgOEEgHwG3Ixmx7fTdQEPu6ZXGvSTomJRqH3XAHIM
S3e62JTAL1VOoHwzomVdz+4szhkI95vCdvGbZ1gPSY2ZuekF0+HehMuJDbjhK5bLKBgrSnOykpQU
sEsN69RH3LcaVc8o8WbzLTSTCn6Hb5DJE1U802UjCUzndIoCkPlROdwpMLjGI2HFwYdHWDIW124Z
g40JCtCTuN4RmWHQ9EHPHgyv95esZo59vhsNP3yXc/KaA4b+Sqyj/qYHny5Uy4a8oZRahSQHFshP
LAI6rkQ7FNf4M/vH2Bz992pwgo+41KiHJbk7K0LLxhuH7M3dJL0JAhOwGlyFdfCSuBLbadvYDem7
JQXuTVbF5fRb+fl/LXl/Y8mzJf3TP1TPN6/d638hWY+76fo1//Hf/+fLKxEDRdiVxR9teb//2D8M
JAJbnaB/7v6evEsr8R8GEouEBcbxonGg5P8PRx6uEvAgtD74ocWrx1v4XeTgwJKlOYYVRdDKodX6
b4kcfu4qEN6LjIJGIv12gTv+T31bAuVrSlS9i+yH+O01euZ+KSAsLMuxbr/94cb8i6b7z2iGz4vR
SqQBTosYxdZnuf8PPpVQaifzos654zRXvcDesh4n6vLPKcubu3Its3oJWW9fUSU2h//g0rbJNsrH
q/InJUNssBPvSuHczUpzadUYajtMo6e3HlKAR9unQEIvHl3dchZmVvnryy+ty382MpZP7gEFQdBA
M4Uv7lchhQU6viCV1b7LciNlcjDQHq5NgvyqU1wul9O571/99TUX5+ifL8pQcUB+uAK5w889xqLC
4x5WyoLGXVgEFPv20crdud55NN6eq076V8jOuDjOvabdR2wz392qjfdsu7gPNfZqbIlhog+tscSK
z2S1vxLCQapOIAdTnGlZTGITz9SHV2211Kt1Vtj234hCfm6z/3bvXMrE0rXoDNi/upt8BIq0mSLr
TsBmek77DDFw1qd6R4FEPGIfKs86le37X9+9n5vEv19V8XigQuLC6pdmNChKL0GUIe4SIBqPGBzj
PayC6IOjZX2H8I4DgFOJa8kpgYS7qI//pvv15wfTI9nE9unv0333f31W8IsXaZ1qcecarr6Plwdm
Al9wGw61+Luu8L8YKBjReLKWTiaI6F/EG8HkAbgye3GHJl7fGwhK0x0OyoC6jG237zp1nFf45MvT
ye6PgtLIw2Ik7L2TFKXtX9/4f/XBbfxsNnhncH6/jlrLMUpVm4F517OXqIHQBll5RRYd+xmCJtR/
8JAsJMqlyYl2/E8iL1EleNTswbpr2s7fFMT1IZcPdXnuPbM8503iHG12ROe6jhnl9IPENadZmNec
4UgIFslcng130PdhLZeQa9Oi+pcukRbdwomKOHryqmySSd4r9HhShDdnu7++Zb+0yz8Hq2fx/Zns
F1Fq/dquTbIw6P1JibsgSMx6B4OxOXyOG93l1UvT0OzL/JF5b+IGUh9V2zCes3jdTorK8ZTj4o9T
p872MwhAtrWBSQewMfX9X7/PfzELLjZI3zHR5zgodX6ekAxt9QOCXHEn6e3jJV5us6ia6kWYgXis
s+bvRvaygv40BSL0YFRj9iJYng79r1fMO1jLJuXlO3Sv5Vl2uXwNlF5+sRP8QqZNK8x2cTSiZAio
ZwwJ7MtxnNRDDK2kQlAwde92ySE+MZkBTIOHILYdJs5lTHzeopZVw+X8G6mrdvDKM7Jh/4odtXO0
QGFez1Nf/oad/Z+1I59qqj8uJyzWqBs9m5FLxCMKr59v5Oynyqthx92V/NRa0VBuNolnJDe1nU3d
oYCHPEIeG5JuY0kjc9fxkAfRTkUhFI2M1zZpO1UcQBNrQN2Cq3yYQ6M7RG6LWR0w5mSvcIhh3DLt
maAcE67uU2XkYbcxvRLv9wjjUtIxwAmwQdzCk5G0IzbrPHLptyUYVxxYdXcUnaOzjzPpivZ5eT0k
gVfTEGjANFcWpgaBnAiczJR9N9NWbKhG4UbCJkNHcNJD9I4+fnJP3RQVm7hj/T6hFMip0tlJdQvU
iT6gjpRLmGzZmlBwsKmsBs8zque+yJJxYwee94CrJUI5TAQcBUnUBAMFw7ChAw+2r1m7neW/0btt
/CW0pUsPs547oiF6FCdHqyYA/hhAU7iyQs6f9LM4trhKPRASQ36GR0hic2eMtnBWiewKSdHUIhED
5mhV3XqQqJu1Vk4UbPxkVM9h1LPspowR4MY8ci4kgG3NUT/csjVQW090M++ulPK1VQ7bhMJntmEL
yEQ8VKwCbTzxY5NHFXwT2IWx9tsAbqcWSUaOUUpMBSuziIQPl7noTa862ZxwpotrlxhWNESfXTiR
JYqEK9b+0QljmNWp6r77Reri1bAic2nCNhtlU/duLAfuECmlJKRWL6Npzl9F68cna/A1DR3feps6
wkxlXLd7dLrBzprt8luuWvm1tA25qt0qemeg6B8hwOpuNUdhsTGpZ1VgDqlsgMSWED29Yc3AQuMd
roJC0zCZYJ4Qy9i9O/SPKZDHYfVIj4Uj5VD4beqcYNep/NEj65QyteZwVHqb3KPXTULehKoYNz59
rGBx5QuI6hLnBjo2erQxngYXUEsqVPUVGgAp8kRyJEWzmeop93cgW9n8kFl1X6Ypd5p2VnkmRJrN
EDO4wwF49OwtYp9qWgFLz5600fKNTUHHojBNwHMGTzGvqJK5gt50CaHHx4awA/jJa5BCDgWtaflm
UZ/ypcYJQYum2fibUY0MryJs+erTgSk7dsI7cIjw2Gc6x68BvVHqdib71S7zmY3yUb6SOqWeR8tq
39s5co5u7zLxOMxDlKzUNm+iul0U862/Jk6Ul59qyZvjxFGe2dYFz71LzSGd8vKcFqn1WJty+Udl
pq66joiIFdNZEIB5QPSxEaLjb0IAmi22KjY+lrkUTmbcX+nOl9ycxmKlpmSNxXzVRCK57nFrc95H
NXUV1rm6Ul6p7y3psqjHBjPq5xzJHs6/CiSLqAck4hCUfvteq+VWghAWj23bL0ii5d3mfU/0mV2j
XijZdmKJkfF0i6mM36aZ6wDAzdPmEIaDuO5nvpEBLu95skbxOIhZben3TPd9zHHDzhLrMQksludO
V+NmWnaPk8W9F/nEh+KR5EppNLTvMc3s+2T53UCtnTZhwu7TTAf56mesomgM2vcqY7WtVVi/JDBM
bILP2un+c6MwA/GYTjrJ3FdLs79P2oyvtubNEE+VvONSpysZe7YNEdowryFlGWu3DMzrtsnSkvoa
/cu1tbzboqxZeNoSOEbAOzITk014CR5qK0VavZBeymo+pZbRbAOg+69uO1OTGKihlEdsFLzzgZ8Z
VlRbJ31VG0SBrD83OEScKcz6Sff+2+EH1jI3LVEJmFs50R90jLSmAQDUzrlQg/GvolyiRfKIQt+z
7PAGK0uTBeUbBSBivG0BniPk6tQkl0dIBDLRu0E3yzaIlafbNOOd74zgAlTLd1QFPps7/qhCwQJc
OOTxbCC22kdYX/FeTIKNgenaR5dv+rpobe/IxynP9mC49/FEhC21sIx3C+20OYwjK263DE9ZZOLa
DBNWphQLZLNNBrarjp9M/aUaQyM65LBW2aW5BaO2B2Rgb33+u7JAZiGCdFLuGcou9UyLwntMUr/G
KVqbhFRQIYxXpAbJ1ygHhwZ7dsnC+pwE0szW91OM7Yn07FhdueifjqgceODc5fI0hvx1sjz1WSeq
FxIHyrMiguXAdr8+QAvkW42tFtMpCzn3YWQLSqEueDaiSd/qKXRfG/rXYEGzPMf7SpNtE0qeeMqu
vJPPkYhsQrTnMWYKkII9+lZgQ8L9FdZhe6vgc41Hn/hTcIG1w9Rkgfg/5I1Qz3E3awVHZkayMrtU
XmkgIKSiHxXmD5OZyFc7ScSjZficAUC6sDRpXyA9brjJtoXdELtkojJIL6p6cUPYPutajPr28xOy
ErFHbl1moIYG/P7zwDuPRvUyC5tHNOSIGjN1E6vCkfaxr/lLWjB8Ld2yS5vhAGa/7Rg/l81pNhlR
VWbYR9uP+OyYm9RVYfkGjm4r3zR9z0lmuWu0kLTaJKMAS4b4nYfe5VOkceCgzul4XosIShxNfR6r
ebKpoRFDgmsrE2T3tiHTUZzycCHoZ3aM2gawXcSQRz4D1/o+imkVEAnh1XD1ZJZvJVke8l43IxC4
Arf7vKYTIF8dvcws/Gv1XGiTY2vWO8e0LunrKYT62SnHWJtvYa9b9QNW/pEhEqTc6HlZXOLkc+7T
VmLsy1AwybMVIXRnOzsd55UoZ0x83oDf5qLl4D4kFvPCMrESNcaK8zl2gxCh/kp3xCNrUs7ekOYH
d5/j07H6YE/qYb8HsuGkFwqZS1HT7LEwy3Q4ReGEpvK3AZGT1fBRUWof1tCWmgP6CEXQeSVfQ3ic
aO0YFfSieChSKxDXCJ94kOtCXCdyqTak7cKLc6ELFIivCmYiGB/G2qstihCNpBmwQoDNqWqkKbKC
TJetG2fk/01shJoN8724Fg4fgSEnHmXkliNggZAni+A5VhiMLPaurBg0fVIy29uxuJGehWY2mhnU
piFgjXQjk/bnDIgoiWjqRWwORj8wluWbiAyiNr2Rx2ZZgOh4h6RMriv0Ge2qDJsh2NUGuoZt0S/v
NqE9p7d2PXFdYMz6PodgjXCEo9ozbAA2fjLkcyOl9hndcLQNlIeNFquGvdD8MIB/04euH4roRrQJ
SEBYJuIaqSnvQqIFnFn5S0a7KYK5eexkzyYkNFL1bI5VDN9EL5/XU+Ot01veQ+/r/AYvD4STwFin
KmkP+KLNldcws4+YBz5Cuy3RB9TEZbscqUm1IRzNhvlyn9D1rtdTjL6go+Sp2KFM7nOaTNznuOIL
LeU4673RJ/bOLODqrcKacBOanPkxrqrkQjNciDWrZn7kZK8P0NcBKWZVhWKjBDSvdMZ+wbU0kyGb
zIVraHU0aXXbmad6mfxP5OZRiFRRxJ6qd4i6Bs+SHY3SogpDla1HvQuB9iFMLL4eRBX8Cp6Lm2TL
mWagCXuTJlxzsJtl8q8H9jj5sqWrI1/fIzJhh0dHZN3XI8/MclBOM2bZ0VY8qipCiEj/gLcXzB7F
Jqtkf+AAWw1wIy2vF0TM27OMy/RHyR6T1UVVapssa7gwkuA58ANG0OfBMCROpTrRVSIvoemY00pX
e8GZehrh5FGprhDeOsexUuI61FI9C6Nr3yGPkYNip0AEGU72rnAt1k+YXYzWPGS2mt3Yehy48vpz
3lRJyuRI9Ji9neqCZyJb9ptVoPyrHF1IvgkqylejdqqXNKMNUpJe/trUPEIdXYI94O30ZJRy54bL
zDzPJSsQZ7voYMko/uEMrtmeJU3Aa/Z/JuF1aa2uIFIuO4yaGonBypynhe8cPfop3pEDm+4OmHCI
66bfvi+7tgesZlk+Z5VOvppoJR99X1CyA+iOmigwuSVeYrBsBAFG6n3usrC4w+Q+RlSsNzMCryMN
HJ6HOVymg88tszTzDxfK4ooqWW7uQoRU/hZEt7XjytEjmBD9pCPa9cgl46eqDwle5Qlhdua0MxOW
ZPUeoNrctIh3r4zbxsAPsmY7Xfhbu7H1gXRz43tf2fI9Uf38gzhvjOqZbtluj4BG2FdZVC7AwAk2
ZdAx/PErABa32fRBgESprpFOb+Fw1sgMdHwdL23EMHHjL3nVhQ8ue3y97nNoJ2krzf3ky+la2RVk
c8NLv5f1xCuhq0G9HENvCm/nwuDEirt1JNqnA+G2pHu7L5/Vmf/t8PxNhwcfzlJT/p+trJfXuPjx
x+bO7z/xe3PHpbdju9Khh8NZhg4j1ZjfmzueICObUheoIWrwlBf/2eDx/q8jfawcHjEzvm2Z9j8b
PBhc5YJw9EyKskCMvH8LDvZTBUxipfKofvE6bJXgE7m/lIomZZNBMy0e0QCv/lZOF4jyf7gb/6Kt
83ORbbkENl65JAsu3kb6DT9XozAJLfIfQuyGwAZf669glq58l1v6/+/5f3CV5V38oXlERIbWbHXn
g1d8a41vpf7RyX+r9PznD/JLzd+LSwdxJpfo5zvPvJviTT2//fWnoGHxcxWUq/hQSxxsPEvFVohf
bcVtZhCbPXDYlUbRfC9pAIxbWr7WFuXSfJBBmt0DYKTQlPWIMFqz3+nW1lviOMSeqti4j6umebai
2Walndtk03TenSXzQW5YiMcr1bgx+q/G3NidHnZiCIIHKAfoa7y8Tx6nRSztJV5ybt0BA0VZfSMb
l8RlvyUxXAyHPmnWwGcomiFZcKG9etGFFXwic7ovV27clEjGegQfZuadTXhSOICITllFcoouZm24
dOipSs4m54jIkAT0hnmviWTusg1Qo/6qV/n8FHf8Maoiizpl/d21cg83Wc4hzACB3nozmEWrvXJS
q3vSxeTcjQA/2Xh42bZkZUfIQr5G1gtn13I0W3m6EhcfDec2sR290ij17m2v40Vo+V95czJty9m3
JhTtrbgEhMUfygTJYFj20V2QDON31RGHPMx2j5ov0OQ7DbCfjHj+MRZu8DWq8Opuck71T9jPpE06
sfjRNNrI1rJ1ug+DskQENi/rnsGR+xFGW9qcw2DyQssNxqd7KRFiEtVGRX7NudDd5FXQXZFzZHfQ
XoiOD4hioO7ZEipMZLYHYyIxrpPQ+dG1cCfGqevfk1k/ObP1QxHt9KIt8kic3oi/dikRPeaEtJ/K
Sy2A9To/Fs2TWkVjPR+SGpZTgn1LIwybu+fe5PVyzftItJeeciXbZxpM3pqNkXfO/T5CczEGW5v2
176HOUGGiZUcw8IeNqqpmh3cHHMPsAg0Hy3vECL8FMAX5oy4njM/PFE4sA7I5biANYMXr5Nuz5kh
PSQyGR7I++wfOvI4UBOqloFBfvFdRmFyZXLkOdETIzrYKPsth2LnxlfcTiq+ItjkqPU3FnPndTeq
JDkSX5fvqgxk50qTuxyse8j/95z2Q+xXsfmQFHQJVwRTyxu2Rck+CkNzL5wmeAvoPJE2ZRnBtTUq
XARphGlpodlAa0fKfTNFjbWZQtjoxHM5p6lqaqomqGEEsZdHV1XubWDYxh74in3riTy84tT6HOQ1
ChgqbiBGaJAesF251rFuyCbkOEqgShpHwVuHxwxS18jG2TZ6DnQYfj4cKgwfCJjJXySh+dxAdH+L
lCm2YV87pML7vrk1WnbkASRX7kdAgM2GLuR7hhsnWbeDzrZUnc2DaMV0yH1lXbFpcR5Rh83bYPI5
nFOTFXsfSONegn766lvBAGxJRndmXpuHgWQVd+P0GuGWFwORz9Gxfxcp6VF13ufXPRjr18a2i0vR
h+oGHJP9iMwL1xDIKsDjNel6oxVOtzZpfByDGv+WTWvxSp9gvGumpXyRRN21bmv3SmgEU22t5Dmt
0NmJWg5rskjchwpQ0KbD/ntAQ+UPa2laXKDmwBatMivo7ho2mcWKmPbUWxWoLTY4PEuobqP54cRu
RzptVkYPNbTddzm77UEMTEKpkXOwDICtaOiZu4pC3r4rqWps2ipuN/+PvTPrjlQ5t+0vwgMI2ley
I1N9SSXV1gtDqoYegr759Xei7WOXUjmUt/Z5PQ+2h+3aFQkEQcT3rTUXXxVwN6pRXWSDBZUoKqvo
YUbTE3qk1PJ3mkFkrRMXWDCmsfnArw0fdK2cD1M6VRe4QzjhmEFcrRKrUEm8zhN3D4jS3EKFsfB8
he7ebFxUcKjFNlJd6HJRGpNIZQnmBDpwhIyu2m7Uqa73f+sGo8qZtkBWlA1Ju1SvdDVzV33Qch/G
ch49HR3cbZHV1etQtS3LWJ/eZaWBpSFRpxVdlOo5jt15U9IO8Qmm7n9CF563Or7iizdV3FDGmUPR
Dv1Tk5baKxAyLGUZ6qxfDRWMx6khPpzGNJLGRUSnF5ZJlBo9EXzBOXJj0150jjArmiXotXfIWtww
hwn9mGijGlq4eG+WIXF3oZ1FZ9uvumkB0YtskU6nbfNkj22zRt3EHzVqoWxiaGFXb4JNvQn1L+j+
ETcZUfnYx3m+a11SZtFcBpuY/EgvUZZIpooOgDoucq6ye6EN2O5pqDsQQ7sE7nsAgx9cEmG5U91f
u9gK0CNGRCpR7oqvrBRKFYeu0PXwQ41+iXtDJ35AE3tkIEQCIS7OD0mjofayS6vtFhcEIb2cztHr
jtbsuzFiUA0i27c3L15sLNrbN2CHKZ1iZw8Wx/5ZdgxL/k5wGGen8bQaySJ8G+VBxhZVfUIA2o0j
YE0TDFDvu0xEP940f+miR8xry7wICFVDhrZkZ1ZEr/D2Kw51SLPeC6mkj4MLyq4oKuverSyiaY3a
xeVChyV8UwgvH7vGxePy1rEfllhkoSGOK10MNxGq4VtRTwa1byqcaEbmAy1asneZ0Sts+mRZGWrx
M+EbvsfZB2M1teZHJlJ4a0VKeNMmnXtfJBh1LAM8SFzLYufQU/3WsiFtvS7Wg8tsKELiFBZtnx4o
423bpvPdrKj9z74IlK+5LQM0uiRPrB3F+vdzStsx+DWp/NjREGQMv4ktYiykIXFHt7C+8I5wjNso
5hj/VXSNc+fSpqWF05lPopuMp75WjKfElNM1XyprG1WRsp7iWFmjHkUlHgTlFT3P+gu10GKjUxDf
KKkYCeTlrrcmWpaycZwbPVWpdBQlH74muTBrXHJVCYS66KCxlUzE7WiW6oWNS2aDwqfd51MrNrLK
NQTBqsFLbLvToUMpeUMfMdzTIcVY8zaXZ0ejJqUY1Cc4oVzMVIGu7aYINhhVQrLgQbd5KPvSG7VK
8r2Fd+CbG0DgawPVMD0n5mMI6InHP4OkSZsSTWmFxDkcKKyssKJHLIHaIjzF1JpO4zWLwrTXZVDc
2PU8E5Rswu7F0zg9qri3TY9QrWQzk1KFrBqZAAHIideldnIjEHlsO4G82ehyVOKUgG41e0A5Xsvx
prIbPt12BOzUpp4JtmXO7XSta3UQe44WobOCibV3a4xoXmA0WJzarKDLTPLHQwdrYNux4LAHwvJz
Qb+7vakQhiNst3q4N0h0p0GThwqX8BagC63BKi2Uh0ZV0VCCmGPHbBCWmfXovNWw4dVsTUmKwxt9
w+mXYBLZozPViuxxaT5ucon2WLix9vpmdzVyLIzGMKivEyDnjuRC8sUVY3GFN7yYMfyPw4zt7q5O
bftgDca0cdqpJntQRwwrph4rdO5a4K7afgkUokUx36kWhheAZBnq4ID/8mAoVdh6JOf0l12rEJLH
H71NBLUaDwVe4JNhYeximu17WGPWbqioUnFFN3Y06ivkrdG1NtMYWHVxfq+Pab3BnVhsZhkpu9Ys
25ri16Q/T8XkkMheVPdEnoFDSGPlAk/UbQe+1SuBXYIzU346Ff1+zSi+iQ6zU5ZMwSWXka4pg7Fy
miFcZMeph02J0HYXBDiDCvYlF9i7awAAlWpv2CFGWJFMCqbRdKujNl2ljZV/twvlO6rum1FvxFYf
h3zZt1V7UHC6Z8/xw1BG86p2lNBntdpxI/oVyJFiHeLUxOnkfFMKuEYw6EkBj5uKtvmwZKwKLCWq
0+KiNKWxyWzJ9YIdJBq60y2DFRsTmAyuJIX8VUojYWPFGewOcoc6KPRJ9Bx2vemjpcLMPXVjvxmd
ubyXkI+oqYQqXdJcjy6ixJK3RZHSGQ7TwuOrngOCk9itehsGgIYRep05Mt13/TQf9NhNd0YWdb4S
pea4LsPKoL1Uz7dJaNX3kpzADR5PG4fXWOfENlvWZrTrgCDwKNpl7pxs+yrlSK5m8QHMLAUzra1e
3XrOLzRXESj3M9Ol2l2GYsAE1I1petEUr2zvtb9Gq3CuNLdr1VWtm+VdXyWkEOhlN1C2pOOHYMLd
JUrUbFsH06ue5yqqDBiLFCJrnuIa1N6rQS73sOqJAr0xtDa5K8y23HbxVP9l1eyvUBVE+vXkuC2F
w8g+0EIvnlCKqYFXEVz7qC5fSEvLJeIQJ/LHouguotgxriJkFE+AVE1/bKvhkJlhfzEoU/q9NRLM
pBE9L6/s2uC2t2X+I28IXe0tzXjBLlNCUQSCe9Bg6F/WLYYJCyIUcva+MDjrNoD8J6U1vgqihzY4
ODWcCiAMr0tl+pn2tvNNL+0C2+bsrMKQ6Brs+Mkq6cm8Yo83Y5aJcjx5nTISQTHVrGRJlviJ7DOP
9pzK4+Vre5g4VQAKETPRBhTtGjmvoQY+KBnOo6IltIpV3qNwg1jMpfuYavKpFolYpxbKfXyBdgW9
lJ3xrnSt/KFM8/KynTN9X9d49NjP5zhgacel0ukUXzSDkvsclyzl50Q6O4A+si81OvmPrVIVdJqw
rXGKGTxdiYOv6N3bSz6K2S1bxeRl1ET5NanS6pvs5GjvpAK0kPwbOla7vjQD00tTtjSG0hZ3htCG
YvWmQk9rS6dXBxH+0Ovdz3BwcGlR3rlEIVJcCHa23wuJ9GIieYtM7vR6LnsUPeT8kEaGqXyF76e8
RKZACCN0wvYan2Z4Taa95UGiTxoaqWaFpduCQFCT7Mn7/wOBIVxNvmmu14FZxA/Xzge3bLrbVKXI
YICPehzrRvDhIoZCI2DprkGy9SoU+WygLXo2pvF+7nDsb22U9Wu6zdouqWZWdqmIFa9adk8wCmRq
CAD1F1PNmnwVWBi1o07dzn3f4QCIDCCfpbGLIsu+1FMLGX1ad6Q8oALxk0QPXzEZQM5nJfRoVUFW
Dkf7gaMO3xMYFM9BbqtrGbpPxmgMF6rU9B1/iw4WqWrvjdj4YWdOfdOX7fQazkG/7VPszdy3Kbly
3XnY9bXNHSO1cwdZeqypr3BTECk92X1kPMR9CSa5i3lhaxcuZ8Geaoosd2sq5q4VkX7LGeSRBTm9
GeVsHaoKJ1g7tNZGZkXwUi4NjAzrg6+gj7q2UIdAlFQ4xeg1u1tg4FT2+6H4UoBDZoer3OV53u5b
Z8rvglixbu1KDcFbW/q1FvXilxaS41omg9zUXRwegiLqbsjQiy4zMzXvDYl5HRHkTIL0X0kBCzki
/Slnud30pNKt53ZUUSN2Frm4cGPKNi13RJNl9y0rrteNEFBdt1d3ddY9hN1Me8VWLeRK5bSjNfcc
uYXtJ2HEF4uN4IGFVPFz4faXbOXsw2AgTyIsLWX/Wxa/ujbp43XWylcB3uWvxmk7fJ4hLJHXkvA0
lUp9F1zQQE7WVEvo54SN/tDpyjitFBfp73Wc1aG+KouqGj1Rl9LcVsU4czSLagyUU509FLlboBub
3F0UL7wmSlgPgC5+jiMYCZUkEByHoj6o8/DdNjk1mBmRA2yqOCRVeEZnDYNUHrvakiXtK0hRDrz/
5L/l1mOOZ3plBIRYsyvM1pQ7vjd6jFdPnQKMrHxfp2HwyX56sTmCILW4NGv1jj2UReWMMpHSOdp3
w82GC6M0xcaqBIUU4uRuwkBDV6AEvyL08Lck6uh3zej+qkZDeQx59b7qCBSjtdmUJLZh0g7WjaPZ
HiFm5U51xw59QVWsCc7pPQfszBnR8ccqKIhG27RctLeaox+T2ixIykWvOGg2jEW1p1CMi2XJnKx2
nMfzP1JTLzXXZTQsGKpDNCOOivfFY3s0R/ZJdu1PZYgNDxIOPWaatlkos/XnFd4P1XCGAiiINMEk
gpKl7/1QamNJyo8aFxY54cOYGHwykl67UluSrT8f6r0y/u+rwgQCoxJEGyMe1au11FSnTDBUURfd
ZZohX7TqhC0nk9erwjHfkWw7/WmRnOvTNaEJ6nAmRoGjQc04IDKpjBsfLaLp6dAGPKumZMeZ9Fyc
5nsN/t/XxwtNC8PGoGJYR7cyZfGfpVRqP58igRKN7jyLm5PsU52KZkb541ZOGhXEbI6uumwcz9zf
ZVb8V2b77/GFoH9jOUuP5mjWTKEhIzUNG9/JFQrwtDk9qxq+fv4Ql4s4HoQcUST+mFNU2gLv58uo
8bloXb3225bSrU3WIjo7WwTXma7O/jzR5ew70qjLmk3y50Ofmj9Ct0xdRfq5mIDeD02SzKiFuqiX
IskEZcAkGzlZCsG2omaVh5vaxNrQBpvPhz316mPjYG/Ok9Xhu74fVjSuVdoxw9pVkh20vP+KFHf2
Q4tZ69rM38+HO/VCCtYY4IVL8tmxoSCsK1XD8c1wdKAfKr3acfgHJx7Y6plV5gM2bVlmhGvqCNxN
Fppjubk7z/9+ltbcDd+bt7k5Bd0Por1Hgk0zDSIWjmbLmdWXKFiKSQOl+M8v99SkFa6Dy8kQiJI+
vDS2aAkDUhFA2KFxZ0J8v5IhS+zno5y6qTzCpX2F+k4/5qcaUMc6I2fpeVsFEHbTinCn0dOMRJ55
fqcuyFicU4agKg+G8v10SceuIKkDRccwVCQPDOWz5ZRnnGnnxjha1GKTDC8+1LUPJudqtuqd4eR3
n9+xk5OD+Ydzj6loYoJ7fx0EQDpDrbe1L9m7XoWdqh904u5Wcz/E3yKFFQYTurokhBMWi1xuD6Lx
3Ir28dXDA2fSQuH9cyldHK1oBlIOsfhr/BBVIFq/1lqRQF5dZkqCt1u6xfrzi/54XxnPxvPGPgra
7vG7V3Gsciawbn6O9+XCsKY74i/sM1uJj3ORoKcl/ofSrg4K5WgFRTnaznWaVT7Z7kSTyDJeQY26
tBN6GZ9fzomRuAgHTwlodvEBL+uSKjxPk1P6LG340pXmQkz2g6yTx8/HOfGYNNvQVY1nxcplLAv3
b71uS+apcGu79OdY3dTZi+JkqyQtFkv94fORPmYEOQQS/TbU0TeWGpW1sLmAwfUuhfvCCL18sFsA
qG4PdK8v5q+TyX4Mh2NQryuD6r5a4zq2OLJu2llvNwnd3x2mwIYGnaAAnhtY+k0nkYdWjKCEhmi+
ChAxfzGqQoADoVvEuardZHqbtAe7z8broeyoYE+QWVeU2YjksOL5zIUupt2j7yxfcPp6KMBwz34I
ScsyMoDdouOeNlH75JIGdq31zpfJsuKXfO7sAxpq+qcZXnNEkls7naiZjNbegvwWm3RmtUqm4GK+
5gEHo5bk6qLMv8jBuULKP2PbSKtNkw7UG2NhAxBMBKSNocSF3+v2QUmUbjUapYE4ah7WbQuFkXGS
NSU8+zI10DIkKZj9kfV67YbDarbDcW1whS53SyfkwJ0b9dVerPufz4ATcw29loaCg28WW/6juRbk
fcXuY+K+JEpz2WsuiuW+GP0wqcEgjYEY/M8H/LjhEWJxLpsw2hYX09HrCnWq7weZl77rtFg54zLf
VOD/Ly0h2x1Z3O1lROn1AS9ieMY4deL1ZTdHgh9cU2ii9nIrfnut6nDqlaizCp8y1/SttwbtuaLf
8wCKOPn5xxeJwIPViFoH/zreOtIX5bw5dYWf9zVdEZBdNeXaDi4IdpM9ArDYWTU02AnQ1Cnafz74
ietkXyUwTEM1IM336EtjpyH067IoMAugBK6G4iFcaL6I3+s/3gbgOeR9slEY2S4W3fd3lBpQE4IG
zXygck/TVAxr3UEaXWdC/PE0ZbuBYAphFKePD0RgSU5WF/Zdhq6gG9azReFVJDfDYFpbCk8//vQG
GnjgkFnjnaaLfPzZCuNMFkZWcVnYzXxFTkVJD5GeTpOJ9Byz/OMLyGBsbdgamDS0jz9fFdqQyEIM
6M+K8RAJ5QkA4Y9kFA8gH87sQZZ3+f1Zg6E4llpcGmv+sakYF1A8FQpCDMCTG0Gt1C3NzLOzngzo
hdeW6ed2o6dHJOEBGdvy0h1/XgxpOyBnU7/S+gNa2ZcSLbGo0wrPhZWRhqafMfR+nPuGysYbajC7
DkY8mpEmPH34qnbqK113mLLeN4z0JrbUM8N83Ngsw3A0xDDN7uO4oICSe4xj/mq/V/QF+Us0jRz5
In4+Dz8ulYyCbpSQPR1f4bGvFwbaWOC5SP1aUNGi0gM1pPtlF9ZdUrU01J15JTA5fT7oETdgOfYy
KgsHlnsT9vYxfDvIZxhPEcUEl/RNb8jQYq8KmQIScunSz5jwPIzDgKRAIuJ2JPwN61qj2rt2rMJ9
Rh95O7Atmiez+gJqBX60lGwOlm1BtWCmkMVZX10djDfMR/PMrz/5YEC7M+Nw5xjHDwZJQpTR2ch8
qtPFJpnc5KCM1Dk/v0cnZxm6SkpKro788egblhsVn5GwzEhEtcnAKXtfTRE22+25XcuJFxb2AHtb
1iGLM+z79dW0M1HIqmAhGqVAyBJE+9FSx+3nV3NqBbLYAjjkqlgUO5Z7+tt3cSaYYgw7JUU8BLOs
t/lMgXiEmtRkrxCZ/nwXzZnRJDCCB00KxvEJFUeDRW4Xr+iUBj+We1fH1l1eB0+fX9Wpl2eJvrSR
5HIwOJ7GY5MW2lzy8mSx6dymk0aLLTB/0Gwpt3VoOt+HjAwFqoXNmU/VqTXvLTqdwtGJQw+lUzUS
Rp/iRdRv2kKBkRVuZfKIgeKe5frMaKcmPMcencnOyfJDkQzcNRJS4LS+DGW6yy3Tvht0uJuf38wj
xMDfiwI30db5HAlkzkfrqttheTIpuftON6iPcaSWWwXFsRckos/ozdnD10RzylVXtv1NNRXptZnZ
Yhc5aDpnMIU0lhO51ioowhC40GN0XXLudKudvPP2wsZReersf95P5DpoVHPIc742o0GboK1etNYl
41s4zT62nadupDphy4gmRiHix3Tom33gls8Rio7ZWviaQ27sqSK5HkHA0nMjruPzG3niXaOnzRbU
tgX06OMPYmbzG+KR7fZQzD/krLVbVSKmDDL0K9PL52OduB3am8bYXAq17Lrf3w4dvrhKWjpb+0D7
oVJwWOem+tJMWeHbbpGA4bPaMzuMEy+dptGxY0fDF+vDFruvs2msw5LLS8xvURzCW4dTRx8D/wIe
weprVQ/VGjVG7//5tWoaVUwqUmwQj1dKg5D5uHaa0uesdg3FsaYqnd1RjQ9hl4aPWCzCM3vfU0+S
LRtlAGJ2XZayo7tr0W1sjKr0FTXENKX1qBIK0d4NGOr83OIg/fkVnvjmcIHsoeDCUK99e0N/W6Xz
oDaiuOTWjn1I58KocYRVZbUWKGL/yVAufGOHsHPq/EcfBGkbcZsXHNE0tyxusY/B47Rb6yLuNO3M
8nVqjgLMYHoaLCsfyt89krhipjLgN3n3ALf9p2lWD1nD84vD6s6BIPHHhyMWMEwXwIR0OjXHL6A2
0mvTm7nwZ31G42cPX+quXkvqAGcGOrEwU1InaQaaDelA7vI8f3tecobHqAYcAbPQfArHcefM1cOZ
KSH4O4429O/GOF6VlSRNDIMxEPRrHhl98tCYjflF76BiBNnQcBcxxJlDLdeL9/ZrOdQkGZr0ajtC
+ij+daghi5hOrzGigBOathnAa5IU39aH2TCiO90NSe6bYPAFUi12OcQDnObOtEIGG+wj06FJoWKY
M7Ulr4LcQu3L7OaIrQoNYnqZN/VO7avAfYuUuSGaj91hueB/SX69iQA77bS6mfYZSNDrXkT5Va/U
vQ/h5AGTXbPiDqfbnFpR7UUIBX3EiblXDrPcBF1kIhZOh8vSEDE5Fkm3/fz2npqbwLNsjXkilhy6
908QuH3VThZzE5nwSzW2L1iAbwyhbEVegk0dyn/w2rHnZrNH+f4j88mMpqIS4VT4hLMuNafrQU/3
Q1uc2bx+bKstmXa4YKllUqZzjy4LpHwk6tEtfETkd1LGNZpB53uVfqUJfYUgZdWZ+nNYF2eOTOL0
uFRpuaMcro83ZK4k6EQOJjWRcpq/RaOKS6g2lDuMLmq2QTPDGacyc4jTaV+tMwzCNLcLFvJK7/dg
RjwzGZS9UDtlq7VGsQoQhjLh5I5+Jx1sN3k1NSJnB5yaK0IHwrXbaha1F3teAxe411NIzc5sVh5s
SwNWyAyAMeH3APeWP/F8aLfJW1wp5Lstji7+d4yjq6hpk40NnfqxEua5R3FqTbeIGISPQplBaMst
+22NiNXGzIu0L3wiYia6S940qLtUa/szM+vUWvTbOMcbo172eVYSbOI75pKNSb0BSE20+fx1OfVB
BNTGaVWn3/aBSqRWuiwrgjl8mk7OalqglCpJwikZy1EznTGdnRyMeiVnFhd32/EhwqpZjIqMd0WJ
LOLiQWOT57BFAYqWuj2H7zu1EFiU/flaYNn7sPnNYLtYCSoqv07qO72xrRUs/Kcyq3+2MZqFyDpz
J7VT82LpeXOARUIAO/D9vJgbmXF/2aclYwYvfta1gzPXw16nFg8eA3yFISuYvtIVX2I1iPwpxNQQ
lnFx5YROunVLY/pqYwnCnhGEhJJ8/qRP/jwWRMpI1G/d44VxGINGSSO2OUMlfwo3fIz0/j4T6Ej+
wTi2w0mR4+9imXt/G5pemWAtWLnPSVRSzWlfikkZ1mVXn/mQntq2LuGFlFiWf7OP3kMxuDg40F76
LZ6RqEHiOhR3dWkS/avdZGX1kGfumULFqQn825DHG9ZkNjI0emruK8O4I5j7p2tkiNutQ132Z84c
4tT8XaJWqUWDP6KW9P4+toNjyHm0c5YZfXpuI/mL1CdrRdiBs6J8G64WAvQqZ0XexNXiNVC0RZlZ
I/ojvOLJoKjyFFTklnQ6jgVcbfiMora+D2eXgMciy1Z50Djb0R6cR8dk1SSypEEwpTTjek6X0map
/1IHHTsLxOtRqs9J2V0jxZEb8px/xk4/ePkk4k2XT/q9RHTNx143z8ymU3fBXZy6lDiYt8cN2CyT
TVPgT/BnOe/ndta8VjWeTGleUDN9auNpODPgqUe8OLMQytgUW49vu0wAqUH7yf24girdy66W2zf+
tAAeFXjNokn//IV5004cbQhRzOhcIK8Lx8yjJx0qU0aXNMt9K5/dVTR01r0Raf2qEJN5EZVZ9kji
DaRpA+Xkm13AiYBt591M/AiSvp0yEJ505jacuO9sNhYLNPG/HCeODkquNTmQ7kXmpwAPNlE9WVdF
xLZxSsrmKYFB4qOLfD1zIz62+wxUCVR9llUb/IL+fspDVJhl0PNGN3OAlFWExhZBqtg2ASQRUjWF
x0xBOWkSdBXW0WqiJ4PzwjgXNilOrJWLLxw5xoKZNI5LhSrSCCtv4xzfciJojSy+hlgAN0dbXZgX
3Bl73yaokbFYAZjKKCJrSk4fFWJ8fzuIQd1OUwBQ3FgShNtZ/ca2uNhFA1MKx1S6RdRn7pDk/5wQ
Y7Nk9xvDSqINWmFjXSvFQvWr7M0YdfbaCS/0MhX3qSjGG15bTGgTL8JT5HTuIVPtv1RiX84czE9d
Px0wPOj20qE/LhxRbkuyphVcf5aO9wTRoUW1xvgp1pRo+/lDPzUUwmu0BrjR+WwcfTVpOpE4u3yW
iJmL1rJyFjffKFOgm1n49PlYb8/t+E1bqr+C0yufwePjf6FYWQehhsNBT9yC19Iwxuw1G9oukGVP
il6mXWilGty2oz5c67oS3umtApleZHInC4D9bz/o//ANZ/ANS5OTY/F/UAIfAN1XWAdevkcdMSlt
8zvG4d//5P9gHNx/sTwRq0vbA7AmiOr/YhzEv0xUTlTRnP/QuP8H1K3/i20DU4B/jFoau9H/chy0
f1HfY3NKxcZa1HXW/4rjwAi8Qiyj1GL5dUfrmSsmlPhSkb4TZ7+iMmSpdsrAix2O97/dndu/p/Dv
0dgf3yINmKxqUENF2fXh1JsViEDmUWMkHccW1pFnWZSjNwRRd6ZCcmokxqBaSw0Ndd7y//92+glb
BaCRJI+uHdKOAAD1punzhPPefOazeGIgNE9I1ZYFSP2wne55F92yngm+a9JfaZb+CpT4V8J//vGd
Y5gFGM/BmvLZ0TNCE4K2xBylT20AOKBTVd6SMb5Kx/gf3DrmKqsOXXf6T8fFwFCquYGbSsLcyOvL
kURCnOGgh+siOXNRFg/h/TpHNYJKGWc6AT7kmDVr94A1W3eQfjSQDGJ105cpHIEVTY+yh630+R38
uA9nMEGrC3kGHNVjPQHBQiXvZil9t4KCZ2Pn8xOyaLxSiV9UJyS/C6ewpwHb+/OpSK1zERi+bZuO
H51Vl52eRYX0ZRWX9x1qfs908daiixNn3q/lK/ThhlJ/YVVgD8pb/X7Wz13STYheJB1qICDkAE6b
RFeD+8/v5KkpT6/nP6Ms+6Pf3i2YyEavdBmjwDu+0Ovxsc+H4lDU/+zW/TbS0awfCFov+4KRoqyb
1taYvCxA+NX/x+ulfrwoOlwQ/JdcaKBRx839MshNJy9lzjdXL9dS7UG+TrKFgGXk08YN1HKtubW2
BS1g+mC8yvUbWBdoaHHoK1p9q6FE9e/Q7VzVZYFZI4pzMiUDsV/QNtvOTn9N6FD34az1V9ImxJFc
QaBxultWXin5I1MU5Bs1HfRVxxfDt8cqv5tqV39Kbb3cm0ESPPd5P62HfDT9wAaRUU74noeE+Zza
I7SMZuqU3IM36Kz7CgJY29Ko7tKs2LAVLO6xhxoHPGzD9ypglQcjzm/HaHc3JQacMqfpk1VkO1G5
Ac+pvr4R2OOG3/OG5coDLjoFVLct3VDehPpcrluUXxz2BHBwT+syF2+AaAlVw767hbQ+bpKK2BKl
lsoqV7m6OWfhyjGXwJoq9FVgs7hEYYyvEjMVvt1R23KELInro2x6MPI+3tHeAeWtEt7m5HhXHRfi
uJ1R/Qmj3rwYQy15Dp0ye7SGFEFSI+RflZXrTwHXLj0bg+9fMje6md/Uw1Qjwc5tV0JMvOujZWCi
V4w6e2wG6AWkzeR3oGPb54Bbg2uzkjdWl/xSNZ5ph3vpKXfiX2MzBPetNZf7YVkaowZa95Sx94X9
haKfd9vNIgAVFnRXooH3rOjtijxluIlhJjy2AfFCnOgK0l0Q03pGF8bXoZAu8VZh8cuCjHNNhio3
EdpjsdaVwXG8t2mfNfBCAFQ4lyS4Fps05iZQqQZ2YpDIllcyfHBmzHxo/OP02cVaTJzbQICkGS3M
VUzEM77y2sp2caGr8krreumurSjov0WBhFiqaz14USKPQd5ZalFfYsaYn8Cvmg9jkea/dNhyB65x
2uBWBGanOpVvEJ/1WCLFfxAAjpIVDiKivWrDxJKCuqPH+DlC6K0RGVBH1XkEbUCmAoQUGZYeflgw
xYnlPjZVzWtnEP606g0+cTOeaaxpcnHX4fOKHul2hz2thSJ5cTnub0mp6a9Ql2oA5l2yM5seZuYA
vOzbXM/pDjlySztAqfV4m+A/mDdz4qQVVMBw6DwYktor4pKFise7ZShgf9fZYDZfe7sljCAhPMme
MtbQseTH1p0iDpZqxBN+bgJStZQnYUZh+lyFenEYA5zB9djoKxLtfukO1NRAI2KaH0LkGrbMtTI1
UBaj3IquISeMmy7MFhstT6gTfPpQTmeryIHWDIYquE/6Gm9tJMfoZyFd0wehDQraWqhzhtZ9k83U
7+gTYEh3OybCTHQnxrWYnDYq2ZWCd7fRsh22+J9tV9vrqBnvoUT7bdm/dtEUH3LQf5suIOCPT6F9
F3W8lFrBz1K1rL/q2xqIf8p7ToM38HRpp08OmVcXOLe2pJ1mq3AeZbvKh7RJMYInsSfajEn9BjeM
MjmtgVe6N4JNJTBL3nqCNaZ1D5DXEw24pLlmdYNX2++05bsrDa5bz5OXuFGcG4fu7gs4POdO9OBJ
y3DQHhIjEIexY0ah4A2euwVRqMLmXve0lzZmM/Ma5U7loohYvBFKTUId7lplFcFoutOsuvIMNXsx
TRbKt8QC8BL23RxD39DrelqDjofNaIrOucM9X19qA64YXEdMQ9I+KxJf826dwOle5XpXrq2BoWtY
9X6MIXCFk2H4HlG/l0VW4OFtcB0jONzUcXaD7rTcRgPomajJ5Q1gQ/bVpV5eZJpkMg1V1JGPpRk0
Fbg7IFyJWrc6bfO26hIf/lebOtpPdWC16pc5Yqpg29OgjQGejuG2nyiAg0tYwvuU1gTpZG4bUCJw
N2t9ZQpY4VULfrCfrfJrPHKHZjso1qNq19CXYQl1POEF2w+rMuRr8NDLMCBfqigOwdzld03H2qOE
rB6Dy0uf9jn33C27rSAr2QuLPr4Wga6+ulrXXvQKONW07G6ctMn8xlL7XQKLcpe7oXLV1vGNiEX/
TUmS5mYao/YqSOYnuATDk5MCpnQm9KTGrJn+7Mbzpoiq/AZ/VnCbpX/ZFT73WES/ynAxg7TxV97n
x7pXCfNEAgidKCfBVRV00KaGrNKSgHUW91fFLEnitvnoLeWhvRJHhMMXrLx1wYqj5o5GIJZGVt3M
I5V/L7KgRqik8Qy2nL0ITbUAdvHdLlYYRcbOp3Ro1Lsicj1di+TgtY2bAHHNMhazhENexRRJ3Hyl
hWq6L4ZKJcZT2ktLEo8V0eDVXHuZFFRHRFi1KgCgoVrALvrXJtfzw1CJ/FDCYZSr0umqg8iabt3B
DtezNQRa5DgX06CTwcfHJ6tZ/3J7CL5U+oD3lKQ8mA0GeQzRYUhcATcC0lDvHIye8DUvsDoiUVbs
xakTeTMegF/NlESQevo0/ylN1AxaHNr70bGlRp4oVBLAs6a6qZqRdX1ylioE/J+2vS0sG7t/YkDX
WDVOmFDfi2pjDeFM63PWnubZSdW0XZF2dj8kYsQEr1lwz9lcG7En7ak/EKKQrgkmfDWcjhDtJIHs
J3LPMKnc6KDF1ywc/Z1pJsoS+K6Ql23n+JwMfdrxnurCKxOgQl3mtL5eoScbq+AljcwU0p2ewjSi
FgwIhxBDgu6uO77RGpRVuHWFoXfKilzw+ZrXNfweZjbirVRrFC+zyU1MMkXZxyOJH1tCFljfDIvl
2wjZnXBaMgZvwA9rriUX7KcUafLV/2PvvHbkRrKt/UTRoDfAwblg+szyTqW6IUqOngy6oHn6/2Nq
+odU1aeEmevBAI1u9KiZySQjduy91vq8yVa7jwvs9w0gn73To4T3EQiDeHhTYbczyWB9q+V7IJ+s
N8agLvGfAKD0GuoEYsCSq4lJDUCLmboi88nN44W3T/TCooQEgT8d1N61WZfPQ4cAOwdi4neSVDci
fQtlZ75vCp2Mt+nUZKypg5u8lnl/F05scx/fgXcnQ8YyaHy4Ekwv+hxv+rqtpewiGmQOXpUiDNhU
yAbFdlyWMenNpO//7HD9n9yT91Ox5YKuvbTUUTO90/iUDQWO5WSL2px8sCWHolonbalIL2yK1w5j
0yZrGdFDYRtuztvOQESPs4uBAGxjPRcrwhXtVxJX1G4k4OoPB7v3rV4+H6oSlGcuLoN3h3KJlwET
bJ/t46Kwjr1qix+VidU/GEi4h4IMkh7hDonAtCVTvbsi8pvDbMYnljqFdsKXoJQpj55Re+vJ4OTZ
JpJ87Hzq7ZNF5MhFyQDyInNaH1h4ncig60N7Hy0qf5MIvGpjuUV4j/fLejUd+sWBz192ntDd2ymE
NhWE04gyI0nSl/OuWJY4Q1fDnBl/6vm/d7st94KKEn2nY/t4IH4/f0Y9dnt2r2zfLcHCtiByGiBy
tBpM67mGKYt8X2IsT2NjawPNXOEA+Xe1s1gxmXUhYeYn4TF98wlQbgwOo6Rk73Pe3tkiIoXfGv60
DLzrWHAVGhXYLXBRIWxYXpJfztl90qvQKatk71gUzw4yWrTSDth0w+ec4WSkCU0ph4c4o+j9+P0z
lk7Bb50EnxLFXPo/yN7e29EmPbMQ3A0Mg9shCve5Rai0CEP/heBsuLYVvIZrXxAtXVrTU+ZP9Q8h
7WHTTYrkSICGMdy5qGm6oAY8TaZ4JyknLSAa1N/+RVqVhN+HC6lYhOjofnZc/tuv/lO/GpEiD8kH
/erkK8LI1/K3VvXPP/SvVrVn/MUciTUXhiKjKoSu/79V7Wt/4ZXVsW7TPKMz7jDJ/rtV7f2FcJBR
hcMQFBvI8qj+zZTU/yL5EDvD0rrkpcFj+7//89u63L75518byG9luPScSAewUIIwGbEQEL55J+pR
EP2Tt/qplNYCOlRRQcJ9Y9MogGFboteoYrAzF2mmi4GSF/PEKJn0N4yboQgQP1ka+po40aU8slNn
xreEH8dKT5EBq4mQoJJ3qy5bRnm/3Ol/6H0vn+yXN8pgf6QPvQyHWTiQsbz55F7bDzk6gOZ0xlXo
C5DFpky7mJSrXZFixMn44wuyMb+7JBaqZc+mr+/wa74ZWokkJ8Svr6KT4/gXUIVJB8sVe8sOYV9E
bn9Wi3qvNxroIJSlNbnhlnKtve+w8GztiDylQ+gmS9CgwvgVkFZLH8XoiPXzygRSQFVCDUSPDnPC
wCi7s8KyOhFDgiGNng57hJ6F0ArqpiZ238ZsnW2joeRen6l2+cxWZOiz/UruIWCUtPa4lE87Ito0
brgcOmwCIXBsCroSDr8IxTWh7/0Wich0OS1p9Y1u8hAMJltvY1IKTYh1ccN1klB3jz7Gyo1gmW2Q
JEDCoqlDin9sQXqo48h40HVCeIPEbflupAnVn89Qj8gZ+BgjUbuAF2xDfjbUQPyNA2Q9vh7jgk/k
L+wVip54fGzqJf6JQzcMASONwaMYFROJK7SDrtg67uTIZ8Psy/jYNVCA3Ag2OO00klzu5gYuCSZZ
Y/wkPX0UL6bRceeSdgFpwL8aq0MjPSpMhQN5JnEIugRnhwXdIHuSljdkb7KDj3MNo0SQRhPfhEqn
o1iROBjTqDD5/lh77deUJfypnzjzqL7hj/uDzoGqxhqBWov/tNbW3KSfVCnHYtT1HA+UPntrhsm4
4T4CSrKTBbABqJA+xmh39Xw/zRU/q1rc2SfUGvAVzgABd7k5PjlR/H4LGc+vxULyzDvhrghLGi7j
iMg74WkxycEjLy/zc9KwgCDq2EKaiZcw92mwBA0qaHddKSPfWKEbAQ2qdSLohnF6AK3WXbH7cDYr
UoL/CA3tq9co7ezLCZLNk1CufjUomd+Q5hi9GjRH9jSOLQ8ETum+llGmPkkT3uZWn3lk4wH6tRoU
nI84XWr6grTg6WiMjj1uyHbxnwSCze72JxXHVi6PjWoW9AksHKe51rrRZvwPiqNErtLXpk4aHFCX
2aRrYAnjKx1bfrvEpEj4McEJkp/52yL9IccBAGcBtCV1FsxSFS2ULpCq/YqTs/4wGcsvn2eidoDm
Dfy2GRRF2qgkP3/mzvBygf3mpcxkNYTbVhOyfT5jnKjmeRHE7HKDEwOh0+7MorCNma5oOLac91VK
z/LMqmJ4Ue8BFcFvMgk2jsgk7bnKT9CKztsGVWpMuS/kwYOr6MmqPAHFNpqHbJ6FeCI7e64vOqMR
zc00+nySnOPJ8DgXHCMfE0srsrtwAe+OhWjgyCmQFjNcdNA6U8G95EzJvRy1gbLT9yNuBDMoiF25
l49UDeRDHWWN6nR1fpCzUfDDEanKe+yo5aXoGov/yjiYrKFn9G/SCx0Yue7FzvOYe71xnYY+C4UX
6Vn11TUH/Sp2vIWmkS8gGAG6ZCS3M2rSl0ZvhkgGBFhCZwy9LvvUsELoJHCHs91cV0VZOh61jQih
6uWkfG6MDJkT7DMtPba1y2/eLbTJtJvN8ZPXh3X23XZLw6AHNdVwdQpNGcZ1wf4z14HRk+l3CIEL
kXxbVY6mHWLDpEeAL5b+vkBi/ZKMM1rrJPKuSpQQz7bqwyUe9N5Fqz+s9KLqH6dqEhtyb2Mo3bJd
mX0UH8zcD8EUkukVFAkiKN3UJ2Lc3cLe0/lxFmlzCr6dNjpHza1FA6BMmUNMYckiUx2k9LSn1pbG
yiy0F0GrJ+hKXOzZVBKoGQ+jtydLL/qSt6H7fYzI0IEaXl6THXXRD009bbK8GW9JY4lebFOVm4JN
ak3ZZ94xdCtfdCsutkap0W4ikJ3cJJj30JwIMHVlxumEAPD8MpFR/mikrRv4WtttZ9HRAlAjmnES
P8lAHOS1yufiwqbDsekHN79lWZcvcDXie2XlN4OrjemuqUl2qycCuDTqzp1KquQ+ap38EUNOG22b
riwvsBzS/83q+ZgLH+qcSZ8CvGpJ+qdL94bQ6uqBTUc+l3Yh43U6t+XWS7TqU+w4y60lgAssgd2X
K8ftxyvpjCZkHVWQP+m2P5LGbdZQmay9sfi1iDw3rgjDdK11rNklEYIT5cC6BSFJQ7aodl5eT8uU
y6wOS0rnNrJhBYeV3GlIbdYEisnnNGvoPgG3dw4l5y+1mQq3v6o7K7z3ZezsoAdmpLuhxCMeYPbQ
+TjOlYi7+sSCPe0RuE6HQeg+YrVs2ExtQzimYUHA6ad0H5et86ASNX/TtDw9gbedT03Z+H/Ks3rT
VqAkwqnE/85nfBxmb45RdVWYHuHxpBd3MJcycGkrbVggf5agJQxUrjqFvOX7j+uiN0PS81UXFQ9+
xAVz/nYea4Vz7MaD7R/rnFU0wY9Sr2QHGu3fm/uer4OpDdcj1d6ievj9+KbiyulbPwqPFn1y1lSt
Yc0uR/nZHheQz8df6s348nyxZeTL7cSh9E4ypPMOi4gi8HiGB1YV0MazPkAkvb/5+FLvC1l6JAhn
qcU19G9vB+l15LuSZGki9ZxJvyp7Sm8bkSudQMha7aLC/LevB9UctyPJlw5BEm+G2jj/eG3zwiYr
Nw6ffm5BJeFZycoul6nKT3Tpx9d8c/TmdvLlFsEuAWj8eG+L9amIrM5vOuvYkLuuAkKrKH5YUNmB
y5GuKm1B/tRKFMBvwX6lbB8ff4D3DymDQJv7rCFNNnCd//7wVKUFWSHPnGP/Ez4IjG7UwUr9B1dB
O+djALYNTia/XyWH2FeGSesco45+JnTBZOd6f9Sq/tN34UDpkeFAO+Ndv8bpTKO2Bd/lrLxwEiZI
eI7/g8cEPo6JCJTTDsfNN3csq5kOExdsH40QBiAKR945NQ3M5M/8xE6Oav7Dke79+sWazhrG18Jh
xmV/v31losJpgA8K5ip0nvUePsWsKUqRHkfEBogZWKufuMyPf7b3LztCRCQzhFVg9Hz3RuBvT7RZ
kh6d9bzdYcU62TkIZuYUIOrHl/qHr8jDgbSJGhzR79vF0iUci0sVxnFsYmh6BXituWVCmltLA3w5
wY3LU/PxRf/p++FB8BC22f+QkaG0pDRjiEPH3EHGUhaoJnLNi3ccdPhRP77WuYv2+7ncpzuBctty
fXdJyvv9R6yWsavGesK0tvW9INULG1ebq+V3Us3NVZWi3aG5CdJ1HKjrmP1N7ZWq1RhuaUJaHC4q
BpYRqFzU/VDUvLlk/u9ljvyTHfv9wosbxcQUwYqE6u+tc6NM7AHMcMgTDgvWXCVhAudzFOyXOOl5
1FKfsv4Pd+f9u7tY6akraUUiQHsri4ly+iXgjnnEPUGtO3om5wci5zog7jpbZizD5XlPE/2q7vP6
s1Ikw6/NxIeK1xp1ThxtP9dbqqRk10065NGPP+A/3ZNFOYlOzeS3O/cxf+mRanUbz8rjrS9mj6Jb
s9MXPWJYT5pKmQTM3/7Uxnn3bCIqXN4GWjk8oiSd/P641Em7FP3EdCsL3F2rpfTgz3g8dnZO4x9/
u3+6GH0jMmlI6Hgf+oeaw8cATMr/iMnzJi3Jztdaj1OOrUlOSR9f7N1PzTdDTQ1MDkk7y9nSTfrl
VhaZ0GUbahOQBpuDZZR0PFm8iJwSP77Q2xQQpLAsl0vxgJ6RLf1tZQSGIhkd6Q5UEE3c3vzEZgoo
fvgEsVu1J5kqOiFWZCF1GWIGf7kEYEEvedkGK0iccZLRJxADhyXmjTPcRJcRtiYcWll0vUBIkqbD
8bzOOByf2TFdWflV8YfF4/3vs2RNMJdhX0P8+bYUSgjFl27RtkdjZoQ9MDQ6FUztd5EGD+3jm/bu
QSfWgmfAYhRAS+/dgKqLNKNTY9wcG+TEB48YBgiUC6WZIJfqtABN/tQ/XHavXxZGIuhYD0kP5a86
AuS3v1I5FyTsN7Z1dIg8+E7sgDo2FpDZc0PEcYmghGGW24/VOBp/2ACMt48IKPUlZcoxufIy9LLN
3x9GK0fjgNQmPeo6naR5raUAfNvdRPqlaaxwiXlfHD3LrLWqmDdfnTnAJPxHyd7oJsQcZyS31hd0
Eeds6dfUZN5xsOgb/n52eY6awmnTHa7z5MaFYlfyXwLntPeRJDGpzoD/3Nppi8xgebwAq1E9TF0D
L0Kdcd2G02JMHkZaY23I/PiU0ThCwlGraDFDMIW+JBc5a9aanhW3A92Gq8bpxG4EJnRDUpGYdyTK
M19WXTnjFa8Njfj1VCNI3bV78FpWIy+6zHLBMuYYvtcVfh8O0HNyJPlbX1kqt4E99Xpckx/d1+RM
0vvW1FC9mnO6qKrhUtE86qWe69+GBozORSpS3hcfMDnN0CnK4hs1jfy9K2rkbA6wB/wrDSiJPSkq
nIrKeubfzjWczHPxqbKQzoufL3VNLXnX4hKS9w+65cmwyvRokbZOzehnh8gT450E1xHfIFTKiXSP
atXdtuh/ijWKIt7uSi9kdlfNKFrWTd/p9ZaJMBhVorougP1W2R06hPYbCBy+xYDgZP5uOmVvXTa1
vrSiBpLJg1FL+IN8dfvVHvi49xJhM6NaI7Uu/oUllz29uQQS77h15MTl6YPQuermmEa4V0wwltEv
8l/sUcIhChvM8lCPaS/uR0BG86rOZnYtX0M5UMOAMlvjuhyU3d3pCRiEdcbjEt9wXoUZok/uIFdn
+LxSTQuqpId2v5plCer1TKa154gnqCwVBwnDHRL3wlKhPhxicG8h+6qOoqZqcnpaHolu827ENWQE
jGfpMiIAGJsHvbTBo8M14wHD6kSkukga9oZzHUDPnqdvjhxaDcCL6ZvpjmtOJ/JoR3JaATiMP6CU
hjferFC2nltwdt7zYcx41B+s1LBfkzCOw00LnA2p9AIQRyzG2gIuxzwMrpl6ryWxG+AjbOK29FGP
mYKyK9YYiNBWrBrH5imqPWfRu+U299Vol565mbb9F8TJg9qOaCNvfo5mCKh8DW1zKSQii9rOq1zr
tdDTpRPb0J4P5IKnHYFFzavz9uc6PU3GmN6Ve2EDsAIErSVjuoUvAk4WqRGvaSEFk4Z8srixVqgs
c5v6RpTctmXNB9E1eidbmRstcfV6Pb70o2sKRaPHzrI7ryJj59IeczjTaVpaK8BvyfTdE0wyNujF
Det20iVs9HiiNiZzUh/cgv2YMUBcgTyiDb72LaY5KEOtznQ/UZhnZB/bTQc3OsgTJUUKjxbdxool
3E6PedPSrZ9ympJbOmizR0sCwdux0DSgEEBjxs6jQTb3Kh1+7vj/nZP+YU5KpWhQ3fzfc9Kn7w0h
ht2vY9J//Zl/jUmhr1o4/6gEUQAw3zRR6PwNZjX/shiY43Ah4A+hwjJB/XtMav+1KBcwlrvUj5Ty
1BN/j0mNvyjsF/orB2RiD8llfTMW/WhM+raU45S9EFP5hFyEMeny738p5Txd9XNSefYe8iZcyBiV
VxqxOP9yT/5hovm2QMAlQiFMf4swJoqOt92DsFe1YSLJA+tJoALeXY5P3hhWLyWVyg3Jrxzb5pot
sGIg9/njay+/12/VyXJxxtC0orhtHMHffEW8L/loZp6/jyyfCtVt2mGtRp3r2lp2l+oG8yC/kH7Q
lom5bucp+T5is0dp3jjmmg79AuxJOZQoAnBNBqHHPqvi6xb4kaD1GtorUExy00bRfNm3bnhXAGFZ
/wdfgoKOuGRfo4p8mzSgNQg7im729/U8GhsyXOdtIYiJStxheqxNTa1CPWPQKopp4RnROxx89PR2
FU18Pg5ZN07JwbRqkWlqCrWnD4h+CzIvP5CxSx9boZ4tkr7bTuXcobEr/t2zOoNl+o2UiuQX0M59
l4vVWmbfs+35xLqwydEsyIORCmnnVn8Sob2pgH9eCZMvfRbbW5Ravz/UNrPNQupcSTFB308dZoDO
8epj05n1rWajJP7413nzEp2vtzjsrKWF+z6JwNDbsixEzvWipLllRWHMCJ/yDw2WN0eI5SoM6Zmw
ISel2n4XlN+wXOQQKfcNXZ0dvc4fEoLYPmu9h4+/zlmU9Gs9z5UYxZKZzYtnvl8U0ohjzMAzyBBC
zw+z2xobmMfMzCd+uKkwSe0mLbRlDNVld+h4vAuSIjLIhHp4F/flfGKEU99isWZbdhSGYqkn9EaV
DgQwWrr4VV5Ou4Rn85EamPRxc9YsAaFiYJ5lRVxklJaxISow2beUz59AYiZ/6Ff8PAf99i2J/Vt6
AcS5LmYee2lo/bL0hdQqTDKbkZQwUw+KqBoObhS2B1E3RAZlLR05s/ox5o1Y24yoAh7edJ8XBPwo
XXbbDADylcySYRl3meua9u8n3ciSK9ufrBeXGv+TXTubRh+Me90njzJohlyn6gnzB0PL/C1qANJd
FNKAOCqNdYn+YEfms56q6IXlDIxGZ9vUcoYNF7WqTuwu8R5er7ExIyfZw2SfoLskxSY28Pu2ZuU9
NKENkVZQupZ6HSOpisKvMRvPCn1qdCB+QV3LXB9AncyudYEQPt8hHMOBrgwLdCKMHKd3qnzV6VG1
z5oqe+raEtxaybS0mMS17cvp2zRNLePQuFuk/+bODkEjBakDRHnOpLMW7mzd2rGpPVCXFp/cKM5+
SD3mmJFpsKpWfhNTjg+VhjK3jMdn1yuztVvAnlj8MAfE8+PFXPvOtZNncFi9pPQDpmbDdd+V9Zcy
RcBBL2cjRh8LUph9F5nwLhmnC7S3SbQRbnMsCodP7eg15b1/GJUor6oQ1TxBpkMXIDYTAWGpO02m
F8v9XFc5iXy0PESAXA04ZmF+tmOmdeCUtUOUFcWFFcrpUeRZR1VYaPMViVVUupOKjY3G/rJKi8Hc
GVBxD/1sma9N6LQ3KfepPMD79FfgCc2HzNqWseSJUAxHGf2brxVOlm0WG2JtytHjUGaUzWM5taCK
oG3x04xp0I5AeYap38axeWuERb9hbVOHDqpfMCFx8qAtG9/Mht+8cXSJDYxpKD6elRjA6WEkQhUe
ZktuVUfJrWlHaSwz6Miy6AKOEdTM6JJwgJcYcvI+7jrtLtRnzICN82nqsleDKfZ6ADvJdBBVSIfL
fGs2jX7hjv1wLO3MDyoFpajQzIjmXi2CTkFnc30Rs0T1y9S5TFdWWo0n4eEky9qxXE3CCz8LGU98
GJqjMaFIqzhbgHuNViseLoWcg20o2zLLdsp1OiTJuo8cY9e0rTjZcwXOTFSA50Z7QrPSarc94Y9e
UE4M8wLNSOX1jOudZarV69M06dYhLsd8r5uJtncrXhdHTBWkar9mfAxkaEB7yqyPg08Xk3+upeXX
RlnRcxrq/belg/FsqmY4Fp6nDpnyu0BFEjocKgpsE1m4skNNHXqd9wvInKSrj7jEZIqMHuBQJj6i
B1InyXAvtKgIRrEQtJVWbgn1jQ/YpOTGApy7Qu8RBr7ZJzudwK+LZFzaalrRBXbFPyLfyOSaE1F9
9KWWraHNTjvhEIRbt8SThamafuDIGaorbYowAUiKgllNWtBURrY+J24kETuHPpMUYGi93NADMJBA
0Spy0clsBrLT1kaMaHvutPbT7A/WNT1r7WpKNHhymEkcrDvkCnzXU3L//Bw0zJSmzdfYxWHiVIn7
FCddeVGShvEgNOoLxqbxdUbCJUoOSr6qGjTUqX7KpwPzTfwy2T4bBoTZXR5Z9XOamtk6g1+1Thje
3whbTrs8A4U7WHW2hXnWP1Vdmx9oYbTfZhFr+zxF0pM2fEk8bfOlk1fhcUZvvCcsSV6ZMZRNt2XI
Mw3Mlld4JbM1I0KwX43im0PCvva1YljbtIo2NSCBDUlIEdYXGbZBZs38GcPP2090GWzOd4hR8Ij7
2k4pgo9D4eAo4+Q2o2PNUntj+rF9rbMwrGb6HDsmxfMex1q+8t2e2S5Tr5UMHT+gjmxwU/K86mY8
/aAGVk+JaljXUY4dU/Ki84DaxtjpQLF3YSmQ6zeVuJu4QLwWOTvvjBGJjw3X+mWgBxvh2Yi7O82V
/B3B63eNZtRrAk30ZxLeTi26k52r6mrXwkIfAupF82SP2q6rWRRgAZuE3tXWVsb1eCgyYwnlSeNt
ZYbxotx70ENBJ60j0crOBnvjJtpNE5a+CrIYo10jMRftuP1u9rWBoxVfcE6tFU+z3dGoKPsp6AoM
FY1pNOGFj31WsrJOLTJBDATx1fjTpnKuYf57YP3DgXUJi//wwHqZlOX3tupefz2y/utP/a3s9f9i
LsqZE/3u4rYnM+LvI6vvnuMkNMc7i3d/O7L6fxHSSTkFkGuZNbpU3X8fWTnokq1p48TlcQMS9u8p
e4nI/P1IBzWGqS1lGwfhJf7rrPv/pXQz0bEXhO9pp1ITVVzzDFuOWI96GYJf0Ue5ySyzq4LJVLLZ
jgRKgqSTnQkpL3cBrVJ4IYyc2ssRm5Ff8T5gMBvn3LKedJ9xwHpo9S+RZ0SPxdi7qyRy7E/KsrpL
4ITdzUzoTbhNqpQw1wp74GU08C/hh46+3Ik0Jii9S8uTm44zplD7NufY8UUMVjidkE+OHooAo7tQ
qW+Vj2YW9u5FCzxZW/W5M/QYmwqz/5ae1cZGOyLmrLTAT3GaTZxb56yd1majmbivzf4zDsgBcWSv
CnGZmYm9NK/Jp9xm/Lb3xDsVzso0cOkSMRQmj3o8YcVDsAn/NknRA1kO6ygBW/W9Y/XGoXW7eGeM
6becQdImcZNk1Wp1Qhg3OrRdaiQPU2ZmN06K5HbP/8W8pCIOi3U3mglEcpN0TNy85qbTxeuYWWPg
adRFB9qbdDZL39zA+PCxGHqgM1HW1PZmZi56p2u5fal8BJR617v6off9mjH17IdPc+G599K1w4em
mwzvQG6AKdZpK+38lLcWrURotumzGpqY2FDDXWWYYrgHUgU1eMej41f5qZMuyu2+oFDnLBEiZp6m
4dT1XeStRCRj1jNnvqvLyEq0XQgzfp/pDsmMDfIGoxvY4oa5XKN2UDGIxDrdelMY7q2qMJ7lbE4F
mGcxP/i5m1tBFw1usreE5uVPJAH35WO0gOW0TU9TeBQbiIl+2+4Q801ae4gjuwRVQ0mb6K9ROzcR
vxw4ZJsYyk3RWiujltYVEPSBTTKkIYGT+YDYCphp6Gx89MmrLKuGdJUsW4BV1cUqdihOaJK3XrCw
ZgB/2sawyQGBUix5ROQL9yEb7XVhG4eoby7tBdY8D3PgJtWVVc81uZswhceCjTMrtyWjlEch4tsR
x1fQcJltNI80itT0WdeGeYvmLdyGarpH/tUearjCm9mp04u6ENpB2la27cLaOPpEQAUZ85dNKzCi
FtaYHC20D9vBq5KTyKf5oFEk8wPlxqMPRbrsPGtV65EbpHEncHKmaluVbtcdSbBMD4wRvjS0v49N
YkUnCE/9ep4LMEVUDOg9Vy1nma01S+6PqNdJIcpVVAtfcBJNY4je8Xd7rp/dEZmwj1yOtBdtxqfU
ZN6KgB1qm36KqGNG0iMTsj1rQtO7RHA0qBLaV4Ydrqwm1W/49OkptSfRoJTt5AFHQv9dLr5mD3Yv
vsB42NdSkblAR7eM5m5f1TVmT/u+NvO7zEsuZj1kkNJrKzbmh8QB2Ku1/tGNhrvWTw5M1oy1p02b
KOXuR+B+PGU9tnW986bxMoUeGvh2P24bmXcbFc5Ed4XWk4ObdyG3tmu9yL/nltaA4x4cYiji/j4R
pDPCb175HXVEjQ56nBLv0pJ4xNMCQpwGDCqgMWndaj2ZEMXYlKh51cCzJQmL4/dwAC0V7UrEfr/3
mvzr7BI6xVTKP0IcB2HUIPEE2ZNexX6X7jH1xGveCv02iutbBZlXeHypuSqvRs9KX/NlNcv60JUY
sajupTSsu8SonWMlu3jFD0YPnoxJvL3xsyZa+u/G+CPuCn0fuRyV2oSjNdQCsoBR2h6xWZmblmX9
tjMHGUSz4x+y1L0LneYW3ba2ZZnwTlUqBnfVZk73iXWlXxvKDVUgzS69So1erSjqu53GD7XVqrpH
gmnHd+Y4+pfNqCHHFx3NDsjckWGs0JDiUi62gFvjgGh3F4pJe9cCauQOxQGBQumWutbk41XWa2wl
V5kZszvUnDMyHSxP2j3k+Pa3RjGH90M2XEo6EKsRHPYjPoxHO/IRlAn12s7+sxMZB6O3HZ7jXpJI
nI8BvsJtOzSHykl3vpGG3MXaujL0qN4NXvO1hCa8sZu53RO7+CCBkvAAZ0jvijhXJ7setKtYN+96
X17kbfzkZPDIjXzeaIR3Bqy0G2ImXix/QCts2atsWUul8G681ty1STrejfx02JIV6eMso95LFkb6
cw6YkHrP5VUTFuduV11i5d0AGz8yzu22Nv3gU+OkXlArmaDz9qt4lU25t8M5PR/iqtsTBHhUSZjt
ulxLVpEvJNpasWUzo7wOfQyu+Gs5Mlu99RWwfceCje/xaqKTdBsXdJOY89eXeU8GwzSoaiNTO/4i
R8daDUZ/MSY1e8KQP+qW2pdhdemrmY019Ym2aLp7hXAHf2DxVY0lhKjpOXWzfKP4Pijdq2xF1GJy
UpN5wB2hb604BKQV2fZ8NdoEamLVruW6Z2x4shM72k7CnIK2j8zPYdXLOwYFoN0FamK58TJWJlWY
5U0kFB7iqomdVce+JhNycqfKTtfEsctt2cv+wojKEFuCwbSt15IgNMVjLIZlex6idcXBQnj21UDy
1BPtkPJai6SC3jXl9EVI2Ev7uzIV3sFvs/k4KvPRGjX5hZhrEe3DgrPl1nYHsw1MGkR04axqUnv2
WWOjOv9rIdSNHru4uq2hu2vt8mYohWDiCcB5ivtrwqU+tY3ZbPvRqY717HzyWpJExyQ7GgK3Bkob
tTbKvH5hebX2A/7u13TWmw3GneYAoc3YpJWKd07uJIEH4H5VZBZftlWf/Yg43VLzxGWEveaJUJYh
IA/U++GAglj36M4Duk35a+W50707CJwPvffZzGy5KrzCfXLdOVmL0NFWhJKkD2VUahgAUPv4LvmG
pklUzWgtLxE/WBqYjAq2NYJt3ms+XsRRZlOk32STfZk04d75fqk+ma0C8N7HV8S42Fj12bLdVOo4
vBPi8ZniNlYgtSY/Yc+u9mnfW9QIZXSpG/mebkG2ErYrNyjyqjvU/DVwbC/ubyFme/vZdepPgj4/
QNbxQZHjstX9xE9WPqfVi7LrvtWZ95XVOSdfyPHXDB37xyTVT05p+jvpk1Fh40raENnBBsE0eE3o
pVrFtoFeQFSpgTWAnHIIOPVFqrdzkHftdFGQo7IfKn1c0wP5mkdApvoxT/QbKZV+zwLZ4nDqzdwL
nG6I851VRhgBCitj82pF+blGa3uKnMneMmpJnpYUCnqTXu4tRvzJvC9iU/+CAsD5YiVlHNRzFwHt
oN0i0HltEGpkW4OzLeYcxhNk+RzdfhZB0uPCN43rkIOKyXtbNhyjY7TlBZUHISiJiuJVEeoIaU4N
ov5tVqjo3hcUovolhdaqKNVT488HbPHf0F06u1oSw10g8Nz09LxwU1RGMI+2H7BJ7vjVjnZqdYHP
6HWdV1UajFb/ojqL5I5Z9kEpQ3Nt02IImrBm/8uqfWyVMphC2QUYs/K9iTI+iJuU1AJt2ISNeZXG
qYmvBZhnLh3vlMQFvrcOgWTm+vii4m2uIMUTsmntNP1Ln8cUTAj44RmGj8gkiiCvjXUoLJP0HUl8
vt3QHUtD1MZTuXFrQm1LnruCSJkAJai+qkQpySdTawwxNctJYgcMFlTQ1vic5yx+GXwgdxT4W83j
Fhe+fMTsXW2I/cPKkhSnwSFtJNU9XF8jpSFmLCsnJkiyJ+bVoaqsOx83xM6JzK952T9iA7GvhTPf
dgXnFKOzp+2IcW/VyG4trQmyvLSbS9GMatvMwnhCJQovPi+Kx/9H3Znuxo2safpW5gbYYDC4AoMB
JlelpExJtuyy/YeQZJn7HlyCVz9PlN19ynKPPQ30nwFOnYJKqSQZjOVb3mVRAx1/J+eo0/jP5oKq
rKT2nKcggDdOTo0POM8HxIqg8EAs2mZNnH0terETS7CiycIsX0p/o220+P0ljD8EorxFJsW99C7K
TWNXfyP4pY6TDnuRr802tQqHVzrBzRtSNHDH6kPv5pi2u2NyQJ0r2rsIhxN0hzgOW3l5pjBnxNCL
6kBTrrv4YfxsDz2S7lgyHtO5WB46DXcvGnyxRfKWqEcgukBZ+VIverw4drOtmg4bxaE3TX5bX1D8
uLZEaKMj0shtME0gxqNgvgWm/LUh3yiF9dkJ16ek9Y+BGMZb0lzNYBRQQdZTHBbTHhrVsUy/WWGH
lZA/2LdiyNsrmqf3eD7e1EvK9ph24Ra0vX1oW9Jb2F/yKNVEgdoTwCvyGwyKOUBzG4mm8IMXpOjQ
ZuvTEowv8Zg8N03B/Gnkw6jOQRN/oMCrNqRTyRfLcjD8csuTytZ1m8jgdo3CT2GLyE0UNceCw3Hj
JGF7iWOHHmJti1vXbR9y3By21pDbWzWuQ7YpwsRGm6aZCc+s+9HvpnBTVMvKkZDHPC4nQQdWvk0P
mrb0iaKS/0X36assEFyQ8aw3qXSGfjO7SFVtUq/6XDY5bghZJiocfxykxpdGlgR4TR9Q0ezrh1k5
6mqyls5oSBXHPLOSfts6vZ1Sa6fn7MwCXhloHZKctvswj2F5mqZ0OhFVF+iypfXRjWpKZHpNbpDz
8g+4nT/qfoUC3ER3UTjm93VmiW9eNow3a5r5160M+yun1MX12MT64M1u/+jWCJaEvfNEDp+fi9ol
wU/sO1Q8pu00NMmtBGKyHaFcn8E4uXu6vctRNqi05RPZ0hS41kEBw9v1GZU+WUNSqqW7SyC6oeAF
wDQbVLKjtmGBx8TG18WtzW9zuXfSMr7z4bWigKufwwrcWOUEsExLRoyg9lyPCL3j237CAgOe3Txd
4IsRVgwpzMki+oLuR7brwgCiYpXCIm29mjCoX3dzwdcPEQpBrJ3EXwj3yPoPKO7S3VocpF0A3aSN
XZ6IG0+BaQeUZTUdjIIubcVS8+q9el+iyZYjQkEyFb4bc8s9kgpTcZFL/nkq6FZvYtcuzhzVnEIz
2cJFD9ENAt/hpsV+ZOfEgbfBcXJrgdHaNMLpkOUaTLm5pIlYuHTe+jbHdWGwb1TRqeuhkd+6dTxr
eEMbk1s4a3YR7O77ZU2q+7znNTaFT5ekoBVZljMdFUtsKHOrXQEB+WZ28/vMgY1XNNU58YOPTRgN
R+LrDkl8pv+wLIda2Ee8Zyc01WjJtJhrHEZahlsLpiFMPfW6Ni3UN3XWAM42vY6BZElIrB15liPr
LT3+ejOrlMcrKdfIYQsZll3Zs+MrhLQhMBetR9Cir2dW6nY0it72qNgjPdFjeTc9T0H+nAXeKXS7
+wWq8CkbtLMjhbxhi/6IOnV9cMdlT6rFTAaWtlXTgHYNDdsLJpfOMVxmyigrhy4gJWjG4h3qVqcw
H/fr5BfbrkMOjERnrf/qXIuyyTzP4cEBFMXe+c7RieaJJrUv/JnMK5yR2CAdVJaNSjF9EioCOxFn
83WKvd3Gc+vnWjXRQ55YvMjQO3Zzl+6gyK0foADcB2ukaA0LZycH+6AGLIfcvs9R1m48a+eXgd6Q
4OSPVZy+hqK7DKtzU4T+kxQOMK4nJarjqMJv/aRb0twMnSqx5tuhinZdXm9F3uY7VFm+tQpTmtIq
vqSdle47g1UzEmGFQ4OqXENqJWseJbu6phaQipWwBamxvMnv+5QNejuMvb/AS3WDu2qcnGuLmL6F
B4pX4TyRlE+d7vkQJzkM7QrCYtvta9pi/S5VwWbu/Ju2EjeI4239fAFsuBTleKCKA2WkHL1NsYqg
44TW3Yjq3tofXYSsog24l/6UlR2IPXY1tQHs2nsVoXEHpGchIlePFgpFw6EKoSceequY+60EE9rc
+OQImu3DGRHAcyPROZuaMfLilprDaGn7dgT78DwUS1Ao9OqigYrFd4TQf3e9/vjaXJ6q1+F/mi9+
Ibhgn0vV//r5R/BPP65rZJh/+gG5wUzph/G11+9eh7HkT78rTJhP/r/+8n+8/v0tf6zEe/YfKvHD
kPE/zG1+rsX//Xf/XotHL8OGQ4B6jGdkl/+psoFeBs4cTF6QIj9wY/JfODFp/xsyGlDhIgdQih94
4X8FJ0aB/+eaO+B1+u9Yf4HHl0i+vAX9Uw7uvAKLv1OVN+s5SIr1YDkDa2OtYGh5im6c6jw6Ygg8
cBCJThfuZqKlDX240R/W2GgHQlt3qJoX2KJtIqFBwhYxsCSqeGAAMLv7vLZFvzqbIc/G9SbOAj2y
NlpaY6hGnKMAOI9BCcQbneIgdJnSenoN8hBodYcr+qFPZUQ/EE7BO7QEgm2fx8sxnGcQrAH328oU
uBF0jOvGWww2pV7qW24TkxgsrdsnrLnXAziyAllCMKwahisbfuoSU1+VuqVe+l6gdmddh0RZghgR
WuDXKQGOcZijgOjWnuIk21djsvQcNanlfU7BPDRoVRB2pzeNAocmNzMx7XzfOQEmB0ESzsllpV0e
gjnRInk3J7YPKaGoOhffrAp5MWegbrWj3Sm9k3DNJxORRsGnpS/a+kjpEgqGVRDp+zpl54rFgAaC
mMNVhuhP0qTMyk3lx8B9kCtJnqtVJ3dToJt9AwaLCnGgu3ZDvSj8tI6LstgV52UPRjo4jv66U/xk
4OL9i5d30yUgbBy2hZ3IqxJQPnE4IrhzjDJoj3tgGJXHqq/sM4wfsMfRoe2nMKed6HPeEBV0btfe
dwgCMGHawEY6Kmu2lo7ih8nXywcOs+KTnWLhFZR1upVoNQBeK7xXq17ydyAUUY2Nlm5XRxb4mVpk
JxVG8nPuUTqZgdXusqCvT1lUq2s3RqFLiPJdin7cw7QA6IOciQE1UntHS8w+AUAN9k0/Bmx2/caK
ouHZa0AwVdiC7hay5FOR0LK3Z1XdQPIa9gNKDFtQOyURsV9vOkukx2Rpohc/KQy8B7v1+wn9h6dk
4vglCND2JdIhB4TKhXWN4RF/pe3afugH6tRzh8S4dMrH3Gqdz76ftMnWcYuXzPHFRz9kUbnoVB04
0l0DQpkoUi/VqZfzaxwP4dNK9XAftY2tN1OaqCdKfPt8BQMt0tndFO18M7n0o0skFg9yWpHM89Ho
uupBT59QjPDPcROIz4szhhcR1DNh26xOUQ4gEKGmiCi/GR4HJGHu5OwBBpKVvJlTvVyQWqCvlbQe
rl2puKAMm3/q6jT/zBstj8syypuxWcursa7bS4HBzEubKD/exn0SXGe9XO87T00kNjACkVQQ0yZu
w4CoQoGOtizK5pZcsnOoe/kQrbaPcBlL4qpc+pjyfZhl1zXJ591IUeJ26mX2F7j/ZdpIPdvntpiy
s0qL7nFEcu89zhTtNbIeNWihLPpMRTP/2E++ulFeg3EFxer82l6D1TmIKq3uIdnGJyxq5qNa7QQi
SRQe+m7yvnkT0p5AGvVfSw6UgmLkqS7a6gQa5lzaTb1DW9fezH+3sOrk5ETtjfZsTVlTEpy649ex
nsG1F1jo2tCzNrVHxiTEQO88q4MDkAscaha/e25jb7yxuzk7lC4Sin7tzg95Q+qZ4nV31dCof4BH
qj+NqO2+IHkzPTAg8d3StONfVOHFdnLnasc6UbumWvKrGbmiY+vmPlLKY1N8wGathEwiWC2W8RcL
ivartOg6rGFFBWGJbblf/MXddFWv7gMBpY/qpPbpTkzpJiSd/rY6KW0UG4EfpjLJDEWHx3YppjOS
1PcttcKL0zjJJydk/a9e1B0WqcHM22BIzn5W2OdIFdHFonv2oJdp5KDAxvm2aQQytOVyV3ZjC2yH
hQqfOUEpkiJvtY1nReAKb+S6bUgrAAUhHDzK+jx2lGsCyVZDxROxIFDyTueK976mwbW1lRVvh87X
L4i1LOSLVthnBJ15fjUgs/tMt5DGWl5cc5bAju0a50tO2nwqBw86IkaGj6LPh3dJoIILZCGKWSM8
JoCARfdhqMeIcm+wnieCw6e2GWnTCjG/K7OGih6rJ7it5xm4HFU3vYXVgjpv7c3XVlJNx3gQ0wWw
jrx2SscIRHTdxxnV2XsATfFOu3ATZLakD5xs7Wc/GpvnUNXBNw07hWaHAjuB+slXKhD5HkETamlo
8M7ogN7oZfB2gbAVxT7ucxtZA9G6KPJ5Yw/l9NQiZVoixYMQ0tZfLUgFqdt9xCBS7ZsAMQ+MkzLg
TH5efKtdCDNYL3V/hUnt+3u3SapnmSThse6W+DyKOLyZwho5zGXtT2kUUpYu0FTVDucbFTVVXpRr
R3d5WA3nQmi1H7FGxX3bQtFVQYzI3YJ6dRmQTU71+BeAd6guLbVd2ncWffJBzuNDmwzh7WpF+tWW
YzkaHWOOa5TQk5tyVtZjmnr+Z1QH2XoKGizEvVZem00bt991jfHxs8Pmjl6mvOBRVrMtoYtehKUW
mzz2wmOgKJIxJ+YMxdPIQjgKrOIW/dTwCSQSZm6ZfHLHoTlbSe29DylGb4BXy9tZRS7boHbuYVvZ
2ySuz+YFIhUhxXEFVjPpOttFeeeckc7NT4mDCB/Qx+a+SRz5IQjVtF8CizJu13jAuHIKiZAI9pDX
HPRFsmFnNbJFO8oeHgIvcV+AaZVqI1S77sZ5it4LD1BA3Q3OwYYA84joe+qSL7bufRF3MYKf0xI9
lEkdHOEZNtvZlrdhDAR161euDZKBEqnrL9eRcsI9BKXuFYFhRyGuSik4Vl1wRfOp3Q7loLd1rIf7
di1bDKzb7gq5ROdqwYdwu3q0V+Z5jdZjLPrgL2IB53GRUY7gqieDb2FljZ8r6AWHuGg/eV0Z7K08
egAINOQ8n62IOxCTR5h1pp6Rqxw92ra3TmDVBxS5KJsCJYRy9pK1fYWPRRbP1864AGvneMP/M2Fq
uqQ0eeHdx8SmB4Fl7M3oF25OZ7kP8p3sVuIP0AjjRSZjR+Lbf8T2prpDxMlttzHtoiPnXX2YkMwk
Syc1sjIRXDlNGd4FIlg4FYLsMwGaT8U3p6DdaWgMbR7TRS4iZxOIXhQnr0zElpmNkkzTghPo3SX3
EPJoCF+nAYkb0q13ft+nm3mV88m3NQI4RUeDsoTZyuSIAkqba0oFsnCOhc22AviFYHohUq03yrHn
95NdJh/soik/uA4xoAtgwAV42HV3baGim7XwiVYSLz4BAwNHkqBcB9ah4QSjZByf0IikWoP+Tn6d
KyAWtNNENhJiRs0VuV8yvErk9ocI4R7o10AFZBfexhOIOUCm/bVX0r1FX02eKZLqS9RRiI2KDOhb
0i3XaT2v+4TA/9NKlTt3/UcgyvNudLILZHTBU7rXVRGILxkkB+ocQGa7GDjDJqj8T8AmnZMGkbuZ
5hQk9WgN+1auT32qKV1YD2FLQS9KJ39XoqRGKZvuTKPq+WjjLrUt0JJeSBFuslJU+xJ7WV6LPIwa
AAGZ6riTJcGNVWZ3k5vJ8+C5n8VAU3KZ1LhJiqLcFUVILbAqGZhqphdQUR4AH9VuoJjV13StJf23
8ABKW1/TdLhLtet8lD0aR9twaaqt7df9QSDOsV2tBfm1YpS7tdHk4G6FSgYSr2uWy8/achYKj4AS
KgTro9gL7hY/LbatX0PQY/o9WXj+IfgWPyJe51+1SM1fU8C2z2lVZkB5Z3e7hj3H3JBmp6wN0OoZ
1LqFiu1ttTvOm7ZRyaVGeO0QFbm+g95S7vKw3GerqsgT2l5RDARl8Xu6wFtyDxqPDqAL+naILf7q
S5nGlA+yMcxOeTWQ1llLQHtiDdmlvbHw37t23b20xFI1Rzaw1d9f/C0pwlzch1FhxDxwxzWilv8E
8YPkohOyttlJLE3/suYYxrZZmaIsHhXvfn+ptywPLoXpNf+Y7PdXNZsMJJSPqh+Xap2u3rNGNLB4
nTSvv7/OL5rO5kKwt41NGyqa/luuT9FoDRIlSE5jS90Y1Qn35I+wfso6U/eQE+D2T1FKV1y71VMb
JGTU85qkd1acmuSavlq9//0t/fqKDdIOWU5s7Mhp31pgjrYKU5gKCXTXej3bFawdmRvxQ7eMIHfb
Sdq/oLrPexZ9/F1B97+7MnTOXvpmaL6pn2tBf9d3/lUo+v+ofkTZB8WI/zvz8H+XT0PxE4rz+1/8
KBxB0fk3bFFhtlCTN9a0vNPvvEN2on+D1CPgw3kohNAl/o/yEWRF1jEfx0j+e7npPzCcHr8iATLA
UIiCUO3d/0o5ybAe/0HKM7cjMKyHE8iEQiv2rWxSGEy6qkbbfU0JsvJvJdgXae9m7Do6tVMqd/TH
vERY4jBoWaIUP2jPe0G5oK1vRQMcnoKu5cKiN5X4ptjU2O4Q84RlAZ2mtyuLkBvKnL/6WCUsCdTq
SU6dO20l9kAI72HTDTub+W7wLIndIkGYImPdc34g50fmrSMgSLC42AmOckiofcGvzb2o35bzAn3h
UINkalmCQwpA+w98sr/xq/+iJiGeg4qKg3kx/9Dadt6OTkNDEaD76r22A6Ee1ZskSCGN9C4ileco
8SIuuYisrr51fp/pR3REI27NSTHxANci5mT58I+59Z8wON/IPHNLAcJMBtyLhgqyYW8lpoMcL4GG
5udXUdpecW7dLCmuV3fsQLqnFoc94oFBlgKoQ0o8RCg/X9oC9B58geKpWQZN9S8YPZNx2NNg0/WP
kxXUXrnwKvYKkv36MYUcZS17fy06/7KuheBjVeQOOEjgqTwG0R9Orp93dJi3DDIYZ6SzIMH6rIWf
D484BbZi4Xn0aqOq67/3aOA171D0bNb7348eK+qfs50LYT3q4viKqTqDF76RgtFl1UUrrbGvsHAd
wMjAcQuXdrnNCl8kthN389B4MsW6xSstBegtCaZ3lPT+aKT283lpHllCgQFi5NFS9qO3ZFiBszvm
LLn/FQRN71882k4KwGhlIRd3jdbhSg72+2f/ZZA5l0Mq1xAsbJwDzab2zxPaAvoTNGUAXGCE7qR3
nW4t/FmmcKWU8Ydr/VyjNk/HxoURAMcnmnNsfz9fy8mIyVoED74uIhky99WhK5+mp7gdmXdJ05kh
LrUP8uYPB+SvD8kcQuqaUCTEu+PtkQ0jcuipnQ0vC7ggOkR5UIbTuxiLJUb39+P5xoDAPCQ4eiID
36Owz1bxZkABRohinpzq61C6XhVcZShRfygdxR61VTAYcdxaojW2q9smw77E3ntTWqwf8yFoQaES
Ssb0aHGEreiz5X4AsialzlPeFlPSU2UaZ9cFA/37m/7lxXghzGUXq2lXYKP9dkMTURE6CxCklxpl
FO6iRzsz/zYJbXmfmqYCDLGLq6nBROj31xW/vhigGYSIoS0co4fzJj6MLcOF7j3refUs4axQcbxs
HLZBiC2HvRVoKuNAwzIpgieNPytgsK7v+4gY3UIy8zGr1rmvN2m4rOo5qUUeHSQqF/rGq7SLR9Dv
75Z18Waj4Aax8DTLJAod2P1v3q2XkP5WY988g27C0HeTh1qt94O/9EyqVdsJfk7R0A7+xZJxxmoa
atflMKh9rdkso8JN9AsTEMVgoCGMDMefW0D5mYQLYfj7BgyZkd0Fle3E/4TGfoQZ31TR2oPVBhqM
t1P3yucYrqWYeCNpFZstmqwj5YIO5g2YH6WtWj6v2nSsNt2yUpDeOdC32OTtNQMAfnDczmN9d+mc
LfetD1z2FXqDoGUqVTys6IrEkfcJVyamJr5tOfcoyBJqQC31KD4VQ9NSxxn9pVw/rpCspkeKsP70
bsCMns+mdc4OsknRLuGdOelCNX1TIRdV6G2OljkLPabaxMM0Ru8aEGZa+7W3Gebc4ZO+yGI+kkHt
q/yjh1ySelDoc3CYaSRd2IIHoEHYl+VJxKWtbI74OKm7uZqV6Na/SLLf7jNQQW+6il2MMM6li5Df
cRb0cm9oHevxelxGSCFbwElm58umTOibcBqADm1sZIv4VxfGDqutDTuFKVgDnKworn48gAdQjEet
wWb5+c62Y2oz6HnVTL8B80A2sbIKbKvadwOS3xWMjVZX9LPBQ+BY+X0QurZDjE3CCM0AjzthQzMH
WpzHGIwy01x6aVM2Ry0bnin5PqoulD1GzkNZhg/M4A8KbHj6EVspGk/mitIKiNo0dDaGpdVBx+MZ
jCfTpYkUp5YsII7RkIj9vHpXU28PAlDQiDgBXfZyhzU11XRcwl3i9CXvTAJG5a/CQMTBQSWYWclr
C5aAfumqZWIMG6yFjK2VSZni92GJEBrd+gCcznzC+2JCwytZaxO75WKR/E5DtDYPkUcGCtlJkA7J
vsEnijsOnIldYN+vcuJhGsc0VMArg2CgghLKTk7X0TDhYL1rdOOyFMZchvxkJSrg7OqdRnFLmqfn
P84Y/vEvN0Lf3kfVN2AJ6rArmCly9X33avLDvwXWq4xqKerQE4qkl8ENmf/ZCKgFcKfUAbdF892M
cTcBkvk2LvPIcK5hYOZcSQjoXuVqQeD8QIfQTFETWk+PbVjz/50ISxZwkFM5uBA6rkQZqGKxzjUS
dGbzSAEuP2Ek2pslDeuJL+3pPPMmvIG4kSJTK+T0iCGgwyikVIMHfTUt9pBX5wlxIb6w64ee+1uJ
xcysllnWg/IrIuPFtYSlt/RI8T7CgsRmb4dgT2B2prRM8/Xg29YBsnDSyoMqdOLaO+Y2CjjJZLfr
vaepWzvbcEDry91H1VzqmkBhbvyL7+EPCH3ZVmVnb/04l9ldg5QQBE1idfOGEdfUeGLSAh8mHJlQ
gcoQSu6xMxu2SwlheL4p4iHgHmNr4N10boj451MNmYGHqeOcFP49BP3YhSY+oOoDZMpGUqzcsxGz
3eyVTHLdbZN2bKIIzqof0m+KHV+lV7AcQCGjRlSwzfov6+xZbmo2W80zR/lSrLjd9emSpsktoiGj
CC5qoSrF5Mkw3mImqpnu66GAUsRP9rgMzKFYZl2R3DQrJkEY4znTiJzk6km2yqGrGaVdVfA+6s2C
IN4IzmX2HbbcvO5G3lIt0CKEuKmrme+KOtvsgrB6kPnY2Fkbq+lA4XXmk6QwHb9TfWz2pcKequUB
yoaJCFMwkWxPrbv4jJ9KLXaHiVFkLQhHDUyoqQPk25x4+532bkLE9N2rsERMOrlBo2rk0q4Ag9oe
2C45jsDcBJzyVYzd4rAPsVZgEJSigUMpzvcwLeJQ7jX7gw5Ty71bbERVMGykkeNetZ2qeaSw6Zt+
AyfGhFi2NRf6BQ0DspEfeQi7vhmcuekkbnLoXoeo3iX0fqR1GvMVm2ew5TLZdXT7471rI7n+Pu4W
Hj5rOPz13qjAcscBtQ1GqanSgIWdjyvh9FWIPjIj+GNaI0hgfqfdBpmvLQaBJnD2G1QJqJlbtEiN
ObHNGMugj3qIZLpMQOXQgc5YuW5I9U/Qshbg2JyMbXdH4bVXFtAioX1E1Oeyf29XS/kY4YqcM4f6
Luuu/RrIEEzraWxf2ooz5qZPKss9x9yp3EJszrovGXvuCo+sbsqvLrpu/buq8av+aUbLY76jkF3S
qrRKFJhb6c1tDQ60jgDLd2Csh/Ewz144XfoujZdm41d2JW5lybG6R+F+osbNO6IoDyKxM7729USl
e5vQ/zMh/drPlMRc7DCdaEMdX6vPtAdH971fKu0mW4gpSPJvkFDXcbNpI54/Zp7GiTqplJOsROG9
nNd1hzLjaveH2FkRMl5YHPhwquI827ZoDxMwEHDYBGjrY5I7eNBm0NeD60HrMdxIVwGDhvEfIZDg
J2qIaDQ4Qb418sk9LI0yuQocqXZdA4oc1fDato9iFlhAxS0MUijLQblmSEtIz7pvwfa5H0a6BnmD
XkRA+2MfNfayPC6wHtXZGlRtvXMtd1g/qppZjXyX7/cfViT3a9Biyg/6FgydB2tuY08B+hgRRNPi
GGcKgby1cbES3kQYNDnpNqCF34XPosrD+mvqQLRfdjCUdPca5R7iOduRDl2wceTgKbjbcd154W4s
bK/0j3GFbPIF3qxVFMfJbwlr09c0hJQZAQoPixGUhvCUXv29L5W0kkvv8DD5/Y/o29Zl7AvAJ1WD
6MDcZOZAbStZtd6HWXtt6+7aeO4hSTW2TdX8CjManEmgU84smB7xCOZ/bdEuzY69RNeHYyViI2Fx
d4AFOWs5wFkOqeubHa7C6p6tJEP+TMQHKO9zUpoHa+fwZu2wTFBbkGsTR4+XVjmnjKo9bISPOoAC
GB9GrzHRnw+Biz0lyAXkCKqhU4VX6thVmf8JwW/DwUeALSiiY2Ipag3t2Hlsk94wENnDvGGUjq7j
EQXPNrEbZn96Bs5+k4f4i843uHrGeOLKasDacBK1v8qryHVKQqKaejR7SjVWNg9KXBJSb/I86qJs
iFUJFpX2k3QJTWYdKQaorQNzcuIYt3CnfZIGXBsvjKBZ30+uh5/QtokjqHYkZk3MWhq8puf+8Yw0
+yTijiUfcXIRcUc1rS7RP0V9ZOLVKMbZ4KOjQB0+z3NXNwffyYP6NmnyiWNRta2Jpeo2MCELjDwz
Rthu+Up8o9Gii2iHLM2EQCTnIXWDDdoHC2Mb2b3H8LOHaxMi/V3u8YfKnFI/TjBXNIxjAbKXHc2P
aLDXCBrEFgPZJm4OHlxnFUlHOdK9ndlmaDu123GwUqbPv4/E2rGENiPtHiLSoE75xqZStCh3hUAz
lWa7VZqpmNnEAe+8aom9T0hyUXv6/ho5MIVBywB6fcQuYuGJZQ4lor8aB6xd+otxcJlTSNu5HUcg
iQMvxxqv9ROYyS7h6PS4BgiMphvEO03xqe9BAKSn1q5NUGErGjbAYR1tEnmkCpksFfU6sWyz2e4D
eIDAQgmcHUCs7IANokCYftO0nsL7VaVOk936aCpyP3p1zTqQIL951AnriukRDrNZIgiSm4JXjQX2
sEeG0ARqGAUSHnbCTDAZj1nnHEGMofpiwN7mdE2nKeHQHNFJ5CfaVUSBvuxNvInYFfMxxuKPyNpm
BPJv8YqEqN7y382niUr69X4uw4DjUqTcl7NN08CEhoU/JiaYl6252+/Lo1Ae76UcZ4Rxj/3AxlcB
VJfoFE2g14Ac4UFSBKzqjrlQbjNNTJAf3N41c7esnag+V7MABrxLyiEU4zVfUEmC2rnRvNvRmiqu
Va89j2C3yKJTrBAmtI6mhpQvCaKsf5r6MQPENBRjq9hc9OzKW3cWCi5d7DnMs8p2TBKYtx4Zmy0W
80IGNyK8JPHkPSvtrfpGzg75kx9EoE+OiyO74mlKxcKgxN8jnyGxJ2KNoQl7njZDo5TA4EdGjGJ3
RGCwJAmqPvsaoTx+SshZ+r22LGt5kRMIEWSKJ9veyrRNSUemtE8G6yr0Wzk++mspMeezZsH4Q6A1
STdNNROF9YswST5mPCaQT9qG+REPccJbUxUFXWhqIcQwDBonryZGibxm/ciomx13FR3p3qkL2hqi
JvkD08n3uDylvXg1W2XLnkxLMfAWle5xT2fqX4kQRYAX2ujEUd+XXj3hwQcnzKoiiOm6a8qhQ6Jq
GszEqGdTP7JiHNGZklgEzHAM3WWpwfjA42AJeZEFpmA7i8AscbLlpD37NOMJXvWcJ/iu1cv4gE/u
OpzCcRHlVTgABeg52Cx8xkgC1cTWifBTw9dEruqN9zWYRd4kVkfs4tv5e9aI8RXiLacunwSbFAH/
6AOpntmd9wh7mizwe2JRxqu56QZQl04Aq/saEx8F8ym/dgEmMtFJkmxm/5zWAHr2mRjNrY/1wkm4
X9IxVgrwWO0W5wCOtfngqplR2C2ZDUvxGi0Mf4ohQ1ICubNhpTOQyrp4grRhMnT9feeIlsEEupUA
/F/8ocb1n9SM0LpDX4OGToDK9JuaES3ocEZNdH5eUEdgOU2pVabeDuJdBy4cNDrP+4dLvq2qUaYK
SU9dU85zfu0H6rauQ1v56tnzZ9O9+T41SoTfObp+XxP79VL0HIlxpWkY0Zoyrcl/SH04adIiYiSb
58yNzf7U+K7ExWBhs2bv+v213ij8uwEGh5SppYfZi0Ri7W2ZcrDFUM5lIZ8XWeFudTOmlcNM9JSb
sgxTyL6chVC32DQQdPAGiihT2SEL2SqHvJsqhOlsRKS8Zu/5vjP/6H0YIyITIgXewJkQ+N3MT7+/
/V+GSlIWJrBFlp103Hmr5QlAsjL6E7jkZWLhPjigTFrI4UoK9ftL/TLnJIXhiFYQnSAH+tWbt0IY
hT0aAdRTlAJR01cxMhLzR7EGZon4cQL4+A8P97aFAiNNBL7jeFwTYdS3Rqp9N8gwoX7/1Lqp2aPU
wmK7x/nUHBAO8sOYs0fE+wQTmp9fS0xM+jt2u8o7/f7Z3w4zXVPPM70M2qSeEG9n5FyrZZqjRH6h
JkHqqNOUKlVYQ4H9k3/t21EGVmHztOjFczWKY2+K1wDTu1CKXHwZ6yYozuBrTWqegW/nkE8dEzX+
/tF+9vCgaYK/C2Vnmrxo9RA0mUf/x2JTObIM4az7L31Nnyjd9zI22xybIm7pIHi7coHykiU6jbZB
4aWcjL+/AfeXwYVd4GCz4QWo+/Dozs93QJaYYngf1F86dMgA7tLLWos9VY80yo/fw5apT01oDDfC
7N8/iuKWp0zJq/JVzbmA2r8ZnCr3TImH0r9mFTeoHZEtrGVYcyQMBXjJYRdKZYXzJhOFYrcOZs8c
lpMecUrZpbHNwt9IdidiERWMFI/E3C8IyUDcqfN9+H/YO5OtyJFsi/5KrZorlmSmdlAT793BwekJ
JloEBJKp77uvf1tEZFUGmS9YNa8cZEeA43LJ7Nq95+xDMS+avWK07EJcj7W5tqq7ei67tEo4nGJm
OgWfGRnA1DZQAOctviiqgl/L+dGgryntWTVjwAtzD8dt3is+YczFMtGWESuJXgc915/89IrOJMI+
wk3OwiymLfv7y/+XGw71Fbgny8F8R2jMx1u75WQRavo0fgWqJKlZg6KZj0De1MwVwM+W9e9fcl4p
/jTqBr5psnfNMxoXLYDzMRiBQRl81trt8fnbc4+xxbMOEB/1W6xd6LXObzCrTFoOUYPhz0WhlqTz
b/P7X+PjO5cSzhUrJ3ha/uZ+DOvI4O31fJbh1zin/XlQ6J/TOxH3ojoXdXPx+xf7eJNLijPSt1wM
e2TXmB+tNORVBwqYSv3UlUU03VuRM98WUYTdKfvkfYkPjzQ/HeYuEbi2w+RNSv1DdRD0g54kWSfu
sholLEp1w26A+NBG5aSrop7dYcHAO+UfDg0b7svBkt49hzWrwlpJW5cWDEeeeX5foBqmDjUmcy7U
VcAJBWgiT0WYR+Hc1hq0uQ3gNpgkw33n2nObOE6ZjtySvohijvxEi70oIHdlXla6dF6vORDEQ7mH
MqTGBMAHbMrjf3W9uQYYoCQqMSaQ8q8TU8sKGi9FQnXXptG8M/s5owoyE/uck/PvX0p+uJ/nz5TF
y0ZwgYWKdfTDmo38k56qYfq3rpm/vxaECvsiBn0yb00s9SxBP2bv4MbmkyAepLlL+vO/qg6/n+KA
oHNxLdOZ+5mcBQtWOpHWPh0FLSZxYDqveVTBMaoijfvtKHFSyjW5eByP1cSi1m1+Dv6YFs1DJC2J
BM/O5OoTX+vydP7AJyviVbT36bjzozXRQamnMaNZ4fxJYsoP+GbQgfPn3lRqbiz/HKHxRHLvRsw8
2Pd8FMP8wNEgxzP/ZL91f31cwGOZTPJnyhsWNKn/JXep5B10rl74L0knnUckfpbYCMajOztGGkqP
P2w2gTl4Z6OrEh/sADLvlDzUe3DMYIczt80YmsLj9LQRWiakxPLO5/xan5KhRqwbup3YKS+6Shm1
vXSFWQOEqoj4XTLLsS87yyf4VVf1kR0pBLGG/zleYWeXeC7cojugqkbsWySebq7oGsb32qQ1HA4S
XGJLvJInk10p3phk0oDBqbpVU4zlmpl4ch8ywz8kiWBKEBUN7byccJBo2RjJE6oJCzl/gMqunZBr
r2RRObeC/fm5CHPDWhCYHNLCCGp4YmDVb3uIcPdKSjgarq6Z2Uqjb/cVXmX9SihJdWObdU1Z5Le7
aGgjrMnmWCwz5kUDxndPaYt2Jm8kwCCaHt7Twg2j6KF1bcyrro84uumr/BaMDC0x09BCun2ob3Vb
vzKbUf8mxqZ+IorUvAtbi1DawU7PYqdW+BNG9UkY3a+LNTcEY2UWM0SnzPQpFD6saTntH6e0guyV
z2s4eYIk7jXoT7DldqXbd79/on99oH+8mINQbt7mqeE+ViT+ZFLaVV72autOikZo0EnWoL+6SNP4
2Jmy5fwX5OkVI0In/qQe+8ud//420eowsmER/3geaa0aYr1Zpa8lZmMU2UlBNkkqDYRvv3+T7z/p
P9vw+7s0hUB4gMeTDfnjIXIQYD/hG4WvRAfyzEANpC2Xc+BRqyFMnOuMKMNrVftgmMD1ecUKtKKC
Hq0sezUkDbIvxHr2ZWVX3iHTSueO/RbSA33F5j5NKV5Ek6XFQjQGXLEuyt7SVrrnGe3Zq06M4sGL
OKeCVzP0YhnEmM7SmQejIQ+nexMziwPnTmOt8sbXKA8aRgktmuvA0p/1oZFL4q/kJ7XQBxEel2Qu
AyiDuC6grZAY/1qKGppTD6Y7Tq9mO1/8UMkQFEOU7IZpeM4ARX6VmjegcQ8YepSVZu+gO1jZ6vef
jDW/zC+fjDOLNWc9CJkPbOMfNhSC0YFI0jB+JR4NxXmSwRIZXMvxVjVTkmbVmSmJxGkzoOXXipRp
T57ucvpWx66wu4a0kkC7nIzA3MlppHFW+d5TCqbXWlaxdlRj5pyPctxmGPxu6YEml7nGh7awGYyN
y6kZGLtEeU34buE515SNHdA+U72NdqQupFMo3Aq0PFWQF5ep1SQ4z/ya/BZYc3eYiOMrLQMAt7AH
YwYANH27kHi6b/vEC+F3lzpvgEAZoLhNwAgALBp8Poc98ca0NPdcobV/MOhq+7NU3xo+ue3na/fx
2hLPRg1qc5p1PubktbSE+dwd/7VUpnUBgCm6L5QcMQiVmX5h9JwlPnlF41fhK3eVwzEL1S16JIkE
72MSpKGLBCtLEX2HNmAeaJtpKYy4UTujUYlpRedZWkkrqF4LqcOQDIbmXClPv9I6T25+f2vZf721
KDVnkuocM2IbH8WAVZ9aNd6u7HswMGDg3J77TzkulG5VpqO1KHUR0+FIc0DajUWvcAX7z9qFyGFX
9Ek8j6h7jUSaKredR9WALab1Sws90+rwGNuq3gE5Hy7sFuF4YDkB5izHE/2CPDBw20Ghp+2iMtx8
6aaTVWw1LssmihvtSKAjdkNaGdq5XYcjSeE921lkqWIDTIO4qZyor3PQOozANQn0CUpSgr+36yNm
uAw9762Ooym1SH3TAH3fY6CQwEkd5DLciYyLljZdvxPxCdjXHBR1OJwH5koNLPcAaoxTHPsCUOci
V4WNrtYVubFHnNJXWx0E3wM4ZvWIqbN5M5UgNrsGyfRZ4+uv6w93iodoDumazefzcUmWgkkoGPj4
u2vTH5gt5NE3VB4jU0M+Ms5UzutUtz5mKe3bSOQP3mK7Kz4Lrvu7G9adJchsfaQF0xv4dRlEKVWn
9eQk3/3UHtvV+wdCtlqYnKvEbjb61Hm3JTCczUgq1rrw/OErloWu4D6ZjNvf37EfGnTvT89sM9FR
W862j4+K3SltYfkNcfQ9cHT7prSN+lokmrbCm6vO2BfbizaB7VKYWboHRYbHLXPYyCDJkCPlhC6C
ZCK5zpXWyjeU86W1cEsV33zyW/6lZHBs9K4WjziaaQ6VHy4ZSb9j6pVm+52udxncUVlY9ZJOIq64
Wu8uBEFPzJRqrFKwgKz8LZx0J4bpLYp+Kwmfu7e8JDjXnT6+E5XZMiFhF9hUUZVwuUGBLk3wqj/v
t//5LG7H4vu//vn8mhKnAf6oUi/NB97GZ8TsGo51pf7mm/6AdHhfOJtwuBQ2fQyq1Z8BT571BdX8
fBKc85v+iHbSv9DIIPBJkOPCnHh+8Z+cbGl/0XXEOdw+3DTsSP+VxwKF9S/bm0UeIx5BzEpQ85Bv
Wx/vw8qwKZPKIDxMlg4NjrVtLgjMyBeAcmyz+0oagXOhWVZ+rYoxu5jJ1igSU91YZl4brQ1H6TdR
E5MHUYkhvgwxssaMOTKouU61HTwlDw1qzUXaqaJcWe4A3YI5Nk0zP4bHB54+POtoIJzrAdKERY7K
GN1tfOIQ7G5T3Qu3vuM7WzPGLbxEyeKvaixj732+PQhvmzylGYk01aG2pM0MYDrtXXHmDHn/FLMc
4U10fOZGYdttI20mfGW5f52XpklLT+uHfat/i+Mpfwbf6R6nWPrznM1tsFkSV9iD7N7E/mBf9oy8
CTq0iTRA+JHre/iUJgEoQnvpMVC+UeZ4l8yV3X3upxXbpfDLZUjG0Ik+TrttGOpem7XZH6IY+fZi
xH2XLmUkvkc6KRWRFdH0Q6oG7xCZ1EXASPasLibtBZLBXPUWOdl8U5ntR1U+dgAurqNe2NuYg+kd
QtvmxvOaARSgNlXf0P8Fj9B7YhANFisK3IioBTnrka3rZqQfk2GJsUDhyLa82FkKgVSgZAdtgUv0
D0iloT+1WfItYaK9I9Wn2Rg43V8mvWVFp2WuTYF1QItUHBgdTmeFn3RLEh3qjTMwrVtV8AERqo2t
qPg8g/gROiXgW65Sy09LtRpciUzORsPxlxXKbt4oSS2IC/z23FCWtossPdwOJSk4RJeHD3Gj8EBC
X5Gg9oY8p4VrRQbATkun5hYyrheKew+0tNkeW9ObakbeuozpNXREh0wcj1FugSTp6yzEICoxzVre
0L8pQL7YOoc53TdDl7YtojA7KZsi0gTbdx5U+bRiItwuROWmx6LRonOhSQOvPsI5DfPmCE8Kp3Fw
74OIsHGeB+a3klKkgK5hwecjGWiRU8XspmIiTBE4G7w0N2PamVreVeCP4bJ3tXURpgA4x25lV9aF
SrzuJXNkvNcrMK99RNuLfhBJHiZhOGfTBJWZEMImu/PyyH/UUjvQDn7JHGftZY7xCq+3blFD9u11
hzjKR7IWG18bkDjA19D/XRltVj5V5G4uPTR+zzFQVtByYzNe1z2mhJ0JRK9eVC6uXyUI8vFSCe/B
b5hiLFrfkPeS6fdZqYfmN8B8OpIOMgqDWZuU7Iogc58iipEjpfioQ0+JvdsJmjCMXaDwsOthCicr
1A/5xg2z9Jlzi3cH3OebpvfFyi4qeTRae/xuFRUoepQbeYauzM8eo4AG1jKpIghYkByqr40DinEB
X77Yu37erADQ4mluYBSdh2JAddpUVzBmPFAViucZWla5HHFKrl0iUNlrYd1MXVuDdi3UyoRUvZ76
pjzEueEcLL12lpMMI7JzIFBv87ZlRUPN6Cw1ryDdIzHVteg0a5srPR5Wmtf45tp0Kv2riENvPZks
pp3QC8KMslQRrcFkZh+MsrwAWouSxstlc125iowd30mjh1hF5QhdDSI1i5nf7v1gAA/tan3x1KEp
qyDG44IvdS/wEXiP9aWJ0PYltxyg3DWBUDAGRo3FZQqJ28FBX8EqN7uN5oblk92P/feSiePX0cyM
o8Qkn9LBqd2REBG0ekvPlyWeZc+PV64oUkCivb8ndKgXBMUVN0FcFyvssv0Zh3e1TJO4XNmZczCL
kbNZlkH1oUuF/Vj5+yhm2cwNs9wOenoLEKHd1hXuakVHCMZopSqHFu+YARfv7HWpD9MrEushRT5l
l6tctuB08rATC0LaIySeRtK1Z2ZCdhbN46ov1MOkBXAIR4zXsf7ojjE0hEVYQX9qHkmPq6NLzCva
AkmkfWlEvb9B1Fhd22miX9uGE5xYFgcs1/G0xy59D08uuy7Jh7tujdonGAht5H1f2dmjJIYVoCvc
m0NIvO29i6mDRarnsXJVkZ0Q4qYnz9EBYATpHKAXmyQHAz2HhQmqGA4+yza73XJIR3XRCq8FGuyU
8AbqNL2IPJ1f1461DfNkYIk1/TcedUBdC6Oq7fPS4NcHoy+OlpX50Banxr8x8WPtIxX3tzDXXAJk
Oyh2ctLGy0wL2nTbaGVO7u/oX3h5UdyggnX2AW/8BdHnhM6ssrZDU7abwS+nJwAIQ75EXEXgGgou
sG4j6FPyFdbIENo1gh7Wo1YZ05loJmcfKpgXaR+dyqStFlYp5KWP9sNkkY39637yZ7q4OFZkUeXL
bDIdnrU2PwWTo7bz9bxF3Wece9EEfcjUHDQblUbuT9cBnhQ9ERjeFL76jal2aoCiuKhKTDnc6c14
GCdnvBJx1W+90fP2ndHW95Wfp6fOwFjB82SPhDcg+5WFA++77oNO4YQZEZBHGf3VVnrlVS/1FJBV
JL2lCxJtjQJd30VlYl5ChPSPk+MN+5qNUS0K0V9knvui58p7MWop8oVVWyVC/CR80ns/3tc5oU6E
mWsuhASWGm6/kE3aTKS1ZLzibFQXxSeI5f1T4Tj9Km4M+ys6L/dSjBlPHj0NkI1oXJHlIKadUJQJ
kd9ko/fIzDxgxQ7dsDgra8TaiLNchJ8d2IGvSvPjG3yKdXmymW/WO6ZIxGlNCGgsJplGqZ8jOVfs
Y56R6eVibEJVzLkaXPlcTONNVQarAR3FuJGh7WwKz3aWqFpAL0VBfzWRcxmdoaip013baOGjhSxA
PXMWyQjkEqhI11VPAgX4bHvGBR4NYwCRsM0R2ujtgVtWVNDbuwwGxHPpT18pe4cH4hWyl6gbxL1H
dsetUQbFoSzVbZk5nL9lme6dsi6WTtuRw5wP13YyfWUB5NgcPkeN/dVp+/abzGsqCLMiT6W22q+O
p0U723GTU2kk695MtXM+HHKOqyKGu9SUb3KyutmvUMaAjKBmK1DRKtnhsWmu0DQzfW1bM2ReVQEP
v2UMVa3TSUxXIaAS0vryHvHwj77O/05Pn52eHBwsfzoezxzFn3zEGdT4r39eh/nr93/s6+Q5e/3l
BPXjG3+eoDCeI1jB7kyfgUkwIbH/PkTxJbbxeTjrfDhIiS98Bw0JG0gCU+v54PXzIGXy40zO33Pc
Lv/7D8jj6Ufv73f5uD8GpP/pEc4aJ05P+twTx5GDwZTj2p81ESUIzCqFbryjH4zWdwwxi8S4LTEK
eXiuhPXYp113ZIlXi6gtHpPA0vZ6DzEqb+nXphhvVkVtplcetp5T0ur3hMVB5C8Sxv252bsriIKQ
VQ06cCYUFNTQEEPc2rkoUL4uxGAQ2d0j95Xp0e6To9T6Lbgnn3GcxRmAHt6CXdRddJV6a/VWXaRc
RxIHUfYjGynxSTBbHuCHLpQ+neWefqJrwiys6rFl4wazYsSLJsi9qlFvNbC8VYpJeO3k7oUjhy0e
ogI9b/bmxRCODEytg8XDqohXIVccM/3JjAg2CvhTVaQthlA9j0WTr3KoPVYTH5LOeMkd+7Ec602e
kI1WAYN/8EtzRz6OvaCc9da0lyfGSYDoGvkYd8mzQ9T7Rg/6a72Kj/MVaFLCbDkmvkUF8uI6aKKN
TKCPyZRxbos7nt5fdxvI/trNBhujmx3sEQ++sKB7WyOcR87j2SyC309JMo9XkW7paDRNSx1wzQsk
fMOtHY7XfWE+hjI+BEPyXJXRcz5ZF/CxK8wdJnJY3tDc/AbOf2KcxwlXNnD4Cw525rsbHrk7iqMF
WsUIjDUXSoS4JUhoA1M2z05VPJPJNQRsTQF/lgk61zJMn1sDhbQ+TqRYoIldzq+Fw35cwz469bV+
akS/Jaz0zHAJr0VdeoaZBqZBHL5JxI9ry1DHOB7OBB/Ozs09JreKd8gR5n7y0UrgQ0hWyiM7Ka55
oU650SokJu8cjfchH3FgmiWuMGu4TXVrNYxZj28L1b2fq+cMsdOayJUXN5/OOtLRIbRXhJiU9HwH
/ZtbykuvV4TrkUo+cgSfrLbalQO66pKxgIIDD+ZsR6OBcQ6xSMu4oQfRQve08xGNWj/r7qUhD57D
nYDNltRSkcLNq/X7LDBePElk5xxCQ7ZScjCQ9pZVe2sOCXpfRM66zeGgTYdb6YMGihUctIQcTkR6
6DINgwir9+uOev/C88xHchSjjU2vv2C2vmnm75s393DgvNBL+1E51bjDqD+RTDBcFEIrniIf9rwT
0f2uNL+7kja3XTIE/nIsCURB3t/tSsJN4JpZ3R43qbsncJTqJxwT8N1FSvlWjDC6ku6AY6deCi2R
L41RP41dZZ8bblxQ9A+5Ks1VBToB0XNa4mnAtPvsOzlHzKAQGDwis8zuGfDfp4Nmw00wyQdapAJo
eehfUC0/cX7plvGQoFq1GdxIxRlprMAXD6HBqR2L4kINVXBw3+ekTnmRaOEpg8267jXzPsenP0OJ
rXXXWs9DNpIckwlKZALN1tA7F6RrRIti8uxNqlICc8bcPxkNCX9Bxu0/ReIlNwhSqkumfGGHU28Q
SPGdnM9tNgy1lLiL0jf01YCe8NLUnRb1NTfdGDuPjmZTQ5cYObvqTeurM9P+TNn066RnXsURx3ou
Q1R8gHir5q//SdkGusdskVLlO7OjcyqxnS19d7hQVnmcfOMzJSY7z5/mSj9eDWEkI2oS1WEGfRgd
embf4sh2sh06E/waBikoyTwEk5/KY39tNb+/0kx0cHgx2uGO/uGVescZZOQX+U4Q1ur5rIbzchwZ
PZbaGgnqnn/TP5kb/SrF/PmajIxQLzGS5J+/XstAZqg+a0QWI1DztVVj2UAmtNRQJfYaNK75/SbJ
dFbVrG5/qh1+bs//IIvtlCuUB//6p5R/vbLgh2088hg2jb+Mz4o46KdodLNdnVag6PPUPWHDxYMM
1h0Ed7yDbvHS18RNxH3XHSLgayuG97T9kLqHNmNE4qnboGPXldbO81Ii3CkPIZOTfEH6qmuL2W7D
vZpHx8yuNim2kyEN7nWMSJDIzQscx5h4cwyG9E2LrwGC1aXpsjz8/p3+zS3EoVkXFoM5hh0fp88i
UV6aCzPbhYKolVw/6d50Sqeq/OSKWn93RU3cFPSoGa3QKv710/R6wx34Iveql5h7oPWn0VDmWk9Y
hDPbw5noIj0NjPQq6caT0+jpVQhTf2lOwVs5+7zmUgXFI9ZIMZwFWk2Ebd/eap59QetpSw+T/NpC
pcsgIDmsHMTwGFhi3KaBKNYYvNVZSyvsOouH+6Fi24cZZx4a5abr3sakaGbqzUdlsMji5L15m28J
O3hDsnbvBu0GZSKbdyF34chkMsxwgYMS4rA4oD5BzCba6eSMpVwIwc8m4vmpsjgfOAY11u8/sL9Z
YcCOzMdLCFnC+ihKmRyNvrMms93Uw/6lnBhY2ayCxqHWy93vX4sK++P6QjuffcpFfO/BAfn1M8O6
p0gbHLOdFXc0ntUhzT9bMN/ner/WvR5zCGHCtYUlJd5VWX9eMUMUa4muZ7vc64pNrYhyMP0JxJp4
UROCAVzDh1iYO08TF/gPiFHMkoM2+A/gVb+5HCsXIoWr7CaR3DGdZJP1WJ0gFHCyDN4mu5drx1fx
DgAi2kdL9otWn+rzRNnrzi3uEBHOBj+X2PJRjctkhkmgD22WpceYWFRMkDn5Y6IbimahC/VmZdyC
DPOO3RAfYivA7GRHFKhGT/VroHTKQrwRenOdZwLOopw+ESWZf/PE/pzXsg4DZv9wUMgESAxM19nO
SDgodJDilqppqeC1mPcccgUU5dYqGd2L1LIR99YVKQhGetmgo3P9GEqxzRi196d+0QCAWrWh/thH
hVy5ujMt4s6+ICzUJuTBIllPRCurYiUqcgS6TjTe4356mWp9Aaj9ZpBUh7TlsRpqA3ME/R7fCxlF
YDu2MqHVUvTXgWW3i6ji/jQLFr7aRvLlaWaERRvXjbCme6+ouk+UmH/zkLBnzH8Z0uP09uEa9UHJ
KLbvsl3vZitKnGHh9Pw6WLGhQAeffCJM1f76nKDhAaqETh8wz8dnEkvziISsJdhE1BnznZrwFT86
+OxUnsHnM+XckhOIbtq5LFPgcB5VkBztmAKQ0BabhHoUrCrtcP3aU7pQCcNkbInfSFQ+1zr3MsGC
iamSan/IEHbKon5Jo+l6SMazlPHtYr7NAhk/AzCmSqXjGk2wV1vEDEMulpSr6w7RPRmZqE/m4yWt
ZeBkFn/Qo9tiaw3fUfTdpvBblDwYCveDO5zeD0F+hiSzb+L8kLX9rWo4SLpEP9P046hnTT2RqYG+
GE1v4eEkE7FxKjV1wCeI8Ja4TMAruPz4Fy3l//hYhpdgkjqGQVW9nh+jerAucqe/xVPBAcKKNZ4n
UjCSkmpJ96PjQBDZyin40xUi0jLCQp6R9XkOBfulAkDdt1zgKFFHJTmzeAOluJmYj1HYXfeIRpcy
txjXpQetiw4TBkiyJniAmyY5cCjepj47iwo6bkyeDrtvjolhPYV1nx1iw7ro6m4lRYU1joMR+GHa
kMClzlACXySN+SiAon2yH9t/83hT6zBgQPjKHfVxmJqMMioFwKVd7YwvWY33WWff6zhmkU8Wreb6
6/2oDRoE161Hpff+zGeIU8e+hoQT8W1lKmkYYh1gcrJywZc7MGeJTsTvkq29ASdNYtQaBzTw/wsC
addllgQveBm8I82skCwV9kVYad459n6qfEdeCI01JmrG+05SbumVLGZ8RYsokUzExKWyDjgYsh+G
MucDCSiznai9bTpW0ErMcwqOpF6bHLu2vTatVm3zxB7WqopBseKQT8P+FlgUzAlDm5iHjS92DReZ
9Jhr+B7RLlaQIdhEOGS2t9IeTnM13zh/7K//67B91mEj65oK/P8HQR7zrHnOfiFBih/f8wcKUjfp
lFHhcQSCkEBT7N/NNXQIX3QThhh2N6RgSB3/o1NA1KDrfElgQbJ+ACT/aK+ZX5BvWoDVBeICGoDG
f9NiMz/AIC0eKN2mAiUd1wJBhCPi13KmIGcJBM8YXjoFzW2id+A3AscQ1tIq7XjcOXksM4KTQHnQ
6pXFMUD0s0yIhnmtfSxLpGiklO2uHpJfH04lmUng18GxVMJbp5lyzYWZFuM5vr0qeVCTWZ7n9aS/
RjIYPNxNMdpJndPGOI8ZO7lVmp3fOU3jiH1dehwjQN1U/bEq7GwdNjFA5pFcL3KkcaoU4GKXBj5R
LMnaud6OtAEBjwTECWWTWJH189QxK2cOEpLg1IE1YVbqGt854hDmM0oCHj0XcOsaJgkRUaYdqmPS
5f0e2Lmz06q22qPWj4jiUdlw1ZUaYu9WrHLhPfTZIGEvJg0BgEE+/1akfD4MFg132UoSSMfhPPQM
/NnRZFSGQVSX4bMP5UkE7N+RFad3g1YVnaqkqoEX+/EEngtWl4Li1SJuEMo6mNFUnwAzRPZZbzjW
C1eEVhpgAr+6nexi2jeVWWvmmVOBAVlHlQE0preHYlvBWEvWYN/6Yx6ZiTKTOXsM5Uu2ISg2BSbS
m2HYyF0E6T4vB+J4i651zgghyUhtXBrMh8Ww7sO4ZdNYeEEFkW1vgL7xOtjvXqTshpkWMq54H7ia
4xSrQkB37kAsXtf1OJyIOdSGV+bmeFQ90i7fRp8qiSUzq63UuHHIjtwwUkFxtSjQoTwWfdLO2Qde
d94jNwW30hZcqCr2Q/L92mivyICTa4BVV4yuq7WOTYgYy7i/rEdiX3WlIm5LQvBWIwfVpUb3+uBG
cb7GLz5tJqXiLRCgS0MVw3Vjt6Yi2TERNOaqMGNjbWjOuAy+l6bkakN7cP0daSGkZyVytPbpABKF
CUb9nIsieRFNaUhAz7VNZl05h4y4PrwEWqMVB7faMw61bHoqENpmEVNqA3ly+xRGZtdQ95jWSeMK
WvQIi+ApqEz9LIjMdIPWWNt2Ermlw8sdiXgptsZkDFdZ3hhz5iFzWxNG1yItXbS8sdDjszlreGYk
sCe7sZ3tu15H6ND4ESPHJjHPoRFMB+acVLuRjra2ZfZTSXLUgcts2iS4sENkP6vWtNG8OfVjOMT+
E1M3DwLP1KHbkOY6LuPs0ILLuYvq6cLCRns139mXhN3oKzQ3hKOXxnGKkGwwFmuWriysDaNcVCqm
LPS33Bj1y9yKg8egULQmSrM/z7s42dUJ/oZR2cE2irqZy8L5lfje+lX0cb0t0LPfBKZGto50xbkb
O/eT0C8zaoGlQ6jseTx1FsTpEl1LVPcPVpn3WDmQbRIxLMXX1BrJ+6BLngeLPtHltU05ujayWr5p
jksMaMPV2MRT1OzbJnmxXdNbVrCt3JXWjqU3F/3mTSH7ISS9tstf0KMHt4SUUtnlcWV9I3VTbTOU
qvwMAABks4glJR4qLozJ+57u6AFvFcG0URRBlgA5I7PA3Q0WnRDYP+QutuhhN40VGNzobaPODC+k
OJhzhBKuz209lFfc1gTVivEcYI+2tGLfYxYC5BVIeukc3EpT1Jhm4r4OdhaevMRVu87Ps1fUY94q
0RkuLopU1+01LDUqUt0A2BZdN2nl7kfUAauYu/vG0HK0q3SrBDES0l/2DZlvOkqgEfW7s3CcUl1E
CafKvNXlU54E/SINW2019AZnlgFT41fL7b2VNIrpOkeatjSdqn8g/BPNu4zyo8A8US86Z3jBz08W
NQygt4BASQDy5bTOk7DeDqaQj4LQdfTyCL46OCinMbPyjZEEzUkQIDhDYfQbuCJTvAQKFJcbcDkB
sIhSf4aWV63Moc2vI1PLG2KnQ7mEraEtTMD4b6QK6rusy5yvyOAnbTVxa60nlpxl2Iwdrrkg7FdZ
zsrv9nR9Hbezj6KcAvx4moT2b4i7gFHDmdtb4SH3quJUGii1m1JHajF64fhdjVVzg/K5jJal8MNV
DdQHHYFBzqo/lDbHZzj7UwUmaWmK8nuakpQONt1DJyLyI9HlET28sjqfsry/ShxtTYCIdyw7YakF
Ee+hv5e2Fh9D3SiBgJXRU1J34jaqkwI4gjve6L1Rk5Fih9616Q2I8VxSW/LBVwi/fbMHTKD0S5TB
8UNKfsdD4GbVidhJ/76IfbpAQ0mYOcbxO6Myx3Wo59EWs9S49jGILnQ7q8OVybslnKMRerPPkqkj
391p7xgeEoKkzBrLE8jcpW3R1EbBpJ9KkrBoM6AgOmR0uRuSLHvYnajzYjgahoAoZkquY9M/mgP5
kZBS7S1h7pjCyGefDuAq7RdaJLoGnidTp6BBcWBHuvcwTla9082Jjd7NkM4taoCzGwJu7HOHxLdb
3+mqYKFZlR0vAh8p0Mrth/O2zKtNXXAiXb5XfP8rjj8pjqUN7/F3xfHD97r5x72qApWpX0rkn9/5
x/zZ+YJ410bkbhgWdp/Z1vlTxOuKL5B20eKSLoCY9n3M/CcpL0gkLBSMVAFAzrPhP6S8zhd64zZ6
EPymJloI778pkam4P3YyAC5gGMYWz8Sb3/Jjz32ER5hFQciEyWnPUBlabPKiqM/kCCsJ+Sw1TNxK
Ch9DW4wpVhpdDUQb60a/i8NKY/WnebSpGq+68Vz+jCcT7x7pXLIlzykg/7f18rN8sMpNa6dNTAcz
tPbMZR0y3aPWn5aQDXtEkK6VECkdY/vqPPS3VoH7CHTiIYMx1i2qMYCnnrrBHXuc5y867EZL3POP
Xg8eooYxtjD9mjTAppuWvKURNY2GlAc00lVAAPkBMhWemyGr+3VDcdTNVWl5bY2lOudbjGJV6Q4l
Qa5dKb+I6hVpqP2ukmV+nHrcTUMt9YepqrqzSOrjrV+McjNWdXgShDSXC0iVM34ui+u1SG21UkaU
bJgXsa2E/ZjeBKFlbYT8P/bOZLtxY0vXr1IvAK8IAIFmShJs1VJKKZUTLNmy0beB/unrg7JcZafP
te+Zn4HtlWlRJIFAxN7//pup3qaa/w3/S14oM75UWaU2kdcNt5497z1scrcGOxEmMxXiE5ymu6es
Tt2HsJIkdAEeoCdxWlvuK4xpoA5h3LPz+9BnijbYgVkPxArizrLjM2dQxjpKvgpyk0kRuwkn67XP
svook/jGhbd1kH18H3kL9knmLOx85+L9wOR6tKFKRot90xntipNg6cX4gqhmbECOPjYVX2w9pwzt
kkUGxoD5HaMhq9i0ulTcD9XfLJ557FLxBlVW7Xq+S5CF3UuI89XZH9svczYToUJg3TcErvNZxjVl
H+6MOxD0NexF7Uhbia7aLq0S9muV33ppwVyxjAEv/BxPQs79yrmH2+k8ZBbsbiN2h7ewDcn+Yr4S
YL023ZDe8WtnQjkAWMOdLmySaHXr0ucJ43vCXa0tY6jpJgeUIx7bCXd9aYSPIMFfoZmWeLO42Skm
KCi6jJ3Ih8cJL5DmvSWoCT5X08MDHuSjg4/dBezDespob5A3l/0NBmKNs+2Ggks21kV725vi2ziR
FEQenxGYo/gVGck3AEqMRIkobk5DavebPCFYGV9xkmvxe/PeOLf758UgqTAdwpwyNMzXTMy+Lzgf
epXuQ6cqc3R74/gtjpZK7OTcJ3WgjYbTEqteCeo3m4FyO+gkAEvicSA/j4jFWNzUDU34FodKAhJr
82FU8m3R/psgf7XFEyhosRarj76T1D71Tty0BwZe5kFEpvOqQu85CutfhdkTqo3RQh20iI2OKh9A
LuMcHjNMuHWc75gMf9g7+A0RfaGO78jYuRAtMZ5wRCyQQTl2PG37SI/mrfb1Eh28kFnytm/rtwLV
YX9tu9nlI8FdNvrwYYB5QlOS1bfzYA07vRLte+EfZtuKTxDyh+bRXEwPJlooCzh7BG1eMosktiDR
dZnja1qpW62sMHCtKka+FcqgqelmHBexj6wd7xVVLBK1brmUwjWOUafjA6lehGI7Jk6z4UzDKOZx
X67NLGSO7Cu2BvT3aTNevMTd22VXgIfPsmd+ZWO/0abqMa6KLKidjKjFkdrcGzKbOqBoYN5a+Hv0
fX0YmLZsB1lEt2SFj1wBbEWfGyIRTqrz2ttJdMbLGO3iPmeslUW7Itfk2aGO9IIJqdo+rS8EXX6F
qOHscPgzT3hnL4Hipy6EOle3MreaZKPIP2sZQTam2Kk1SeuUOYPHTtU2j5bfWs9g3fEWZba3ixHm
jVs8qeZDaBDpuPXzLHsjoLjfUNKMF2WjzWWD+JbTujGZ72MoPwia96Zy5GZahrt8iebfIJeQpD7g
0hwTNoYQM0HXMIX6FwiY8IFdrMo2sVNKgAcBf7mYMSyswhYNWP9tnUrsR/R/x3JpYAMToABSiMXs
iCUcUtNfzJLTJkDupm/I7PD3QySfIuS3R8SP4pKIlTtUeumBmrPYxJBIde0JylXfw6oMOgxGvcMR
z2hxErMriVXM4pMz2iRFIG68ON0oNpzYHpWVMMkqlv5lKt0kmMz8ihcq0z4dkYKGoM9DNA9LCruw
Cm45sFBRs/fCasp36L+bU8NUgGEUcZ47MVkPrSSctJpMvB15RG/jOkoIkcMfOMtBwmHr+DtlJvJM
gRrux765TEXRBGKZ9Af2jfiiFvUYpHle36AQiUgTseNTu/g/g7gWKCLbj8aP+qDPxp+LgrZQyFkG
fc9xI9v45LU6wow/Xz1zvbuBYNJOE2JnFSYj135QjxCRCnKc9V00p9deaONxjNMHmCzeGRoQKVsi
v4vcYtlPTkbS1pSglt44g3b2atF0Krgx0xoNfbdt7Wn+YmfzvMEob7SvTZ9EzpmmdCYeXYuoCkxO
znZjJhOpWJ2w8EHY2BCVROCU3iKCOES9+lTQ7xlfcaqZ8DpHtr8wyWA6K4asZH41ZYSo24HbSTkf
a5U8KbddHSkGjI1x48ntuyGTLctKSaa19KvVRsi2+HWu5KQ2Ag+EexNvlnhXp+3yatX99FrgxHp2
u1Re+qbUBzjy46eVPQwwOWfDWTjZyNafk+o7DXF3nAuxBLJgx1zdP9/B4ZhuV316HkhtwCrcdIur
t/SMU0Whd6CVAdPXEVaTF300Zm8cdDeqBz17zX70GugtLRzkTUE83gY7Ry4QU/BpH4soerHnsGYs
V2DAR9tJ0VEwc0raxR52AoYUDqs9g0lON4Z9QDDWpcVrPQ46s63pxM2596Efp4PYK72G4HlzTIyd
dnu4z1ken2fMOiPcPPTQn8jL7S95nBknA4M7Cr9QMBFgKubfS2U4HVlpS5PsaXNh2nn+Qs641Ts7
EinFm1Yp7KApFemjF7fojvwUdYiPmhKNra8OiAmmfYss/UjyGq7XuJoPAqJa66642Ny95oz6diFo
0w2utSsVkZv/FfKRvXe0OliQzQmaW7p+3njlaPF60iU11oZHfJBHgh8TumdrMoo7G0E5SKThNvg2
QRE92YktXsMQlThKYQC4qLe8bF8jcoBQn3WCBq7rvrJ5L4HFRYLZKH+2XRjBs6tEseGOhkjeMkFs
J7M0mGZdTyxh25ML2jFbrleoFXIW3kNw17K4DyCz3NZqrPf+WHQ3Y++qkxN7iDxKssceNf73GFGp
Mkep47SBz007e71uhl1e2vPHFHrxN5+a+4s5O+4ltMkbQA49uDdaUJrtwkhG/i30OmImZ/drV1j6
dQ6zCI9iZe+RdhH+OylxYra/EA+fps6bhaUnBiIe+pAEfR9nienf5uk8/2oaqN66JpHv7KfJORkN
GUBHc75iw0xeY9YWbrg3miT2dp0gTjsCbNnPZWchhKisQDmIhavZzYLMTvyDPxV9oKZhuGBbPN7N
uE1dtYvpOlrZCfUaEowqq+P3uRkRvphVZe9lUnU4+csaghmT021RTQk2pV3DDDt29uaAONkszemm
1slyh1d0/YQayVVb9vMU+qTUzxgv518jSajhTs2pDw0xCs/QGsQZq5dmj71YcxH4rT5aSzcSX0k4
qbkI3gA7LyaYdh1gXSCp/QGWlAr7beWSU8DWXJT70anVIc0NAp4FtXjt5+Nz1ebW3hBtAG88vU8i
shjTtBjuUtc1L2wS6CGKmIfFHRDI4QB2a2XIYWKjqYOsSIFYbFlU22xAuFQRdEfFYKcX3AJCUhhE
QwEFfhdnjlpAueMxSJre+W2Aa/7hFFPsbbGHmW4H05ys/dja1f4//X/ZJd38D/0/9hwOQ///93Ds
7tfxv96qNvsT9fz7i35v/eGXK9gBHPf/yzD/n9bf9X9yHYHDIxy3zxkYc7jfW3/105qhhBkRffmf
W39b/ESmlIWDHkNihaHkv0VA/0vjv06bXaxuGJMBKPxIJZSD02AmG1XYaZHxvs3KSN1b7Vjf4ZT+
T/6Xf2Fn8F4YOsJfgnEv5Y9UsEELVKieLE+uNaJiHGZ5l6KveZm5Ajeklf9TatJKLfsTxUjB219t
Z9bJI8qUH8iLrWGZAIeC98MYFYBc1BjbpNMiCUmwrRN0AgJxrcmTz6OTmM9/WAf/gkr4gziagLuV
RehgrAJwg8HO+uH+wG9qDKGnSrcliGjXfRSYyjHCloN3M8tlukIB9l9CU/zTV/4Xl5j6Be9vDEdg
1f2oJsBHL21HzyXHvZDTA0d59wEJIsFvO2mnh0jM//YbYkWAqJxFBBBlMa3989dMhTFhVtT6x5ju
4IJflbeb446xqGcZ3whFcd7+/rLKv1xXjldmzVhJ+lzcv/DGqEzwKAin4dhXUESYL4Qk7S04WBFD
i41HsaX7lXceh+bJRbt6bQZVvpR17Y7b2MmWEkhXu9duNmEft4MCVKrrWN/IyZ++Uon9wyoAQPtx
EeImBc2NE4O7ycP+w/C5JIw1ok7rj8plGPtsFKYKLzrK0f4BJEB7aCI5nmUFnxuoBx+UZ57B+Wr4
eXuE0u8450R71onQWPUeWRqlQOzkrCUEhxjnLZ68m5K4iKkxzbwIynaQdwVJWMW2ydQisQ/SsIeM
NjE3zD4Wb1+rSd4ZrUtsT0+A8KU25ukqO4gVYeLjxLK0Q6V+9garnlEUL9MQeFljppfWUtMDXSLB
2gmdq39MxWC8pnnsh9emNVuWXEj8C5G7ejaiamMusZS/skppDDYQ5dOJQGh/sB8hf483xG3A8USK
jVoAZYyJtIWNoAU4J5N40NMDpTbWW1nTeiTaNPVbn5r12wIoccLdAosWyon6zSus4UFgrwABqFk9
+ieR+kEqW/XutWK6ciZLE/eAsH6z4m66Go0hn1WH1iNZEvWuoD6WJ5Rz0xs0f7NHFyHBOcm7na69
jeMS4TMo/emxeUO/TMIXM82ydtczI3nPe64jqBnXDSTuufe5aQuBIC9js6h3x3CmaxIhOWisUQES
VknnwVIyYjjsQzhdv6/VOI0szMysZOxvk4y+Lk+rNfZU8WXNeaj1QY/Y7+P2OWcxEoYwKU5ZYzTU
/Q6YMkUlWc2vMRKKF5ziiEpl3udOAeFhrBO0dPZ7RX33hskxDz+D5xt/bv2XOi+ohWG+rryyjFbT
xv770qL9zGG2VtMDUth63A2OySXl6a7fpiktYNhWuFLvh77lJvmxtE49hIkacGv9rqMNnuZFFWyA
9frbU4eesffsIM5cdwczNsY5vPTF3efPdCGC8mIWKfvGEh8Nvutj7HbDbiQwbN83mgXM0N7bOR1Z
UUet0zC8SMCrejvoscdAafL8K3aHkml0h8Cqxw+Ped5d1zi6xnYFv7HpCUKFYEwSMiQa9jnD4U2I
MhdkO0+kOI2StKUJONko47PWXWIcZgGLf0dAxBxe67pU+SaulALIislKujEXf35zfHP8GGajGZDc
6iV5GAleHl81lz8+6LIcDtokrnqzEKW9MTyiQSsimBjVDIrrrJ9rK4xXXjIeFqU/70Euts3KKxmt
xt7XXmrdKa8i3n0YjyEm8pcO6sWzU4D/xXWYcNuN+c5WGUawbiy/amE2uzqeHWQQk7ynOu6uIzKQ
aNORrf2towsnf8/So7WN6B4ugwvUYXtVVGx6AS9jIyrq57anAdVsm06RuGcQcueOgALw9R5c4kaW
Y8ENnwxdMWGPGAjXS/fhJ3Ez7rTR49bE4vbPdthN5c63Bw3nxXXDFwuPt3InDftLF0cG/VSDrZmb
MmYVmHQ2iGoHftBi0bX08BFSDaU/YskfwPX76br6W00B7ntxcnSMkFN6JeLNuqvfFPa1L8Uc9ync
nLUvVMMwXRe0Ki+YIsq72pb126yRq2ClO75jYR69pMphw6zM7Dk1RPpKl8+D5c/KOoUCv9/EtayT
V/si3vgkHu44RqtnR+HHnaTljrGHHe2lVXiKqPKFCd2ia/mtaA1jOS2x3XsnDG0Xa9zKWjMFb+XK
rzQt6+clGpQTtCWaBb8Ob0ajjh6Ip4/hlPjPOOI1L3nXvs/FtO7+iXzRBZniac91wteCfV7VMjkj
yTa/9UbYj1uKf3FLto37BLEqc0l9G0+ktxgQFsdGbnku3YsdrnCVX5rl/dSbEzR223wpaDZ3uIUT
dj5AutsBCjfI6Ql5HDaFFZZ3JS75P+fS4udrTqz2i4IGHP7se2MCWNjUYbVfvCohSCXKeoLRdWbc
EPfYc+mKsN4sTPm/gnph/EBQ3T2qNrFL+UoHlzYuQwMc6jeEHNQidae8G2tMmI3LgdvaEC4bwH21
2SzsPGrvWk/PzO5T786YZo4FYj6KnZE7+kPkqX+jELytOmKyoCAisFLIVMCRfzLWpdRH+HREOFje
YQTNXto4Jnt6ivr7ZUBWeSBWy78BaLasbZ777INFTwYH83AI4ElNKN8mziDFbCYr8m+cHGUBGXIZ
+307ELIRD+yDg4owxfRxEr/xa5hiqbdamKUcJriyEMj+UFu8vaPGJj+4M+d4hfbxgNe1/b7MKRv+
5xbo4v7fBiQ2rUsfY7b4oRtLD1VlPdrAA73AAUSBmradoT9KC+3WRlotK8JE+fb+aTmlE8U+Xagk
b3drmgIGJZ1yqRhmWpTD948lS3jchyZOqSRCw+D4ctHZX5q8bY+0odNDN1D7FnAbArnkRNCbo8kw
HFJJYU+3EjsyayuIqngbzaaO70018KmToua7jsMasVZChnWvdlPnQNe109kVVjJx1GT5ZvQEkC/5
TbZz7jMNqYUQ0fkpNCr15sSSjXVmdHgz1i3tfQYDSnNkyOh5dBdgWZJfnBt7sTzNvujKp7wyxLnu
Y+O3rm38Q9yP/kSsSk6Vkxiu/2JOeAUgCGg5yRu/k88WoVaM8NsJd9TWJaeST5KsV7SpuONQ/jnW
+9pTHJgtW9VTuN5RUia5TTj5FrtccxsN2dA1dGADLWC5ro0kyD0ktmsAl61srhOl5ZNj4fn1xBwC
ug/RLXEUe1cQcR8pXVb7C7CmFzVzsiePxIjkl9SjWo4O09ipDUKk6ZozkQgSYYcZuSpFsuvGHAaN
w6ylMJB7bVwzFmesOmMA2m7YJrjHBvzTYECi/HOeLvUtt7+5Vh47S0ZEw9fJ8JOz0SH+G3TM0TMz
DmFsI3HBcY09YSuK79E4u3INthauf7FnXBghED9GHlu6hS55j5E02j40BLgaYaFcYaII1pPLa2mz
xcBkwzEpRRi8kRkVCbE62W8GTodMMKsQt54K04SuQaHGEzhu2RV+KzE7MvL53p/s8cS6pjDoG3Hv
d7W4VwWeEYMoto6ei+PUqyagNg6fJqfHYIJDdJeS9hlMto28r7NvJ7MvH7nbnMvllJ85+YqDXWRQ
WwxkHF7hBCiObvvM1huLS3Uv5jr6UiNufGsr07qrhiKttlaE8gkS0iFnbLtzhgerkFcqvzLAwET8
Bo9JwWkfcDBCDOmnWC+U7miH3tFIl19hj3JD7J5HeI+18Bjvil7kFYW2MdRbgxNYb2bifthBYsEO
wXnFbtilFXiyaZwcTK/rW6BpFmkRs9skTsuKXBjzwRHDdlg/zNmYMg+i7N79fRu1dh1/ao1R9tBw
KDgFEgjix7Z/GczU58SrQco/i36IoyD6a+H79+/zl+4HdTuyGbAM2n6bxu3P7aEfxsCiVVcfc4wd
cACCf/DcYD5DjNskqwtzP1qXz+3w79/3L60/7wsZGfIwnSkxxj90XbTkOaSsqT5Oae68dwZm84We
8mk/ujH7V1WU89VxAKq38I+ocv/+3f+qYFz1oHTFPOB8iB/ZFPjIgJ5IpzqOKqQBWbzWfPbWXTd1
Nbt9F0Hf3Ahs+t9gCFcXFKts7p8f4T+MnX9C7BRV1R/u1l8MIx5+LcuVLvv+A2GHeeT6wt9RO/sn
CnmPSBC4N96alfx/hB3xk4KqI30TMzPI7qvI6HfUzvyJvyLYQgAcYmipWBi/E3bA+qD+rCwbSdO7
ktD/DduI7w/onx5g17Yty0XBucbKQNz884OFelIvRS1mYIVVaQPunsidylf2McmKfoCAS1rreLQt
mJ06cD1BadoTpb8U+6WBcbGNc4H0vNFdrnYx1YzB3CPqkbP+UhO0ez86DiqjGUk1bgzkcizUvljx
GZrYXTnbEAxzs8YfldI4cEkt6jAjYLUHbRovBwM7mJdWz+15Zte+g3okKHWW5UuIBxoNLrnpQeuT
yUsSbNFgEsUhfRRo78gLm4T7vqSWU1IeVnEKO8BycC+ofawj+gmCRlweE3dJfjVQ+v0yYtF2O/Ga
r2qu0n7nc17eYMgapjQXmr6QoBlNzhv5fkFlMF8Dj8kvg+UD0ldxdzuM2jjIMF22oQiZTFfdMAUk
HmX71I3SYau4KNsJfztAFIdQ2KKg6qCSF6RZK+uL13KZ8XKm2unXMxrLvZ6pMjFpptlEDDa58oya
5Hlc/OKhMywHF9ileBRLXj2kvdfex6EH/kFob3lWLjIDQlLCbTbG7h7ZpGB6insck4hIBLMLb2DT
Zjj5YpknXumyupu+sr9qEgiepNald/DwX853ppFGHCq9lx3KtrdeICiYeyAWXBHrKJ22wxKGt+TA
JbvZEpiIVOWCV9Sgr65DBRE4n8feegDq9Si0ORPd4aFYj0g94s4FP/jBZpJcMWvjKJWG7t/kery2
uL3dE1CitgQiBCQokbP4eSSvh7O1HtPAWiFVc1o+qvUQz2zzFeiAceF6wM/rUV+uh/68Hv+OgRxq
pCIQley2WZamV+Z94r5fC4dwLSEipzpkqeUFhT2C7/VwpsLPsoNkt/CY+qFa6WbZb9DDfpGhb2CI
shYu8VrDsMhpuda6BiPZYrPkPnRVT+G4hKYPizL1WLHatoD6l2qtkYq1WgLF+LoU8NqXtYqK13pK
rZXVuNZYUU+1JQkhx5WECszG3v9Ur1WZymuoKmulRuBCs0vX6q2V07DNPyu6oWHdfJZ501rx1XNM
503XS9rxWhDWTq8Cb60S57VexCnNpnZ07GKmkvTCfEr2DEhHakxFdAYVZ/q9/kQlsVajswFQ9GTS
w4xPDDLpvXHgymL5IqHmp4FQaXJxoL09dl4cxq+TvVDL9TDXrH3pr2hUjiUj7z8kd743m68+EJEg
HFli/LemXbcBqBkSPbyhyvQ0ViZnWV4tIHvMfXG3P7QV/JCnIUns8anLkp6yn4QOgA4oOUP6lmVd
u5QM6j/H+PE60p9rx192w+ekn2UWRW8YxUc5VCKZcH+MqqAq++QHTDPW44QrfjIHvHF2I0hjpecF
FLJdFmEh4NlvfYWV8i8EdcrMATpYfEDfvO+qMzbloJqbMsw6i/842HPhqKkM6HoCwOe5zHAT3IrG
MpFLdK0Z8mDJKfjPSf3/N1vDhvbvTuo72uL4v7bvbZUnP+jPEHPx0t/PavUTgCgBNB7JQqaJR+7/
ndUoyShwIWhLez1zV97t/5zVmOEib2dWgmzXMnkZr/r9rLZ+4kclJZzlf3d5+nfOalf8OGOD1wuc
4BM+RB2BxRNlxh9HQe4qkcAYLT1OPGJ08fCL3N2iI/Azc2h9EsCHWlSkarixcwpN4stPQDc+OeEL
Vqpbc3RWYcUywR6rVBU1RyOvCIra1Ix2YEsA72FODKQyh7F9qpl+31UKr4XO7ik+ZzNt3vLasU5D
ImlCRubWOc02Aspi8UEwMKR9K1eUuBYLpfFA4COYbim9G0KL7ffvEwWMLEoCoCPHQbhsevXB5ARv
AyCg9SVWCCqSpcn8YDYAc/CEeeOxFmwenfamazQp4LpETtc2NcHbsoKWGg8Ft72PzBKJcaXayjs7
vqs/tCfkc16ugwAZY94DEYVJQW2jt5qx3O63Wb92LLW/QtymGbVHYrDlMz4pgCIm9hIVAQNHa4it
L8sIFlNaQNLQdgGBnEJLolSRu6LHisKXFDv2ZIuf3KrCAmxDj4P86SNtsRXalHZlPieID96scB0u
TVbLj312LQWY8PscreBCH/EBlBz5tMSdTg/CipAshBQ1OAc6pLk4/sS3tjPe08us+g0Umu/ufyI7
/SisOwea1aUk5+jOysBCvCGUm3ZMpts0TIYTQeOY0q0AG23tej0xD1oxq6lgOsG65m++39Cc1OR2
h4kmOEi/3uFPbIdbqvVXLIWQ6o0rHXE3ZSbIhtB5ljwyi+IrVHPKb6k5sRK4ihirbFXec13wjl05
e5OxIhEzGiUUSS7ob9PhWXKssyIWr1REtrXPi8WocMhafosJcqGzGUqGuvl47Rat4IXEjr3NQ8Yn
i6nTRyjK2KoS3Y65gCzM55IT+e0Tta1UwULPoMiGe6oJfhOe5fyblo3PFq+LqBPW9BA7I39mWsBq
MFvNnfWtzrWCTzCXMXxv3+aURg2+YprFZ5igVCF65Bo3gLr7cG0fm1HR1fIuHhseQtefuMEVo2Jc
AP0IiC1La5CwMvXXkbifM1hjKMZ6kzyWNxXWh/bRTUPrZKQD8Ng8WnzuBGbXsikwfGYuEZEoAWzO
igllrz8mipWIBFrKMspG1gkzJ2ZaK/zmWR3TPdUzzZKaX4YEJQFbRFmKSSlw9zD4eHUBZ7c17qKf
S/gT7ZozDaF+fdhXhcxb6ACAj+gy++1IYsjDFPEo4EqIw0mcgn+R/+K/fEdEu6oG/Kxzbx1lrSPA
77355yPRA3geOO+5eJ9oRSPYOBKZNG+LC2DYwMePd07vyGf4eeGLsQ4BNzVwdrXBir7AYtfl4cR6
C+2R6SUHkkKhYY1JwdcRiX1KNNGqm+Zz1EQbxQLD0gTHNUKUo+BzkPYJ0s4YtJkbJqrWyY0r/4Yk
Lf9maRxuYZfM/Iaqlphe54bHfLB3dWw9pM2ASbJBz8F+Gi3+TuS1e3RUK/bfQeNmMoDIY6PFDStj
/VgwjMf9oueeSE0einDDEJMPBOA4XQsTod111hNi4JTkvgSFwMFCbHeF1mifvDIzmHETokwv4xQ2
pGMgmrRjyxCCSUWn6p4rCIJ6rVnoOGbHWfOWibDBGEKTVEt08/MnC8LJcmxmyUJqlyftk4kK8sUW
aVGO3kxZxooyfJMblVN5PIdiWepzVLlAllZZQNQrwjQ5UGYlhx6/vGU7jNylnGyud52YbM0ynFlT
dBgs8BnyfrNtda7eBQaiTEtLCRqDhclziv0JyknKd/iGomK9SM0QvypZpYQ18UQU6B/vEkhwzwVk
inaX0kjgNeqvqI4ryY1GyLuiV2YU6o8oQzaYxIrVTSP9jOQXED9RMr3gBdIe0Vky/f5c87aJ5mor
Or7z1mzW9Q/ZV971yeC/kJLJ/AdHRd5iGGXTIU9WECCJymJ/A7H1dnlsrevRnzUMqMbzXwxr4UZ+
39JSLYHeQGdZSpDV2/6UUn2jXRzssQ1qacgH2+HpyvPMT3E65PJaIESfT1wxePYLGocJr51GtfH+
c2etqhhcfYy95kUmVllCxY7m7FWNay5ubq+7lBzG5GDHnXqHFMYsum+KRxnjAEgQygcW3P6prUln
3HiNWA/nMGIH9oGw78ZFsZHl1A/MByqvhjyN35AEcZ/j+cj2gxfhTkY9JcQmqsoKVmG1+JeCIRs2
gG7I/AhbVz9/XNIcX/gkd71t3hnRC0cpifId8OrZLgVPTbZOriueSZiabDFMKUdTpVukec5HVRYv
VSTbMzkbvRg3M7Iy6hCrfQakOlX+ehBpp8yfkzmqL5wx3oMkJSvk2R2sfdvQ2zdSdndwOKqLRny7
HRAwfEnI0wL/LMNvTWcGhlk10BZ9IoI6dyvclGeAHBhZGOOx6+aTjvv64qZ+W4QPGIVXW/zpXzEf
39e1bvaG4/oPUBc3aeFeQ9OmEZ6Z0yAycvGDD09Ipwt2VXj5cFYcfLgEevYa7s8OQGcpYWszqNo4
jZ1u68osjhJXWYLu7Nrb4rJo7bPSHHwI6ste9NN4hsGaZVvDHaH8myWjVoJIkGccfZZlu410TwNh
wl+/dJa93HtT5541NNdHN5ma1Y4YXIRw8i+2HKpbA5nhfbJk3tk1Q1avBJuGA4qA20trUPh6ggiR
IcBqocHewhfB7F8banrP7Sr9MrvFFzuFwHqTN9p+pIfD0qfTo4dXVusDulvDbyAu/s8xsiucjH2Q
RxZZ0Cg32XntDEXTSP2jGOCUzhNqkMKrEf6ScwqNxtLprdfG6XzL9XI+0s4r90s/hpzjiQiiZPzi
+2m9zxKCGdxw/AaHYauS1P05aqb5GquZSW/emHsrc7Gm7FT7CLEbSzq/hD45FdMvuAo8G7i4o8HV
+tZL4uWxWGYFIbIv0DEZ9iH0YbPWPuZgUaOfG7/HpYEMOpAiXSDA6paQLSorqE/GuA4i6oZzX7Ty
DLBlHJVf6VPm9/ZNZS1iy0UrgyFrFOODqtpMTeMFho//ZcqORQ5YkT3Y2GnjQno2lkzecwggELKH
co/U3znlrTU/RhXaILRHR9PQ7cFbTwhrrofdFPmweWCsosyajTeN+HWX1q2PPFw99klh7rqyFFck
H95NNefdFzwKjJu5wJEVQoDL60Zq15+7gYyqXYhx2JnBeXNIk676mlK+ryNJEi9Y38yqzZZhgzta
hJU6jdhy8rq7zLP30IfXqUhWoMJ23Xc8oJj4rDM3fF6ZULat3hsuywa68ogoeun6gwizeKtg86Dh
SGB3q5yDKIq701CqjzqOUI51ch1gi3zdreRpRkb/HraC7I2w0tNXKuKA6rqlEkxEuZszkQUdtODn
sGFHYedvURiRnQTt2nSPjFWsQxHn806bMxKHMZfjDZJqFwcHq18FJNoBFCcAXonrMGa5DCKVt2QG
uM0ypdcklPhmkL++Gjsseog+2PyjfZzCeID2VGNuMJSkucXhQlREZIWHzokNNqY2cSDg9+OLkWnT
49gLTQcHZ0mSFKYywJNN4DptdZtonosEE4MXBD/5aXHgZPgQbfakJCwB7lj8MXVR3Zq5+DJGE5ZS
EAAq2zgnai382EgLXL7hakY3kGvu4qHTrwZZABek55g8lUwzqQaeCoRfCOIg2uNL6ofdOWsYBb5q
p+7FqcgcvzsbjVzM/siu5e8tH/tIdB1yJbBHNG7hfdj5I9UsCrrNpJLKewubnE09TNOxntm+ZwFX
Q6Eatw4uwoZFbc3cNsQm0gQjRNsILxDrDTsATl0TljoGtolnRXt3DFVxaUTL34O/MUcVqoCmNLQm
A3nVU4Nik0C1VY7QrNF2kEbIBLfO57NYSYyzOcpnJq8w6qFuPyD0pD77Q8f/L1iUP85xaJ0Vjb1J
A226tNE/sCj7OGQ61iXpMaxADneEz1nT62Ivvf5qz7D+9nbhU41UUHUyLFYzDt+//wCflmF/BNr5
BB4hffxnzdMB+vtz8z7GWKUtZhcd1QRyDGlnjSfrfRmaK+4ZRxSbYX1I/pu9M2uu20iT6C+CAyjs
r3dfuK+iXhCUKGJfCygA9evngHJHW7JHmp7nfnE4wpYuiQsUqr7MPGmnSQx0N9IVCS8ZXcUVAnRg
DtYVY1Z2lb/+qf7hsuBnxbPLtt1jjogE8deJQmUPEZNxJz5UBlu/duLtj6eoZk+qOByve8gqJX5z
zebIUHHzOw/motr9dE34eNLMAfloLs5PxtoKa/9QKc01mQuOQsDjZ1Josg3KjC8EVCJceXsM7Ifc
j4yjtXg2KuBc2VlhExDXjjerXK/MvI+TA7183aFp4yp7/zDejZXNQvvry/UPX+KSbEbwZGKOJ+zn
66VC4iC2ERSHKlIwVfBVDXDVPNi4KyjXdHtUTQniY5Lta0lQ6a7tmVW0CWf5tJ66u7Jqf6MQWsvM
58dLiD2YIPjivrYtXsM/foOGS3fCwL7hANWabeOHX7BnJPUkGfHIVfBhCxmFkG8OHqljozhfVCOG
xr3V8UpeS9ksZzCu7K8v1d8IqKHFAI1RtOcFKMN/0y59LHZd2bXJofFgQrDV5Ow1gNwcOx+aXmrL
6h7uTuAcZ9qNmSdA189PyhEKy6QKJSE/zIgAEzgtOx/7YqvnGGuQ/97GDoVzu3RxRS4ZPvbwy6wH
TyBPtlFGTEtyvClkwhgMvn0/lKbliBdTL1OAam6muyRaTIsq03DA2Me9gpnj3tIwRHNihw0noF9f
DvGzgM3l8IVPOJ+5geOFP9u4E4uYCykbY28nLmugqDVmwWBYjjpUtVoPH65KfMPKuK/E4iibyoQf
a04HfT+FHlcrtimSIeEHLTQrHP6Vi8U/J2BF8fZjPGSLRQ8eO8jsF8OIoe5Q01JSrlO/UfE2Vm13
0PNi4qbvkuENyCqMBQEHgrePX/a/mvFvNGObe51l/X9PeTyn8mtdybT6a8zjzz/15xA68P4gpiZc
NF5wyT80DITiDwbN+HFD5s+Q6pb59L8EY/8Pk7eKs8yhl6phmx/jzyG0I4h5UEWI8MqcI/gPy9p+
XLFpFqAR3rVNwYLjfNQg/LjcCMsEc+Um3pn0enf4CAe4VrXcVzPPTN9J9/UvF+gfXtz/9IE+sjVB
D9cMPOun12bOb92IpnTPwF/QdJdTMboLDnJMR4cYF/9vOu9/nLF//wV5TLle7LcQ7H96JVHYQ3Cd
B/ns14n3moV8gJ1l1oN01e+2BD++fD8+iq+a75q0g7mgWH+8ll0yJvGQW86ZIi8edT9jAtxrzvGe
iImWaJIdfp5ZV/8HO80//JbcSS53Aytj6P9sLBlb8mGm0TlnKTJEgqBhhQY2QIpAxSwYv/4KLSSV
v7yjPn5R7kCMDkS1acH42WMwUdFT+lPqnMfa44OAcTJFGjOT14/qfUaZcKoaZlDTxHo2d4liU2Yt
LsSpwNtpLrPSX/9Ef//1sdMsIaXFmEGg4qfdYGYxXy7iyAFStCQ9wpKhnElsaf///CyLyCBGDsfi
xvnphooBfBTJPDtnzNMMpBxMmD5A/7uPIMKvf63lhvn3XmC5ztARUadcF+1oqR798YaiVADHWT04
ZyqZ3qXg9TgIwOG//pB/unYsQtBx+TBWqZ/uWpRWx+85Fpz1MjjOAsVePViIq5ZepqG//rCfymW/
/0rLjl2wv+ES/hz1CiLbUtqw7HNGf225sRWfaUUGg0RQgIy6Cae8sg3kIU1DDhJg+o7AWO3jb36M
v9/BHtUqpjCXR5Uk2E83TAQhOIq83DlPQS9Odl7BZ2kjVK/GkNyhbViW2zwX7FVmzRx08/HwuoRK
96wg3eHXP80/fQOYdkLkDb5p3Gk/fs15QRamzBse3iUAYpqM10aqp5iJQur6zz8K5xuGHJ9Xi/j5
jpqaoKs7v7XPKV2Fd2G4SGgG5EC9DoAU/4aD/ONSz/INoCrEIUpMh4/72+3bJH1dtG1DjyB5DubV
Br62ii75lw/9TVXLcPbXv5714xK8fCSHMbB7Hm4rvuCfU2fs8yi0x5lxMgEu7J2gYjMpO8QelCGy
KBI9ktQ2m0Ri7ezhlx1nOUF7940Kw3SQeu2BPszu8LGCEJJAp5m1YIcVEUfBTmzVv7tI7ofV8d9P
OX0fzCUJa7pLTg461M+WyyqYMmcipn+ShVlStJvoXZ16xi62ZD6sarOcpxhLetbV0brOmtnbWvxl
tx1myXI7Z8WiJcHOTtcRbh9678r+bUIZgJmU6MUVjqyZbMwusxSjgEWQJBDuvLYJagYFG8ikGX+s
W/QcH2Ret5GLFDsu6nAPXOccxI596jIuIEGMbL6J04KImIdk9AQQ2MAuFkatdbAkkMMV2ZMO43nI
EQrJJ6X2NB5S29sXVctnBFxpT1KszdTNNFcOG95kBZPGupJJzR3yIWfN5KnxiZGD9E4jhvmz7GMm
0nNnscH+CC7mWdG+0DMkmhP2j/kOZx25MNEbaDRsmNPP1hzylfna9paiLjxbT21BZULV595rni5y
iAN56HWm9OxNWs3yhlbKfS3nXHxtkBYPqvXbu87Dm+SOPsTFNGaszPqr3NUYurxhIGYw4QD/dHam
ILjAjUNR7ISq8yFnzo5I95GN/P4hRhi1QPn5OKuEY+TDCI31k1CEWr6L1aXHyciaOvmWU04gQD4i
sWhJKeY6YGz7NDTLocmIZvtIAIWrXGZIM3rRKR34G8gkyxu14k29a6RHW8FcJl12iIlaMVv3fe5s
B6l1hhgxa/+ULBsTJq5/Jr/MTCBe1TPsZXx/qMegBqyrNqXaEceTiXjuLWoTRCfwlqoOaFlUZkSY
oFnWS0NRtLaXjiLSwDiTH8Z2/bzcfoQTvBpKLHdwzIHmI5GYGOWSSPgYJkV1sEiss7Nod3mEOmhV
cMw5wxkcdlHE5D5YEnngawhOWAHvIsi4nBPngvfyqq9cRKHGjjU1e6Bk1mg67quqiUB4ycCIWwJz
LTbubHWctLQ4aD2iA4rYcz5XSlUPgU7ny6IFwdISyLVWmVFYAYABszulICiPMcxY/pZimmiJ1fWA
Nh55D8jgKZ5DD6Fv5bvZfBWYoGBKJ6GDpsyppk9dCTgJaNl6rvT8kIP13g510jSn3JxphOWeTBi/
y+q2bySpjiwaym9oyP174Oj66Ap/uKKHBHvHPGXM0oeclWmtsRduySljqe+NufnkMeaTO+nO3tdJ
+9aGlEIFW5hQ285c+uIpjaV/1Mrqaq/qob4KM8UEl/Nw8jm2oYr6WK8vKU6nGKOaCdDNvd/uAzl6
L+RaAIeT5PrsAUY72U4JIWsaHf25Ktoc4oHQawm4poNo71L8k4/VZwiOfr+pVCI3udn5+2UzyrR2
QrfbdF1pbFv2gCvF5mVXBoJKqoSqjArz3B3hD4NuvbY5Zl0id7M7zN8iRgtbTAfG7RzW5ac0V7gE
5ooagSplTk8ebQUk4tXvHZ6PFKJlJMpkPajO2pXAGrIuMK4oHzJZ/u2IGX/e2bBGFuM3cMx8AVsB
riWaHdfLN9+MF+x0gwPG3dndVKSmIMXRD4EVNYw2zgD6LqgbiWQGB5L0CYCush4em9xriRxWcjcs
vR5VYn4tfFl/YoIuVmloTTtpRPZmKPg5GO2Wt7yVUBk0y/uF54CtbWKTb9SPRXZR+yHNn/3Q3BAo
5aY2mOz1r3OEhG+IjEdCLgOwbd30xG2/+zyEPTFoYLXt3+JuCfUi+VkP39Vxs0cj7fyB0V8wTK65
zdMESHMPK5RAFzK8XgvXqF8iywFVvNgtPrJIPYAtumEHlzBhIRw8BB8hWdOaGrmnMYAliNWYjdkS
BDUmzlGEL9nCeeDxHlTj8OgPidsenIkOUKwvOcYhAqX8aABkgQQWVUFdZRuznyOhQ2SpXmKGViKb
8jNaWtC8z41yCMH6PWgLv5fbKnPGbwSQ2hj4q+E+h16ESpqE8oCsjIZUTXEKF83Kki9S9a9Z44IY
cXAFrqOZ5eNTAR3NuE91U9sH6i6BGXWEJrwizbfJOLaHzPD0jk6f5lGH9ITRLe6Mj5ADyzsvbt5F
oT9N5Lev8552MdZVevIYfw9bZ2jEG0TO+A2y8ngfDz7fHE98tm1JK+Lqjf2RKF2S5nTvFtI/eW5K
AcQ0Fk25lgQWAaUMsE4OPfaSs9PW8yVea/vO01NKRWmZD1D6+BayNZsdlOtKIVnRoVpcTl3nXOtU
F9et5Qx3ZRog29cWsCxlFFtwO/YXOtjUuQePvUjbIiUOHthYVRjXw1jSYwg/uWC5wACLUh84p3lU
X6LGGO/HPs4pcR7Myw5g0+d89LA3d6S4eVdWSDftbMdXIZ0otLG69skIx5DEuYrlq0jHhtYJO9xW
qTucGR4a0crpKUraWyx5O4PNLOKYJQSFvdSIQyoqKvuBIWtDEYOt7xsQrxc0e+vbPsHuFlKh+zIU
fQuZSkonPU3pNLlo36ZBiisag/zKm8yx2UMMlgdOucZFRi7ske5xEa4NxBcqYAzfzA8DN8/VyBv+
3VKtvByaRu0nXoTnKpMlfdFY3GDMWRwvEha3PfVLFo4ydhbGOla+uo2Fgh1UZRHOVMmS95JPPV1A
c+FCWRYso7ZJD9u6xW+HY6/shgjcXi0uex9M62oOWyugF9p3WBCt8VstKHrahVTr7eIGr4jjtGJr
F54+yMFP72RptY+DNcunoJidrZpA/epsyb9hGl85ZpIs2LTM39jN6KdrK6La1ix73kO9SQMbolda
4MjH3aM05xQwtX63dusovRamPz2a3WhcumkPDyy1W3sXGHZH5zVZ5l0rfXdc1yIN5X7g3n2PimR6
bjAgfSWn4r+NXu+lOxO7sVxL6jCYV9aFD4E8sOt3JLE23XQJheYHv2/e3WSKb2RWUjumU9ljxwWy
vqrrqoWZmVJH7eAXIiNadddGMWZbYXqw4cOYPXus8dFgW6z9ZOUOTh/QnEg023B89SnBqzas/Vhn
1ybIdJPalqq4rrBgUYwiJuM2YY6/5p0tLecA/qyYhqcpQQBxvp9g/zsL/d0slNMyB9f/fRb6QH7m
m5Tfvv0wC/3+p/41C7VA2qK3LIZb6DT/It2G5h+25dr+4oL1wZkvmZp/m3GRG9hOMep0UEOWA92/
zLjOH2FAbWtIDscN7P9wDoq48sOwhXY55rAeMx1coUwnGaT9eAr354404OhWRwOWlQVx0Y+IeWwB
b4/sNktGT6tFEhgv+kW1LmVLjc2iZGMY9Q9t6aT0sUSy3ArX59W4qN/TooN7iyIex55012Nnb8vY
mz4xGGtbEhau/QoLzzqKRVkfQh5CpCVQdTxzQ9Wgv9tYwtwU4hqJ7pZHHp0eDXrA/MfxiVMlMr4O
J7lzE1jrBShc0sZz/cnB8oQ/V5ZHNgHYVVJvN0hgC+wMzLXK0vjaWtwD1ZwWDyKxsRQo6WAvwM5e
f0qsod3TQq9PLHkYEciGel+iD3vC9GFVKGGcXtZA2B5z3CAXU6bNu2HsxKYq/Fs1WOGlmdntJijj
+DNZRcRyO1cH7fMSyFOaF6PM7PbYASljSkmLL46Kuqn9Y4e3eQfoe17pQVnX1bIiVJB+6ym/MQLa
131MnysKS4NtAYJ1NSwujm5B8I+tY66JFDhUgU/yOEhtHCLO6ycnT4wTrVigtECaA9XKNMdbs77E
MYh9pA2MpfBjHB6oRsDlgFB4EUelu3cwoO5ES/M2Pll92yghL32KslH2xQPDmunrTAJgK8cMWoOf
y1udEysasRvtvKGeNkaD98VZXDADW3gso5/NMpV7q7Gzw6Bisef0HD2pIK13WRZ5bwwe8pnOMJFd
xuRiqM9ZDDjT4sUJFkIYQLWALUjX7Uitk81BNtwCjkKFWxw9OHhgO3bV+B6Pc7jTZoU1q40QLnlu
nFuHGqDiYs6ax4T0xmNAWdir4eEnW1XaNS+NOlfnwMDiWpcmHpQ0xETTxAEOJIEXKVlcSdHiT2Jy
V18SX3zE+ot5idrF9hAMdX471a1xCipbXfMOJC/cph7sM2Tdbp1aRukfBgP05a6Ti96NEwfblF4c
VB5WquzDVKWnzt4li9NKfJiu2sV/hYeMOJMOMWUJzrk0VYiBieFIRpXEL2c5SZXWahK6vDEMOhUJ
r6ySoWovO0+8Mnnyo4sW315ybqzi2Us7/w5/NrBSKNRHmQ5OJPZFb2OrWimoxeFXkBYt7crRrK+h
t8gbOYig/BpW5PMvqLBYVRxHH91mgs8ZDAkbwSL3H6BKU6rUDXhUiio8jbUvylUYSdwtTeI1uDyN
MiPjPKv40DicWx5FMTr5tHHJdfWE5D2/hqwh3UAaBPYzSh5YKLnupWo0CN9sYf7VcWS+aLAa/drE
z3bV4vjynxkZixarPUfc22oCO/iWsevFfKXDFSvcKrEcgz7Fob7nznVzHMwl++4QKA2UbbWEi80+
zL5QJzEbh6BSJqfPumDMUwcDtRjfcS7RlOCaHuNywWpAGsotZrsc6WcrPlpJz4miWiweVe87b7ND
tGZPzFA1B7oPfeDMVDSwP7GiiM2hm/ORGowDptFFIeXojhs+lwXCLdu5dM/ax3Dj+ywAbjYehTJO
M5tWqrCqrwExiNqD4tQmdn/GGeiam7rGZRz7k49tG+7h9aQA/rqLpdoEyYxLzOUarz3Mrg9Qy8S5
o0Qegl7d4ZjSZTjSbmt7l1XotMc8BTvpTG4EZRqsOQWOtr8nJ5HsK18F+5pmiptKFBc6Di2Iw5Zb
X0yJm5yjpvF39dg7yapwAp+HSqX4ooaKXXyfeeIUYIwjOZQtzyqGOiv20m2HhczYmbil7sEjk6sT
RM3WAIEMBP+qovmZNodA+d4VCU314maEP1aEUs4z5o9V0XbWBjd8vO87nPQrrYfCXJVSz1/buf3C
O6q7WrhcZJoj8CoqNYOVMFvzPtZWtAOFFDy6EGduHceIeDlUxbGAfXVd9wH5fwMItyL7/1ULz72Z
Iw4LPqXWLJ3RAfOZ+Sn3rXQDjCR4UVY71fBkRHPI3HY6+9rXlyRyghXeP8rHxzn7nHCuPtFOoq5g
Ce16o3LoZjHJKfYcyhsgAXSsZHOkb2j8JPNJa7YslgMZA4rj7KkBV0Ol964q3XaVWWT5tDQA7BTU
2WDXp/+sm0RwxnPb4NW23U3T4VSm7m9CZHfclQBmvooppbhp5pgmCErRt04WkpLjF2BaRuk3vkMn
YWnUzicbqyvvQjdsXhVzikuO7NY3xhb1Dh3P3tJiZB082drPNHk0WxHW8QZqarwDdgTjuuqLq9wc
26eB5/ASJ0B34xIYvgBRUa11UmUXOTvgfWsn6gquO3ZFUXgH2iQ+t4GTXjAIS54jWkauoshi6JdJ
j51AqcmPcvRZ16VtXskpKft1ypN/4zLA2xNF7l7pUCWs6wF0p8X6FsV2KldOGXjHMpThbU7Y5GxR
BvRlJFi0aqaSgcBcm0dwsc+U3YGsJSzE5gEEvGHMNs3yeResTAtSRBWZW6eLG84NqXm2DQnjhbc/
cAmDmieHfnM4UVb/aIgBzzVnWkkQBmt2aIw1B6bJI0UMC29NnGgZfcWCsxIDIJ8iv9yzGCTz3AfY
6nmoOyjznFXcV7HMUyeyCQxwzYypYNflIOorhQvPv7fxTgKagM1ECdeD9Gi9uv3YtP53f//b/T2O
ul/v76dX+ePe/uNP/Lm3D+0/XJNHLLRCz18MC+iIf+Is2b//gR4AbjGwgI+xwf/r/h4IA/8Jv5qD
EBdis/lzfy/cPzCysS8npPenceI/CMZbjr2opX/RWYiWuSjDoc/MBjGDz/pxg2/2hqHamjt/bEX3
rDhWMt2dvwbguq80dh5mjiCQJypt7/wxuMRIpT55KmvvaX24xwwpTwMT01UbLKtcPRjHObK9iPlq
ltyw7TBegVgwvfBqkyFYEC2HWFfE8obOqNlmsU1ztgYGw3X/qK0uEExTtFk/StzR4KqMXNf2vsl7
EsEBgrqfrU2SUxyI81D1pbOKojxzsKDGFFGsGuIc7WMRYN/HfEXiwzol4eSJFQU8Yb/1E9ORjFkc
JJLe4UHDPl7li+YCVJwITkpZqHXy61k8OXMs2ThpWtTdde9EE1Fx4VP7RYrbNdnxUvmbPbBFMAjH
Wn6uOMfjRHvNqih4i2Enk1gUEoPctktqU2EhxT1r3k+6y5pNz4/A8JDO0TNhSy2xKYe8MjNLs4b3
vit3yqT+aqvrbKZGtM4OFMpBlavSHlZQZffM6KaAwXfgvsyKgDLu1OSQyvQ+hm7OlzVkl62o6kMm
xqesTu191o/k+8swPuRjjHGsLePkGToyW4JZpUcgTJe1050TOErPMi6r9VDIGxtSLqYFFTaEqL2v
/RSN8KJGaPauJH0SUm+PDD3lT5PqabsLrYzCNOdLnNbd1o7y4V4DZGY3bZR79vBkTWghwHQ27hnQ
+rtAVHvOnndKp0+gEd5JtfZnLWv2Ynl8xbbOX5dD/wLc91SqujrkfQrCO7U3ky4RIMg8n5vGtAhR
6JskLhloi/ypIWWwGTqjBhKsvnlp5V2Wno5uxrBm5mdOkL+HpV3Xjjb5POR7tLYP6v61yGwqVKCi
rWNSn3ShqOQC80R3GfSj2PoUyx/9Ok131cQIC4INJ078m1/SQah9qdz0S8BU5TTR5rRtWte4iyFj
MyKLv0UM269do793+3S6ryD178lWsOynTXqo8iUgmpreyq4XF2jlDrs+cJ0j60Ky6xjc7eLSddZu
YoR75TEsc3Gw9yjIm4i1YwV/Iq1ok0q/1Bx6AW1VJeV2IPzChZiO+bdE7+kXXj4zQtdUxRYPLrFF
MT1YbmWuqM57Iq941BoCXylpnnV749mll29l51N2SlqX0WHjpO/24HafB+2vM4ti3py9Om+ylgnc
MJv5Rany4eyBCgOF2AXthmiH8Q6SmqJ3hdeLWjuE8HjTZQr8P+w24yByc7ib8Tn59wV68g3QHeaT
LfL0VRMIb0c5arCNOPLLtQXoincab/geG3W8p/5MULIbd7BL7Z5P48bCHkun79ehaKFvRUrdZJQr
rpXitohDVVirYJrmt7ZhUd3GtLic6FYjqNCP8xjue26taW3Mnjmt4e1yJoC/1L9bZB0pqxijZudN
w5C8z5kkiQn5q9UMHttmvKLkWAJt524Rq8RBobYUDQpJFZb7MQ2addIaArNNzW+W0/M6Z96efB6r
xESlMAKgsXVtNRDt1QvfprW3UaiBj8VoDSJgzo7P+onqh+mqyIxXHqlnoVPKFQo6DMu2P/VG61xl
psg3XYEGUhnpWySDbpOKJn0quwy2EuTt9FJ0MxU35aDtjbZK6wZC12NbiDxYYQ4LLxqnqE9W2O+I
YqsLhfJ8hy3DuAcF5b+K0k03cR4CWirDLiPBm/AYj5OgIpO8G7LjbF560VxTENTLTdz3/VWBbr3l
76l2IMhmhho8tUyRPRIspJ6iFtXGQEcF2KZuioRa3XSWhxHPnVhFiOe8SzQ5hMirbkd7fsHz4R4c
VYZfOyFvfTZBI+QVmPV20JPVzeiBNk30J1sdHbTKDUKBDeTSanpq6WHkZUZvnAFkJER+BguAF+Bk
xJp0NcdBvIuoT0QNmK9SJujX2jDV5ZyGGfbZAVhgRcJokoCvlC8+6KEx/UwO09hRgCfNsmHVWN0e
gCvN6nZ/CZ2LbZ1Nc0MIYHltElQ59jkbbm/saCyyxrshQILIg5poOvCtFb9beGinaW/MLSKOqfAy
AHRZ+V5Yfp0bKoDMhc41WPSssC0nOFPW5IvDQEBsTzP69QJoNi2iHFpnewTmgkPbaN6n1n+ETVlv
dTgOO1M25JNnSjwNhy62pJqSHYU408nI2zes5ZcFxQBnayrA2Y64uwvhV9eCnckF9QH1tjLnbDem
vXnUOCyQFvxw1TZM2FVVpURfGK8ZAb/zgAOBlvmc9a71PmvNkLpil8/xpf8s6jw/u01EnmmmUSay
x3nVzJl1wT2AUJ46yXrM8/fBK8LdhMoK8onUvQ5Zy7LZjS6pcoqgvpDx4cUffykbdFsTEuRNRFft
OlGWvBqdQPFyB7LjmfFLbbnvTdh+c/q02BUuGwY1Oc+IEQmtcxKKZMBfpTsHLMAw9e8deVBaprJ8
47CIAuUdkxuoANltKOrmaAZCX8DR5TL4+eehjMwNi2nNqp2q5wBn99rp7fs0hcGjYlI42RSwrntp
8UVUdIaXYq6Pg1N6u0z5qKKhUe1gXpUX+K0o1pq1s1b2/EUmNFcoyA24KfgZaFrNtyaIH2R/oWls
kjUXlMEPAhMyZsUFa/jxVZ9nLzz2eX+5ABEfWt/lzyLB3CO8HD3ABViZwvh2kMV441ID+uJn3r3r
eWgblH06opYHwLMx8nySNVtXRlzoJE2cx9DNRzR7cjhgQbaOjjzBicpH+B4U8VfdltT8kQi1IN2K
N7eaKncz8z2vRGPV18rS/YHyFf/gT27wecyl+TKYBNuaqL/Wpo0wqFSiDvgnbGB2noKnmCHIOmbT
Y8lJ5nVIsJBBIh1gU2OWd20Qundkd6S5ZtU02GJgmV27jizeZYdfeHlQY75TnGRLjKvz9k1juTwy
NHHVh06GelgP9DJv5thGXKN20e/NC5yj2SeJCelLFbenYiQetcnqJF63sf0GQtO9r4Cdf7XizCjX
4GIY3GDOn44N4QK6NHIaJTcTtaJfzSJAO6sHea/Hrj1GLJ6XQAKKPZG+G+1VZ9qAeh9in6inA93d
Gbezp/y3KPZh9wrpg/Vz02e36ZxLa0jdTVeOxdZNKRBv6kYXm671S9RMu77rbIcuhJlLcQWfgICr
GVGIhsw0EFPDTlRuGNTN11WQFvvY6ui88sd+t4yotg0/F/MRz9hnjE/KfesX6TOrWf7MK274VIyT
ec/8mqZbolxH0x3Z8Uatd2orxUw4NWREo4c3Fk+xSLP5rIyZuZ5OCMCCDYAUZI5UNqVFeGIGp9ZJ
OVn5anKqBj0cIhMGj+6211P/bFLs8gaNUx0CWUMMyrL+2omT7rG23Q4PiayzfmNDEMpLd3FeJq1+
Cjv6VTOOD3J8iLHhhmvOSUO40WFjL7Vuzay2acbzcEYVwRgC68d7HGmk9j7FeDYh5AS0X9LW44Q8
iN3Ug9P0sAM4ueMxGcqTF+WPxB2JWN4XusLfKCFqXBbVlL4w/q52qAO0+5V6Ko7DUIFrDbI4WDnQ
KoKVLMfy2YwmmsH4Xw9UD02nrgzvKS+p2IS1w5eqrOqlci3beb2Oz13FlrSoVAsJslTlA71RCcqp
L/YjNOaLrCa7O5fMQiGYFOvG0IVcuR01uiOA4VswtF23cXVUMixCuVeZNVyUlaZmSmTVAap1fCNg
J893Ab6m+nqK4UGgJ04mFd7rANGJzULZJEsUnJidEFTsst1MgyFGWW1H555gpUebMRu8mlmdhA6V
lCF25lnpczE5BtzJzNoWuqk6OvMS1tEpKCjak5596BPPfYZnUA506sVwBYBwNdYXUHDRxmRkFl+k
SqXtilu4Q+sM4nHjiQEIZE5wmNWn7+oL1RvNYYDUdDe1xJ6RgY29dr1ko/rZOLVj1xw77snN0Nvp
RZO5GP3E4L+XXe18NascbG9HJU22R515kHkYpS8W7oB1Cc2CbKxHa5PU2t14Mgi+kR+PD95QsgW3
ekp1W8biTyCZzG3qsTpvIaLlO5zG+tVkY30eGfliBimuar8x9zV/7UlDcrlt8MxRl+yUd+NouSfd
pONalE6zcRML3JSVlPY2zmXPoDhid9DSaDyhga+7Lquv0L0Z4/MzPuIjKrf9NIVrXVnZNuZdx+a8
nWnQ6vrtUPhHg67gTc3B/a6P03DX5aZ4dXGYHMiuN6soZ2XC2ReQP6qTfRrT+dbVC0M4LT2+XpmM
X4rQUHv8LNf2lIRvJrKz4icBnmuKdSPEfGiJJ7OVGuKLnCMt4Fiwqlvum3bXhJO7beec8w03JcVg
WUqdT0RdUljwGo8mI/9MhxuklNAvDwZux41B0nBdjbRTwZvt5Ro0y4yBwrZ3NNEyxQp947q39XzX
jMlhmHI8HSTm1m5c2fRXjrg4ijlJvjWN51ziQkLRJwFHxtHg2ZUs/ANduXORFGvdYf7s8l7x0hnn
Wybx4ZWaYorQK1KuuZe6W9KpLJiyBmdlWjcBzecYibC6gbaNX6VfZbT+zj0dyVYbXOVG2xFRQrC0
CjTzDOjZy8ek2x4X5HqZJuWL0ciX1vZRWRiIO+5kUQbdqDdz4sUapKY+ztCMuH4DbVEKmj51mrC5
ZrBptADG3sbTxSu9JclW8W2RmZ8+QVY5JzHNELp9q7Lik8xwWCLzmPV2wNlAPtu2t2AVBe2HYXTK
UuIouZyiVRmb3po9s0WiuwLluV3YvgOOx/aiRjPhbpE+7pPcX4uO2WoRx/kN8wfT3Aw0JQdb1Zjq
SvbstwGViE27jH+mQDbHsG2LrQZgfIizwPw2VhzRsj5Th9Lph81otOI2630mAk33tU+m/uRTcb4y
AW6fmGttkmRugIV7eKGEkZ8o9lJog0kMJqL9wnmNrdhcpfPG0Vl5pOVd5ThN5PysepwozHsubUKO
T2ylHlJKtdY+HIRz4kEPbyfNxpFOwmjULWG6wegw3A2fQ6u9HK3ZXhF/fqoMlrxMOfDiPfgn9AsE
z8kEw465NgR2M1DIGpH7oOscMrrOxbmak4vUqF76xpeHWSb3nWe9YyBk/zezO6riprpPavHCsL44
2qpy3iRR7I0Zd/amMcqnCTv2e9OUBp4WDKg9WZCRzfcEjXmlPVrN5t4EyhJnWOibIPqsqAgjq6wU
TdPhPN7BhNA1cmcUMXbqx5HaMSxGbP5LizPO5O7zwQ7vKhYs7H+2i/5D2aVPd2KX9DTh8Qx4Zt6d
RMVWUqfxxFEn2vBVNf5lnrnNtfKYX0MhBkMk6IHAWEUWDwBAUFhyO5hJc0UoKjjyL/ynvAreRSzu
nIzW9BwSwSlszPw0u7xcLXv8GuX/w96Z7biNLGn4VYy+p8B9GaAPMCXVvrlst93tG0GukklqISku
IqmnP1+KlC2yyjX2SWNADIbwlaUKkqnIiMiIP/6AvOV8qSzpqbULk9ngNN1Zq+pqFzowQajaxxSX
NF5pOfxPusgFJpE/rr3CgQnFFuT1MHJMQ8061y0iYT/TMQl2lcLov4hBz2w3nxm3elWh8GPKc+rl
0ldup15GrLOC9XDB0PNE2+ZndE86p87SXl0lFum/jadmY0bLbsZEpvp4am5uUn/7AG8V+KAQjZ/W
1qlXRQ8bM4kmJGacy8hktpaj5ME5ZxcSiLu1cl/q5qcQ4olr5t8mkzK1Q+A0RnQeqIlP9/5agzKX
w1lqFdlllPsqmYucUXlLKALKqfdQKCppuGnJ6Kq4/rwEvA4zHlNwKXnCWJAbX0CLau9L11pO7Kou
0/GiiMu5lTnb99g+QM+2lY6hfymu0g3JKFVbgHdQIGwCzkmeJQwhEFWXywvPjm7NfJWNpzvDLCaA
z7zi1PE18HsLetmuNvhHDYppGCnqZJYB2Gc+u2msYQfc7R6XUJFWoLeXyiy21+m9o66UiwUOLz0x
HKeCHmCR3jiQT45BnSxoWAr9qxSG/1NjXddfiLPYWn6ynoULzb2PS2N6u8uD4lEJ7a9+qtVQtgRK
drUhDf2wq8wpxVinjMZJqJbU3a3ira4H5u4urVzgwqWzjs/Jgq5BSOTUU+gPs88EXatDJ2dYTRI9
jKigw6B6FiYA5U11qtxpYQrq1sIZXITT7Yfat/4iQrDeb0DNnvmbOr9gH9SndpppHK7cj6XLIPAk
iPT3PrxHYwiR7l0tm87WFSA3mCtceCx1IAUrwZB9XeoENTcU4LKTTb4NwDV7eXXmQ4owBjppFxDF
YH9O7ByC1nN/WlYiSbQCWkgujJhmDetlxOGG8K6ME9gg7Dj9mCbm5nqzcV04w0C6qsyXIMdXQ1o1
rrELTFiBIPKuDC31wxYB9sTdFDsmEVPlYRtPSRqRoKaIR7vIrVEkxY2D9oB5T8r8vNxE4c0uSRJ4
kEjwnOSw/BMx1WUOI1cOXWUK1914jZX5Bz4F5zOsmrTqL4tFfpG4wNI2SrUhaHVpFDnxxdRnIMPV
e6tIcpJP6jKBOaBmgkCiA0lfMTDnyQr8hT+J/KlfQcVe1+/q5bZajg022ukOwhOgyRkH70rHRROC
rpPJ1ki+loTXp5QIHmqFsJ6mDOjql3Y+sZKiPIdAaPNQ+Vv902JBBD6xmPfGed3S3mabGOAlEHX3
XQZAnIiXuvFbUK3bTwrUu1dGsCEvI8j6btNayT8xsUW9U9dlfa4nruZxeM2MB5AFzjuPGj9c7TCd
XitKoH+hUXx5lWfuFvpPg2RopRfs0jjCrJ6sLTeC7iwLAjFGEwwHvOZ4rIJqLoTpqecv7sjwM8CD
4QzG6nqh6bV1ltulxS+9Ztx3nvoL2OSytzs/oz5IiU4/FZjhD+rO8a9oNluOIxrovoKG1cAgZwRq
O5vyIZmO9C7wPKYC+Ytw86mwrfisVPC6fmzizFCpCYed8FT1s8U5kFVGtZIavU6nlXO5LdX8lOaH
5U2iQfNMZK+pN/EuLv9iUmZeYWXhPQiU0hzbqTnFnOTKQwLs/A5+K/diHWj+abbdJedlpppjI1mi
JUpa5rcufMp/k72FRCgukw8q8d1NGm/KsyIn+ied6ZClUSAEC2AEhiIOnCu1DCZHZuvbIvcela0G
MkRbTy/swMonCqykt96WrWEs9IBZfcYlzFHu26iyGfRSW9srW3F2jBueAuVkvihK4zlj8s3pVQZ/
yC3jmZY38C98oWlIO93SV3W2cOuZT8PHWDfhmpq6C9KKGnNyJ5u0/qgwJvDMSbXgNNEpYCso+nmw
Bc2+TWv9kn4/cjbxMqp1Em07xnNW4OQ11TnJrZhYVt2l/4Qrkzm4ebC7qNPKpiarZcVb14nJA2uA
Lyd0YWxX7yoLUto6wNkwtTFmqjGkrTeM1JyUFuUbcqwakUYcnGlLl4ljTJaxljv+X50+ZEZV35cw
AZzo2+VHL9P/NnyMNYCJ09Bk+DGZkpkXARnxfAoeJR22jJZZqRNmksRnurY0L0oTen9/wYwlKHhi
OuzGXqHuYJLd3RtBCFpisfkEPdTiLQTMoML0CwKr/Hy7M7eflYoyiG4of8NTDxvcjggZOHx4nmxx
1JVbzNbeYvNQFpsHuC1X9Ykau7h2TRwEg5VyDyixhhxaDy43karfAMJ+MhWnuI31KD1Jsf8nIWUw
Ej2e+XdeMnzVX1c32ySpLtPV5tP/l61/hiwWAKigZvgxLPVTzTSJyO8Urpu/aQvXmmqOVIueVFu1
dTpgBQfIoXCtaXyEpzcEvHQPWT3054sxjKoOz4lJc7lKZ/m3ujVjGGk1x77QwA+nCCXvXyGJ7bYA
0yGvWrQAQzerkYam758S/TGhC4N9tNCabsq7Yv3kZyv07svRarzQj89iHVfFn91ANHEejSNMK2O1
Tipu4C5It7qMf/Jm4fYu9MhpPb1+q3136VEFnvK/C/uEBuct0Bz413qNrrWWaSsIaLXbhUUxZUHH
lKIbqk0RwdUBc37OFpXvPgbx1M1Viod6puxI3Vp1GF2phgqN5FO8IUfj3/tMtFY953ya+uo5HRzF
PKQPK1zfFKmZKea1aie7y1XmLabpB5fxXsyTUOLph3qTn9F3bF0xDVGDGDKGC64GrBMB94p0n8pG
yjlD39oKw4hLqOBx0av1Jli+33i6v03HNkOAHdqGYpfYgoyJTtW30K9Segj/qqsV45Cnm4LCyBaS
0zPQUitjfe3koJQsbOedq0G1/VmJqYIuFRAsJ/Qep9DcWaZxj+FIdteLnPjxfUlt14xOja0PM3ky
Ju1NRZoaUgqE9P+W1WhRO2JWw+neGjwU87R+N89o/8gOaBDx6ds4jPIPVGjE7NZf/dLrgt7Mf8YO
aRAdAFvv2KH9Q+0f5jUZqxnPXDzN//zDcEegXRxAMGTuxYXAFdzJ7cfQsY+YVaqBlGDGpbgaw3e0
SD9ahtffsFnP17/TeYPHuIhy8TuAcOhQn2Cjfm4NehKO1sADRmRA7UUX9/4Cpt9ZAw/DC+xfdMvv
r+aG//trMIM6O5rQwZKGj/mxd8Hw88xyiqAz/xc+FnBR3bcXZDImXeK6CmBkfx3v99c2wuu/7i9r
wA/f3kI1Zd/eGYHUsm2QZI0K9LYBE1ZGNm6aPhJIK8Q1tEUgRdyH0v2yLTBHFM4hpgD5sL96mqAR
mqAi0HFBYCGuxvgMaB/ArWHKbgS4jvihBdmRoO/hIsw6tgYOi0CAZJCRHJ4OWNL+wBxBAYO511p7
33t7+KPE0cmy4IbZX43SDUgHNLpICKeljKHujiwPoDS9We3V1QGXVQBXD7STcFtcjdINaBVceCIl
F8HA7YGCtYGwv7gIDqMubA4jhobGiGtwqkD/XrtJH6v/8ufxN2f1awGSZ+n052PxO2bAHjm0PJHh
a43l4FTAsQXti9Q+IDrEGFgWKOlGz/tuUbVGkMmI2GhottDhCC359qY2gqiOLlG4TfdX7+0dQqZ9
66g+PM03YFqSfH3DHEGiBOcayYb9xW98vAMExJ5BigY1vMbUDMj8eYx5lH19dF9FtzXBg3j83g48
iZCXeVBaNXZveMcBdmvzUBJ2Tx/Z9Ce7kA2/qPyuMSI5ZMBF1wYCg7MAtM4KJltZA2jYDrEO/Rv7
C4HHuiDCIcdhj+htpDA4SwBVtOD7lVoFk8lVsIg6dLE0Gt8LCsHN0GQPoRiZw/2tBmQJaPxXpR2B
OiIVKlIAra/vxQKuN+I2tmG53yMlFnxYq+BK7wVvxPHYM91D6N/zByQKBJkCqPY2WBieLjBFVXYv
GKTaYYeAc/VwNuhZBI0DlOZyim6Pj8PzDqYnHRVzSFYpQpAzo6lDXD1d2HfmsUgUOprPm0h0SDsC
7yYdIjgjjga6a1ttaqxnF12LHSEaE4lG9tfgdoTxAsPKL6eNaJqks5EwsI0Eej4SuwC3vKDA/H6I
GJh1pNImqwumxVuK7NjhtNxLntneCFgX4wloEd9fg7MLOklO2QMjkYLrmI5H2PxipMCOcAyqZJ7w
JOIanF3QyfDKekpTaLwnSqjtjugdHD1zBL2fQZ6qudOAzCJBsyr7+gbnYljinW/R0PNwiQwyyRm9
NQgDVAJY7mSDZo6JZA5gRn/ZRWoqJQWTIwp94UMLmnXsuXSgRGoIqh+ChMb3Pass4jwbuALWYH8N
bhXw7NJaQA6JqhFAzjaJ0nOOnjcimgTueMgxDW8vYKeauEUimeCN4MU2cY4v11Q0DbYGC2i408YQ
g0sogQlpS9//+SqYxsh2GV8AoqbZEr2gmcoSTHVklig97a/heQdaZJqql8QqcJgmZ+gByvn2lscp
FYdcAq4DWFRrFoZnHQ0COVnvoI8oHTAC5XBY7uuCNcJDqmhLGy4O0C7YmuwqGPgIRsiJaTDNj90L
mh0SK6C3mLLRWs8hroKYXiGXXnNIpdoGaXSjVfluSoF9QqVNVOYPW2JonpIRAtJJNmpNwE8sAV58
URdcFQQGJAkeIMj91QQoQ4qdTbyErC7wU1NdJ2p82VNSeeYTlsH8jlUa1mGaIbfy1tHAOjI7gArm
yztCV0cgEDTgHoMDYTCgSJeNncHzugy9Oxwfn6HyKEG5DJYSoL1mfZoM95D2ggCTye4FkDY6FLmM
mPr2lp1IgXgJdK8qIEn7a3AWgXGUYhqRlHcw2AsqKAPSM9/s3vEqYBddGIRd0FnNKgzOR4pVkC7B
UIw2CIYIkJu37EUKwkdifcm6tGo3oL1gsADSJyiNEACeDX7mRgv6KSVOWMSSWITvqehh+QWyo3qj
mv/52QFIEmNvxRmpPUH1TtN7hKJD8QV+6MHFSCTWZDNrpFeB5jNCy+ofF6jWs7xwPLQh5PAqDQyh
knUIBikjjT5WSvKNEejVWxxCSHymJQaA7a/hOQT6fmUPTSbHBU0Dr+7+wBTugyNR3mpBC80Nh2QQ
X5hx+qtVJ7YCgHyyCHRCNVf30ERN3sEegg0fKkTzpTayX14F0ggUUUgftknmvkFU2TKWRuZNbZfp
583iTyjMt36YcRCunvadMOE8e6kX5kdfOPQIPP+87f64fPrzD9Hi0fmi4JVt7v29UeZfnf6APfji
6MMDGGN/n/bP2xd8fuvOvQ5vdfjPi3CeztLHoN5/ULePeTdb003z36vZl9l69rw14/uT/PlH5zmP
gsP/QXC27MkVJUtpuWm4i6Ou4H0jgbzg5SzKuuS9Gh2F8o88nq3Cr3EahZ2nbnpAZJ+azr44nT3F
h6cUytfAaOUlM6nkMQ8fi7wjfI9SlRU+ma9m5SydH0tuAODSkttmozfx1zcsTrH+0l32Bmcpe5cz
Vj186vyeLYpfVvL5PE797iNrpFUJRGQlX7DiYXiQIxSFGS5iVIys4MunWdBRwBbBJy13tQqjOMwO
T7h/5AYcJy06egpnPStiwrl9uNWLNODfDsWv2b3LuOyqRYNdkn3g6+e2qemllBaMgOJxWR/efL/I
DdJIVvRNXEAy3V/mBtEmK/t2FkYd6wE84Xe4l9sZg8lm0dPxcrRNGfKPnGWzR6atzfO8o9NtD5i0
/PAxCP1Zt9W0QcjIixZTq+K8o9kt7kRedpaF/IMNr7PoDazjd0iPoWXpiRaAGWnRcZT3lFtMcPbk
Jd/Nv6SzXvQEPFOU9mUf+m6+nXX9FjkoUS2XF1y+uZitkywIu269rUP/DvlX8zSb14dnFZaKuSii
vPs7hN/Oq/Cx48YQLlpSfofwf+J0eZDUPrcoOUiLjtM8eDOepbDhd70ZxLWi1vl7bjCZLft7n/rZ
bwhJ7oOwu+JNPUr2qe+XKyKS7qmmBQhJi07nfr+bf189khX8lsGAWb3aznrHhLY4Iyv+XRA/zd9c
Zs98W1P1kBX/Pi5+oIhtQeH33OC5IraZelnxr45l/DGzxU9FhB/mPxgJIyn3r3wWHHa4sCltulp2
KT7O0zWerSO5SQRLSw452fTUm+mNIskqK/rTDL8T+Xl3a9LeInKX0sLnWf7m40sP34AIpOWH2WMc
ZWEncjOajKO07B8TO72qfi9lmr71Bz3PPx2oMV76s25yTXzjcTWfpf/6NwAAAP//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val">
        <cx:f>_xlchart.v5.9</cx:f>
      </cx:numDim>
    </cx:data>
  </cx:chartData>
  <cx:chart>
    <cx:plotArea>
      <cx:plotAreaRegion>
        <cx:series layoutId="waterfall" uniqueId="{00000000-9611-484C-9FF8-99D544097EF1}">
          <cx:tx>
            <cx:txData>
              <cx:f>_xlchart.v5.8</cx:f>
              <cx:v>Profit</cx:v>
            </cx:txData>
          </cx:tx>
          <cx:spPr>
            <a:solidFill>
              <a:schemeClr val="accent2">
                <a:lumMod val="60000"/>
                <a:lumOff val="40000"/>
              </a:schemeClr>
            </a:solidFill>
          </cx:spPr>
          <cx:dataPt idx="3">
            <cx:spPr>
              <a:solidFill>
                <a:srgbClr val="0EC6C2"/>
              </a:solidFill>
            </cx:spPr>
          </cx:dataPt>
          <cx:dataLabels pos="outEnd">
            <cx:txPr>
              <a:bodyPr spcFirstLastPara="1" vertOverflow="ellipsis" horzOverflow="overflow" wrap="square" lIns="0" tIns="0" rIns="0" bIns="0" anchor="ctr" anchorCtr="1"/>
              <a:lstStyle/>
              <a:p>
                <a:pPr algn="ctr" rtl="0">
                  <a:defRPr b="1">
                    <a:solidFill>
                      <a:schemeClr val="bg2">
                        <a:lumMod val="95000"/>
                      </a:schemeClr>
                    </a:solidFill>
                  </a:defRPr>
                </a:pPr>
                <a:endParaRPr lang="en-US" sz="900" b="1" i="0" u="none" strike="noStrike" baseline="0">
                  <a:solidFill>
                    <a:schemeClr val="bg2">
                      <a:lumMod val="95000"/>
                    </a:schemeClr>
                  </a:solidFill>
                  <a:latin typeface="Calibri"/>
                  <a:ea typeface="Calibri"/>
                  <a:cs typeface="Calibri"/>
                </a:endParaRPr>
              </a:p>
            </cx:txPr>
            <cx:visibility seriesName="0" categoryName="0" value="1"/>
          </cx:dataLabels>
          <cx:dataId val="0"/>
          <cx:layoutPr>
            <cx:visibility connectorLines="0"/>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lumMod val="95000"/>
                  </a:schemeClr>
                </a:solidFill>
              </a:defRPr>
            </a:pPr>
            <a:endParaRPr lang="en-US" sz="900" b="0" i="0" u="none" strike="noStrike" baseline="0">
              <a:solidFill>
                <a:schemeClr val="bg2">
                  <a:lumMod val="95000"/>
                </a:schemeClr>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a:solidFill>
                  <a:schemeClr val="bg2">
                    <a:lumMod val="95000"/>
                  </a:schemeClr>
                </a:solidFill>
              </a:defRPr>
            </a:pPr>
            <a:endParaRPr lang="en-US" sz="900" b="0" i="0" u="none" strike="noStrike" baseline="0">
              <a:solidFill>
                <a:schemeClr val="bg2">
                  <a:lumMod val="95000"/>
                </a:schemeClr>
              </a:solidFill>
              <a:latin typeface="Calibri"/>
              <a:ea typeface="Calibri"/>
              <a:cs typeface="Calibri"/>
            </a:endParaRPr>
          </a:p>
        </cx:txPr>
      </cx:axis>
    </cx:plotArea>
  </cx:chart>
  <cx:spPr>
    <a:noFill/>
    <a:ln>
      <a:noFill/>
    </a:ln>
  </cx:spPr>
  <cx:fmtOvrs>
    <cx:fmtOvr idx="2">
      <cx:spPr>
        <a:solidFill>
          <a:srgbClr val="0070C0"/>
        </a:solidFill>
      </cx:spPr>
    </cx:fmtOvr>
  </cx:fmtOvr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4644-41F6-87C9-6B8191B37F8B}">
          <cx:tx>
            <cx:txData>
              <cx:f>_xlchart.v5.12</cx:f>
              <cx:v>SALES</cx:v>
            </cx:txData>
          </cx:tx>
          <cx:dataId val="0"/>
          <cx:layoutPr>
            <cx:geography cultureLanguage="en-US" cultureRegion="IN" attribution="Powered by Bing">
              <cx:geoCache provider="{E9337A44-BEBE-4D9F-B70C-5C5E7DAFC167}">
                <cx:binary>1H1rU9xItu1fcfjzFZ1vKSemT0RLRQHGYDfY7m5/UZSB1lup9+vXnyWqcIOMgYnhxI1iJrrCVGVp
Z67cr7V3Jv++Gv51ld5sqjdDlub1v66GX9+GTVP865df6qvwJtvUB1l0VZna/N0cXJnsF/P339HV
zS/X1aaP8uAXRqj45SrcVM3N8PZ//o1vC27Me3O1aSKT/97eVOPFTd2mTf3Ee4++9WZznUX5Kqqb
Krpq6K9vPZOaanNt3r65yZuoGT+Nxc2vbx986u2bX5bf9cNz36QQrWmvMZY7B1o7UhLByO0Pffsm
NXmwe9uiRB5IYTtc8buHnm8yDHyJKLeCbK6vq5u6xlxuX++PfCA43vjw9s2VafNmXrAAa/fr2895
1Nxcv7lsNs1N/fZNVBtv+wHPzNJ/vryd7i8Pl/x//r34BRZg8Zt7qCxX67m3fgDlt3TzbZNt7pbn
FTBhB7ZSgjFmPwTDUQeOIJwzwvT25+6hW0xeIMnjkHwfuEDkt/d7icjqJt30m+rmbnVeARJ9QIhj
K8bl95W/rya2PBDKUYJTZ/u+vHv2FpmXSPQ4NP+MXGCzOtwLbJ5W6Ptm7MEn/1Mzpg8k4dIW3N6a
MVir+/ho4EdnI6bFFh/xEJ+Fnfm5WI+DtBj+YCZ7YsSqaDL5axoxccA0Z8yhuxVf2DJK6QGMnNRK
qjvHs132nS17XqDHsfjtbuBCX377uhf68kBquPyz6CqMgk1+t1//e1smxIFjC1vbDt3qgvNQVxx5
YHOiba1376u7Z2+ReYlEj0Pzz8gHs8QkT/YSm7vI7I35+w3ioTb7Fr2mBiE0Iwi9KIexum/MbBvG
TDGt+M7ZLIzZfyrW42A9/i0L4FbeXgL3x6YOEbk35jXVyj4QlMIHOdCc+Wdp8Bg5kFIJhwj6mMF7
mUyPY3V/7AKhP37bS4R+q5JNXm8Q89/3xQ/m9p+GCDB7SHUIp7sQbmH2NDsQXFMppbMNIRYh3Esk
ehydf0Y+kP/Xt79d7CU23iaN/jZV/qrGzj5gUigFn7NdffrQ5lGqDxS1mU3Fzivd7YytU3qZTI/j
c3/sAiFvP7Xn083wqqpDkd1wRzh0a7nIAhxE1xxZqbbtXV4K1bofyz0rzuO47IYtIPn0534qjcnz
m6smumqbu8V5hVCOHkhbUsm5fFRrbDAJ3EEMzhbGzHuZNI/j8mDwAh3v016i80dUX5m8jl4zHhAH
SDe15Ips4wH90KI5GtgwLaXmW+yQst5XmheJ9DhA94Yu4PljPwPtNWjP6Hpzt0D/veIw50Bi6ana
ORO9BAfBgGNzwZzHwXmBQI9D833gApj1fjJtRzemCl41DmAHCJGZI/TjrsbhB0KA5RFkF6UttOYF
Aj0OzPeBC2CO9jMCOLnehK9YJgBngGST2Owu+loEz5TC2sGS2Q5ZeJpnBXkcjt2wBRgnq730Lidp
GuUmesVkRpADCizAaO7YtaX90gdUOIpL5x+++r5zeYlEPwHm+1yW2OynBTvJr6PNqxKf+mAmzoRz
l0fCQt1nb1DEQUAGjgBlnNufpcI8L9BPkLkbuATmfD+VxvSv6PAFOyC2UKgQiO/R1n1UNEcBgRBF
ye79Bel58ow0P4HkdtQSj/30KGcREpjaNK8JijrgcPSgXXbOnD5UFS0OqEYEhjLCXeh3R0G/QJbH
Ibk3jQUuZ/upJ6evzZM5CH0FMnl7V0pbguIgFEAxDeW2bV4DnvO+a3lenseBuRu3QOX0ci+t1ymW
pL1Kxru1+e9TFm4fSGYzR8l/SJb7FgxlG+bYts3pLmVZ+JWXSPQTZL7PZYnNX3uJzR83dfPmS4TE
5XUpTAepCwP/T3cALQoADgGDyW2uyS61WaQuLxbrcZQWwxdQ/fFlL6F6b9qofuX4jBxoBwio77n/
wulQ1Amog8r1jrdZVNdeJNLjEN0buoDn/Z7GBJsov3k9Eyck4oG5KeCea7lv4pQ+YKBsBCK5retZ
QHP2nDiPw7IbtoDk7HAvNeZsU43pJr9+PVTmFkF4HmDyUFFsdWAT2LrvPTULe/YSSX4GyN0clpjs
Z/5/tqnrzVXY1jdNU78eMMhpUBFDx5PeWaoFKWOjw4agLYo7ixDtxfL8DJ4H01litKemLKrr+f9F
Eb0eQhz1F4a+we8szEKFUANA+xND8+2OC1hknWcvE+onMN0fvARpP6PqeT1MW70mQshmlA2qZteU
QZBp3nc5c1cAYmqbsl2lYBFVv0Sin8OzncsSm/1sgz4zefOqRJpAmxMKm1SD7L/9gX+5Dw0l0B4h
KVNzg9T9FPQFovwEk7s5LCH5tJexwPnNt2pTJ5u71fnvk1CBgjN6MLhtb5s2f1AXfYDY2mbok95i
tjBoL5HocWj+GbnA5nw/47Tzm27zmhVNjh4MdJchdn48GKBUwddIxALOlmwDrXNfZ56X52e4bOex
RGU/883zm/7N8SYr0B74mscHBD9QjkTCeacWC1OGSE1CpRgCua3aLPjOF4v1M4wezGoJ1fGeGrf+
zbubqr4Z7zbyK5g3lNXAz6BpY0fRLKIBG1VOBHM48LVr6Vg4nhmn52X6OUh3Y5cIvdtbhM5uhujq
FQvRXBwIBv9Dxc4BLTSJEnVAiQMQnR8MXP/meWl+js3d2CU2Z3uLzV+mSl5Rd9gBqAAm5uNpj4Vr
OCKFTIfACu7Imx9Cg/7NcxL9HJ3tyCU2f+0nNqZqwjfepjJoG3jF4I3jKCdHj8b3EGFBUNtoGnAQ
ISi1060lQi+W6yc4LcYv0fL2GK3VJnnd0ihOE6DnFlYMPYS3P8vkh6Andz5gdeeK7jR5WyE9v13r
56V6Cqm70Uuc9pOE+xBGr+iH0IAjcFYAyenj4bYD5odA17j450Di/XD7OWkex2U7aoHHh/2M3z4k
KVrUXvXcNOybw6E2u9zzhzZ1VFARGhBi707ogI17gMkLJPoJLt9HLrE53Uub9qG6CV71bBRHbODg
gDRXj1uz27NRYA5w1cACk2cl+Qkiu3FLPC72Eo+PN3lej2m3edWCNWyYo3HkZtd8Q5b6gnOGDnec
uRFkixrqC/f15aVSPY7Qw9ELnD7+tpc4XYS4luLNSf26BTiQboo5OCqwO+6pf6zzSApWZz5NffuD
nOg+Ti+V6nGcHo5e4HRxspc4XZr2/ybChp0jqIeyu4NSi+wULSCORus6Dr9vkVpE2C+X63GsluMX
aF3uZ4S9ndVdNLrd2a/A9YBJ4EhGQbxtsVhkQ2CADhgn6E9UC5bnpfI8hdHdbJYI7Wds/Qn+CXf8
3LxiLwiSVUegkYrs6OplpQFt1FxwNp8J3dINC7rnRSI9jtC9oQt4Pu1ni+iXmypDZevOK7yK7hBb
MvxvYeBw4FApprQCA3f7syiXvkCSxzH5PnCByJdPe+mAPjeb8PXgmGs/6ANBAWGX+Sxo69u7Vmy0
tDG1cDjPyfE4GNtRCyQ+7ycS/wd9oEgzKXM0+gq2OrAM19Aniphb4jjV9v1FuPYSiR7H5Z+RC2y+
7Gc4/cdocP9d8HqKgo4pLLlCeXrXUrBUFALsJEUVlexSnrtnb1m1Fwj0ODLfBy6A+eP/E0P98+vw
vl8WuNo0m8PbWwbv3Yj39Lu3c8fdh4uhu2Rk63au7l/wd7e6J9e/vmVC3LvRY/6KB0nM4oqtbRT4
fdzNpm5+fWspdaBtznHMByfjcLCEwNz16Pb+9S3ChFkrEU6gBouLJhwoZT5zpL++RfGVg3fA5WC7
g/L1nB1gCPoeOQPFpylaHjTunvh+ueNHk44gSL6vxu7fb/I2+2iivKlxsSK0uth+bJZyfiJlRKMD
nNngbXHEFe9fbS6wv/Fp+v9SGlc57RN541C/afUhK0RhpR4pumj6ImVbJBthVbJe5+VYj2LVsEGG
g2cZn3wL8krklmfYkNjvdCjHdpVoKy+Pe52l9Vkqs8IaXZMMsvgmkyYezAprlcbcC2xb0Bt7MGN7
kYaDnW4cRxb+Fc94qc4DFZUFdzMa1RBFFLLKPoSUNH2+ClJZJYVrepll76k9lhA5yDI6nrKM5/Hf
Vt0ZjLkH6SOLhJD7wRqh9MqERhvDTEtgubAj7q+RTbOoDVXo3Pi9yePyuMlEKo5T0dWVfTzVQRP1
3hQVuJ4kJX7E/PXTj6dQ/4fPn1u9OGpYCF9wFEzP79/DaIq5UyuiouuYJjyJvMZwyUNXa2aV8boa
+qBqVlXYBCJ0LWFNRf6xF3ysmUfFpHr+rlFhXieuMSWv6Dky+hLvPS0ktvB9GW30RHEc7YR7QSFt
3pYPZRzCyGJhxa1rZVUdYatgsgO7XKeOaDhx86pR6msiid8gdf9+Vejz2MzPFRrnghBjMBzKWj63
aEdjG4s718GIPafcjhRp/WcofJYHbh9HbfQh93GtauOGoUEk4j79eHCzi2nbuH8ER8O1kIhk7HlZ
7kETyC6yyBDya8tO7ZJ7sidKbqBIVnNipshOzyOLGnrGk3JsL5OakCl00eaRYlGelgQh7ENJJMMR
dVwTNLduIgJeANCoiMRjkvtXvp5yWR2Zssj88dDys1qPR6NTDUDl6Uf+OHm07SgQ2ziTMPML5OHk
Qzv003gk1bVQPbR8PVI10WQtq76txWHk+EJ9rVqseunWCnHiV0PGrtKHXWRI0T+zEejCktlz6ILU
a1ZUHArHYbCH0gR6iqUuGusbmmjszDoemnBWiGwwIe5vbftYTMKLsnpkhTtoxiGVjEjYXmaFikcv
t2iVX+oszKp8VUpTsYusi/L629NrNtvTe/bWxl1cBIc90SCIG1KgLQtb0va+U5FyGr4NVVNhE5A2
IVgsMvRcWu5Q8c66LFhSzkrT9GZ+iYqg/U8XC31XOHfKCUI+wQVM28PFckpWN2OtzLc8lRZseAzr
NfVuN5JmlKfcl7D7ddDiOqwsljksalVkFZXHjhVbXeKWIaztbPnHEKPyaEq7UzEkhcmeMSt0ucdA
SSFiZehvYUBYqYV/GnifFzqf+LfaZ8rKDuOmLtL2Yzk1UZF7fTmWEM6ysw7vmbHMzLhykmm0Lvui
8E9qXaVx4GXTRMbTLCzzxndzTZTfeK0kVnqhMh1Mmce4HmASmRWPNH9HJp3iW5PI78vyGTWlIAAe
bABwA6C3tSK4lA13E8iFxcDOzMsu74qvtjQyll5B0NlTur7fal15dLItmHZ/3FrPtBV4r701JwX1
Hbw19A1X5brt+fMKLZZWHE2rCEakppShMPLDtkiGpM780BRfiwpaVB7yOnHEGaMhH0953Y5YDu13
6fQlC4dxtN02rPoy9GDwe3URlJNvHVeZiKcvldXW6tyJ1BwgDKLLUn2UtHKGx9RcYwuNnS27i6KK
k+nLlKqkT1ySprPTirD6AMjkOsQv+YibNb842TAAOy7jES/1RILGWRWy5vVa2e2MXTIEEQKM8vbx
2gmssXcdM8T4CoPgAZJHVj7HBk0hs2Qz1Covi7XuKtpdCm6m5n1VJX7lpmlWscyzAj8bjgMB5/pX
7uS++NKRjmKT2U6AOKMrc4MQ5WnbsDThWH0bVUDcnyBshWavxdbg/pgHVBfp14lmdRW4AyN2Ubu9
iU16wtuyh6F4+olLa8Tmg+eMwm+jc0n/8MS6InXYZ7z/i0/tvBn7Vszmj9V2AuetulKqr37MJ2zC
nrVNHZzZMCzYp0+LMd/79EApOG6WZjYcF5rYmECU/NAcTbxrS0ur7Esm8qzhbmNaad2YMixhjcKk
zulh5dsm+tjVTgCLU4TSBIeB07DOuDh+2qed27CgPE19R10OvEqd0a17qrqLxrFI5JVyGswpNhEJ
3ZgIPypc4Ss6K3tIsA9NFyK6OPHjpJk1v0ND64f5JuxidHlS8aE7enrGS7vm4PgLmYkPdnuJOXKC
hzNOlB/mfVnbn7s2JwhiZVUxBLHdNO9bgSBLHIe0H7Bth0RzvATNbWRrqWLe0ryNe+Zf+oOatzQr
oymrjqOC8dlEllNN6LpMu6KOjiY5JtA6v8/mmJqOTgbttGkJNXp6Smxh2RxEQA7cJqwaEESpYWGq
S55nk4lz9tlpQg7daopgFqCxeDur7q0egzUdIZsfDrOKw1bOJqUqSjgaK6QI4+kg51+ZMkEHeapj
WxxHfTqvQzn2Rp375YBPRSGfpzgGmarXiWVXfF04Vcdrb4S/wHSfmdoiA8DUNO47ZThuAYZEIN57
iFYzJNROWzN+5kE3W6qmKrG1pnSKzFVDnITl7tiYcvpis3z2j5llKAAZVJYG4+GUKdoEa82ttv+M
KLXCcvR2zLH7eDfBmuSRpbHFRJ8Ws3VrYTaPI1b0MGsNIhI8MGp8gn8hx6JYiiwQWIqmsUOr8WTa
xlCJULMY/9quz2wK5wb8pyLthY46CBcQXdlMOkg7yQ+hLu0noUZVWp+6zDawDtvwloXO0CUeMssw
yJ8zCwt3ND9SoDeZEbgl1BGXiReJDULIYrA/1S3FDmlGHGSLjuD7sT4iLoSRh35vmaF2VcpHLHja
+TlCFhg9rFJfDWnz0Va148drvxEOjAEUsruocJ4DHiCzoPjNkMNR7WALyj7HUg6pk0NXoEUzHEEy
zEBYcUTxosdYdxfEZAaSyCSBb0pUM+epT6+20PyhTcTkZycAI4FbjBAFLTMbhIO1FZBh/BSGo0p9
t2kTXnh+T/z4XLFJVONhGVaqcFzNmI5Dt6rKqHxH0pYP0i0Q7VinVZBZ4szPQpt7ZW+G4IpEKTnu
/VaoVWLnJr0WcTpVF5lRGf6uxETT/oPoKBmmlRPnWhZeifixbtd9L53uvCpDfzCuykhG33NSUb3K
80pTLx6atvJdMzjlFLth3lVi8IIh6aAM3VT1Y+oOloxFvNaMtuJSpc0oAo8MtO3bo0L3IfURv/lB
c9KENiIzz57SfpqQ1mIrFidDMvqtW9ZFrNadtgO+kpk1TJ96ZVj0pRVp4K+4aBj1RuSnZnRV0NR6
pSPWJ14g0+AYRxabVWlIP536OifkiPY0ZOvAqp2QHBaJycTnUXZBYn3WhgzDp6EZeHNm1U1uXcBj
2O21rJSqPk92F+TGLYyhYf27HqY0OfIjsBvryQgnM65ODGehZ1dTXTrfaBY7+XXICtMNK2yVsbzR
bdP3xEvSvqbxcePnpXRWyANkqo78zErUuaa2lSRHnSpYnYY3oZPzBqs8UO5U4mzipsOWnmhVF+Hv
uOmvUeQwz0VR2Cet9qMwfZ/LISmDw7gLmr5730s/iKK1L7K+lRd+znh5omIRBs4ae0XxxC26icCt
p7UT9doNLKHKZhX61RSPJ31QW2F01EcZvI2X6F7AwHZF1Mo/jdUqWZ9gc/SW7/UcYQs9bwtEXdpt
Ru4M6kPKbBsvzfaXVhSleA89agKPm0wtym9TW2rWvYtVVQTsmA6WZdveGMuktY+GPKZZ6krRzX6R
SCvCdAIu4VQ2gz/ikkMvlqGWwYexL/rC/hj7VtynazvhFitOknbUTvdBxVxG2i21njkJu2pkmHyx
A9+3plMh0horZY0lTPYZrHYZylOL+5WdvqdRGdH0Yxz3seMf9jEMQXBoIjRHVh5M1izS2FkpYYck
CMeoXJEiiStnlTfEkvmfLGA5npfFqdaf28ApS69CHoyVZU4bwYN4VIXzl0B+hCxuWeo5phdhjdl7
RUhzrtZx2M8rxtMmwYupw8a6zDN7NvmiawLH9nTfGGyAKUe8cdToKsPniu1Uw0ZOWL4yxg0dNnxJ
7eNpaUiRZOY0muGhhQiZ/IOmw7zOudAxuCSrtSpAYeWJE4qbskRCU66rKEKk5fUOHe3Si5xQthYQ
FG3ZfmnivI1yrJcVTuYobCdBhzMntmeRIyBdTJcKOwtP4Hir/OZbw7zBVGXNyMvRwu9Snc1L03UU
H4WLdcoeMnS4HhNz3M2nqjgvv4FwC/E7ORRGXSZS+Jp7otcggNzCDinWYrd7/KnW+Eo7tubJ+c14
uxgtdk3l7WJcLSc5/4vXMjnjJKqsy91SW9uP3y3y9nNgClhyZrMigwA0t8LuWxKpIqqOopyPmHTJ
Jvw5HzdgPIjIJRLwwGhXboEyU9dgqyHzbqvgJKd69KVLk7Ab1QedtQar1LEsxUdYAY6t8kBz+J12
EzLOQW+Q4Q4W6KgdkPKb3q6gKaBBsGvbOYUsQo7mFSZXPT0eW2fOzskW2u32UH6SYn2UiDDiUNrp
PPlBjSH2aUCr+TGhCBV+OZqS2OHnyYpE27zDTPm8vNuNNLVjCykxyflbaFTVGIc7yDl2V92Es+jb
BbWmfsI/TMqNsA8tIvMkPplwW8lQHAUEjBY57KPWQKd1HMzMR90D36izWfmNqiDH9qklIlZMvuoQ
7H6owWXPX8i6+UV0gYOXNCezOmSTnOXPWxWE/ec2DdIgWueBg+8NS04DfpzUo02bU77dK1Fc68Y+
2i25jrsK4gwRT/Al8AAGD4+LKIGf72g5KfIZkVvsdKuitJo88kgd+Hi4jENcSr1q0gLcZgrCAJQN
YArbE9sEszq38K/4XTK2KnbWCYLFYXzHdZ0O5rgRhmSZl2qRZp3r1wFoQ6ppi8+HTVnjBUGjTM+z
ssV/x6wHiSZJT0EVleDy0/MuaXyQAn0V4+k0DEz3ReX+gCzAH6d57/capjxeD7xksDBOFaatc5hm
cLHZ4WDlvq5PpIarGv4iaohhb4LUmCQ53tHJcZOGVbxuwxT57tUoahy0OC7iEMtxxG91pjROigWr
/T7xpy88dEzffC55H/bquNlOfdBBjSXixTAlmFES9LU8VBOhsHJNJeblo0Mx7xrwVfMW3/KnTp30
WAHasnm+TRQxvFTY4Ph8GYEKtdwoncAro/MpybULymJU2RkvaIVPqJHOOWwn2xr7akuyTFSmlb9u
87Ly2UnglxO+Y9pSbz7ScrCGpRQJ+FKfJkh9swy5U+41KYgJeZolatanRvQRSPggcRqYSq78ET6v
HmFp4jUy23nx2ojPVAFrnQRcfJzmAYbjcgnM8q8e4Zlvvev9uqqic83jmaQ0LdzdmZ34XDW/C9BY
o384+LE1hmvVFzKtV6Au0BHk2iCB1FcRcIqUHM5QA/zJEhNmpfJsdhuZ9OftVrGKYvNtVzJuDJho
HpGId+/6SWa+/Xsytb11WSGYBqswFaVWX2Fvsb+svpiwArEg8xz8Irdg/JFezixVGiFeRWStM9MX
X5Uew5J+E0Oq0nOlymL014KZurH+7iMaD/4hPBpPpVun4L8tz0mpXX0BI9knzScSlHEQeL4ceThc
9DZim/Jad1FXsr9q3wE1cVQlbZdpz2JTnXyZRMuEcVt4hwHJPqUGMaVtS93SFrs8izXzOvzSsjvX
7lGZGla7mWyxLIsYBLGHs6jjPK1bc5Om3Wz/9BjM1gTR/6y8UZ3Nn8hv2Xs/ZvPvJCUWPjEG4/xB
n4OdyA6Ruc+1jSj1C6hygGjRP5+akRaHMRR11kqdze/stixiSlgijcYvvLXlw2dzagVeNYwVt13K
KuJ8bEM76I3bkxzsuRgnX7OTvsxnLQ+saaYDa9SJ8CIQljUn5USwvwVB/eEcvOUseRKh0vh19yBZ
abi0ElvFutxmbHkUT3bixnnRit+TrcFKtkRjiV5o7AYrLWcSsq5UJcQqC7LS+G5Yqta6bCNZYM5N
jype9y5iwRzGhWLAM+wuncVqbxXOMgn8iOvLdlbygs1lxlXeD/OetP2JJZErwzrPssMwTqGN6+2C
gAeejV6Clm18r6ipFZ+GjKe28wzxtUjoweXAPmAHMxg3RX+glcMGNQTw1ewyNEZBajsIBmhDb2Bm
S0vMGpR2IF5Ct4vKWfZnsruHud38eFwohBMB29uel/R71Q7G6msbVNXWNMbggCEF8gBo0tOPWhDo
0CaCsx54Figr/FfNaf29ClXvJKXjI5S82yMkGYzxysIX4gP+Gs+8u7UKZ1DbKAbCRlQCkO2M49Oy
PKQQ0L2A/ePgXnhHoRyOfc4eyuJ3nIG+jYNLXK4AMxZJOsfjdY07rw8ng9D5uXX+8YHo1QNxoBzN
QC7qBa+YhBWhaUb8i3LI4SiCBB7/xB4TmLmdZj89QTrTdv+Ud+YZzkdrJC7mcBgu7VwSmUMaiyBv
UnWxsxh9OM2k/aj4KOV6ELXTrePCn6rf256P8Spr89me8wqmwaonAX/0jEQPdzokQio13xzGbS3R
QbIsi42aWL098vIi3SpVj7gOOj60iQ+7HjldBAhC0Y7QTM3hHBBaWOEsSFzwsp28rkRmv5YZN5K4
A0zL6MHUl/g49MOn59HIkU96/baeVWzN7NOTWMII4PAHBgku4AIlS/EH7x7uG/jdsmGD1Z2HdTJb
puk2ECpqmbe/j5bTClwC/HKqS6IAgqZ1/JGj2xbO+dzhw+fZA6IRXMTWnu/c3hCEZewSA8tq3KrG
H8b6z54Hyn/ulIdi4BiQuO3sva+jvPfBRHdRfL51SwiSZzTsJIVe5HU5O4ynHziX9+5tU2wIlJ/m
G2TQjyLAaC74zH6chqiaZHJs51aVSM/OMpt/VRUU5jkV/PFRgM5BBQ99s0gyl6Yu81k2toEKjreh
SCfBjmAfsTLDy9OzWtTW8O3o0MAVx2y+ahJ/wW1ZQMlJE/rxUOgrEoOm3qkVU8kcKlY8m9PJ3uny
zCOZqJjt2lWKSoebIhStvYbng/057gmM4DNybVtE7i04OEwswe3lyrgk3sGZo4c7ihDUi+worI+q
iZGwPmRymLskWtzB1Jq/6ylHod0zdQDOV7uZPyGLdRsZNDQ7RRSB1qDAM0kBRuo9E+BEyMfMl0Fg
jkfELNKc+0OU0GH0fIZS2F91WWZIz6qYibw8zNJ2Yo1HDFF1tnIqCQrwPR+o4eqj3tYZE4UkiX/w
84yWw1kShJ1GK0/bqYiCq4nRQnKMBMiOslVqxQW2yC5wsi0MC91kG+4gc3DgxNSted2mQMntavZh
xuBSkLLO4UnfMQuBtmEO8pectVhuhH6qtc95nc5BprWNuQoUbYEbKRw6RW5SNxmd3LyudB6tVGGn
ceveUTEl3Hno7gKs28gOFb8e6zuVzhxc2GUHxgs5T6LYYeEYPDJLkO107wiqKFHgpUOGS7iOUGdI
4/QzRziu+bkaGy2Kk1gRayYp6q4C/ztu80PdjzUvV2HSZqCDwQzZqH64cdg4xves1gQ9ydwSx5gk
+6hLXdj9YVDC6JSf5Ki7yXxCHWSutCE2JUydm6ZGceNTVIAFD1bY52hzWIdVSWnsZRTB8N8jUuLa
eSfV0LOvVA5j45yDzvOL33Ot44QdxnltEWTouGJyaDy0mKHGf5ibEdiu+oFN1egSC4xJ5yFkpNLx
RjH6/ftE1009uSiT9xGyfO1UqNdGIamPBEmb/psiWTKGK18gEcjdzM6z6s8cjJDVus62FLizkSXq
9IF672TwJ/E6D1PFWkT3t/EfCPk5fh3zZnaG262R3kapuZ0mSCUrjU6dwu0qojIKCxsYG2KwJGFu
n1id/gTnYpzLItdWus4iGUg3DIL+Uo6RjFdj1PtHkej4cUT4dJJVQ3cMhsVc2JVi3qBleG5HTUrA
ZXfVJx+b+lgE0tQutC/8FldF+mdAIrMaNPWRI6e8OUISDqqL5fLUKchXk0Ad875Q71UfFStbhCHQ
JVa1ju1BHMYmaj9McdqQQ2QLzaEzEp5ix6rsKizaS0ZFcVoJKzjNuro5lDWocTTIBMedafUq1L3z
u12EJfoNiug6qkt/lYZF4I4iz1fS1+U7Z2LZevRzVKfzQgp8tTPmnohze93jK08c5InfqsG0R+jH
8K9LnaRHyUDTyR11LNdhTMxlIVAzcFNQR7VrcRN87ofJ2aRWLkExtNmn3mHRIWENeSeIDiPXWBZ/
L0AfrqumximL2PZ/B6kZoY+q4fqaogSFPIsW9KJjcRitizG3DmmdNRd1J0CEwBSs6nFo3/G6GhNX
Zr3j+bb2Q+fPqGN6PEFnRHtVMxHTQ9MWDdKvKAtHt8MfD7hxGmlnK8u3qneZRpvEStAm/n3oeIL8
LTOnsm5o6flOaDYkrov3A+7qOq0VnXeoL+fabtD17waE2WfETroTsPLWuyjhIVs5sH7XtO957k6T
Q0Ok84X1V1+U/U1pWYPHIjpt6jo2DJ0OBdoap6nGzg3TInXRyVW1q2Lqk+GdaoMycAktovOR2jDE
SPW8rucp/1/2zqRpUpzL0n+lrfeYAWI0a+sFg0/vPEa8sZHFlCAJISGQEPz6Pp6ZVZWR31BW+07L
TViEu+M4SPee85zLBc/aG/TF+MkcYm3jm3SQvoIC/Z6u2/fQUnqfRLh93GyXBpJnyKrOS5c36aZI
m+TLeK/7xHxs2qNWDGG7d3NlBdgMUeesS3UVWJJ8hWOuKhIP41FBwKjiUC5PPhrF09xvi6jFsnRv
U79Nn43XMq4mb31NI6N5xXF8cIILaIG48Xy/14kv1scynvuhHnfHv3Kp9wrmk3zH8yOmSmsXPZUw
N846NkVtTUgvCRuTr3OR+VsOH8LBDkksPpQuFbXBhE7ZdrdZEShWDZEov5oAxVZToG7kVcrn6TFb
M3HAQp9ldcn2/LREqn8EPwTmZO3NW6xGfXTWR0euXfbVEPq2on9/2ye5F8dJJ1vFJ9n93HBCjv2S
W9uiPN1eFlOmtDLJBCdZdEsV9s6ds1Lo44T6OKq6fC7fynEpvxGvySs3VH1zu9t/WlzgjctVfJcA
eDiG2CmayU/LC+reoErX0d0GZhZf9lCNRzJEFMQYZO77fgsT7GUeK1LIWQGdKhXZKYdhVOt55EeR
WvMG5ozg+F18icKRHHhG5g/ohdNjOfbmFG1D+SKl2W+6mU+tz7Hkoj2X7H5MwuVibLI+jjM1r6Yo
ku9EOCwO8bS5+2STuHmgtT1EZLE33uTrma2eKOhJxXikmUwatO0gPyHHlOc9MPSW0t487XHRvxWQ
dD6mvVheseF3J9xs+d0eBQvYqowdhpKmt3DeI1IvshyaYt9GguvdjIe9C9SjgDXw2HmlpxrESngw
K58+9GKTDk3/vt+aMrE3AKgEVAupXjuylxJrtvQtyUVxiuBF1k7vyUPhOgLHwAQ/AhqDjbvd0mRn
Zb1Jjxq8yS2k9uJWpMTlSxtidsywVEOp6e0a6O4R6s9wHyTb+D4s5ite00GAZtH7LFHBcJvze19y
YKGpjtilVDr+YgNq13ro1/AOCJJ9Y7Fz07GPB5LUZR/lNwlVpjiUoRzLi+wL3cBfTvbKwYdvinKX
ecX3pXSVJHS8VwE4hJstmHKc6yxcF3M7lQ4GVORNtJ7HZJIPxCfBUz6WTNeZN71q+1KbZ94xJ1tY
0Vt/I5lQrAnMmILUpDQKjrmb5/15K0Zj++O19AibcvJqUAJnTa2duAhoBWaooxyVS51KS90dVBw+
18RG3eua72qrVThkt8AIadSsEUrEmwUCwfKeMnSlBuuI0UuaoXDqRuBOJ7dk+SWNfTjy151sNHbV
5qewtJcYi114LhI4Fcdp2EbT9G5O7UsZdIKDDOqG0lQmoN0g6iAp/QsjoHmquE+GJ7VFwX5c0QDz
OsynOLxdS+7HOjbwF+7yActpA3BvbxQUtwuPF1YjXScuS7D5mT8MW5CVO8HpH0MvG+hHUlzpMR2n
8mFZEl4szZbxbIgh/M8K90MB27W20RbLNons0N+KHq5xJUfIz/W++GmsiNxgSOWWi9PIklS13Zqu
d4JBvm24Z/5EOjzlpsmKsM8h1XETnUVnNGxSm+ZbFa9w5bMlXu6DtPR5LTlN5ipPBIFECC3xPdKB
+eFKlCbE6C0+KkUj0nauj21co4TrA1WDGQAit1Z5nz1vQaJyFGa22NhQYyVd8A9UGDBMscIiNBVZ
2+tBV2k3Rb5shcyjvG917FWa3kWBy+wbTGZJT3wqkq+dc1/2ve/eul5/6Uqd8gptgnxZwZy0tKDm
GGLzCLFIZAa2XL7fDFs83BvC7MH1pqz1pHdd5cBHdSVlKl/MOGSNMdlW2YIlWF/dIr8vHd0PuRpg
L3ae3sH5LMI68vM6NTs2m+SxnHvykgNsMg1z0KBwPeCCqcDprT8ipcWTnsa5aOc8725nNaoXO81L
11rfOXqGmt3lVSB9eZaKT008TsNBTDR9GUUYteXSqxtB0+AuFj65iTXMVNXNMNVLtEVNHFNMLbC5
Pe4+jocKscFBNmHpprnVUabuwTWuy1mblVblvIa+nkTH6ySbna7KSFKwrQA17XnO8OXaDeL7y07x
MDgKP346cvh+jcFNuVb7Jsw9dnls/iwTQ8M46gscAn3GrsMONi+z2o66f+esi75AEfQHwETlUYWl
POQ6548BD03tZNZ/Dkf5NnAQah0at0MeU/6h1nhRVUqU+iAhNRcbE+orajwvagbR9kJ1jC/dhVDe
mXc1mnDywNGWXNwase+iJ/kXQbvos4jIeuvgKDepntSZQMp+hykQi+ua5nVFeDjdZZQS1K1YHK8X
YfI9EdcmfRvlddf28fxNuSJg7ZAxGLQQuVV2HtORqXo2zC/wwHYFETNfeVSTAetIlQWMp3eDnuNv
fd8voooHHEPFh7wvaoH3rSHL4ZroN52eZWbjvEEL7waDWkt0F6nV8kmja+troQkJv2DjXU1VBsXq
TsEismbRPDixKY3frjzDIdqdsBXbAv2Qpp5/s67Q2B7QeR6UpaC0FE3JLSxFc6M3wC6V6VDS3PrZ
6m8iXjyrZ8ifrmJu8N+XZcO9gpsSfZrVUFd/OLhproJT6NqRO3KBeN4B5WJ+RzEPnPUnninj6EHm
/XKTbOjfqgDlyNIMdArSNpgkWORwd+n7Mg/DR66dr8VM5mYIgym8t2sevcD1K0rQSqjhqmxZ++G4
oqi6YPUb19ZPfc9RypUoPUGXBOqe9GsU1JZeCcFNhqlujXZIPoCUwUVUJ73seSLcoXMZLB4pai5Q
pJn22sa6mm4Ti1FTk5Hun8fZjuIhVtE6N+gqqMCSVmZq17WJbDdsxyCM+Zg8ZJbQohLRxMjXAThr
MNYuKDynBxh5wod3oleZKmt02z7Rld17Ods6x4abbk0PX60YKgvKPNma0W1UiputoJB06tmiAdOP
g4NqRSoP/Ly0B2P1xD53nUhU16y4VWDvICVERlM5P6lsOXSo1caz7W0gf5un2bu07cFlybFNJ3iA
LzSM4QkdNQCuZWzMlgQhf+RWC/wOSQCMy3IQ1vAmHPB7fP2fMijzEOdx5uPWlLr36efUpHH/8oeI
HOirEbIM5VWyjSPq9Q3SfVekABzD1Z/BfbjnP7qEhj47gvfecb9N0VyyD6vXPuirsYAAF6CzpXzN
sEVgOV7ebQ9BobhdUFD6+5CX4ZbUtpvtJI47XDf8WtjyuOLfSGFHJ5t0WOw23hCLr7dXTIH+mGvA
OETSF7KkmmVtBoCWkUto7bQp8FFsQY2D3qGbDloXHOtxsKhGgI66iwGZoXTXJVbMrWQooorkyJZc
bpuGOuyg8LIaqJcd1qTtRp+wodUrSKAS2sGoitsdpV/R0mDIKNw5R0ttqyiZyqTNt50kR/iR8l0X
dngLQP0sVawQiqsSi3unBQUjf4SjQJUFKr83olXZXPaNM+BnfLXHE0zRPbPb7/T/pWSde4SI607Q
p9mtCimpRZzZOx5tm2w1kYDIXAmDWgfDCy/9mp8nlHB5RUa9JZUfVzEezRKCrvSFXkeEhpz4ofeQ
CiytiaRVhn3UNgvZt+eZBatHgRAMLSpQdIiU6zQ9mixZZENl4b8FO/WbrqJunaLnQjCRNiueWvXd
hDDWq5k7tAbjHjh0I4ZHfYtywswn26fC/egCf1VcUFHHY72LvjsgP+ZocJA2KgANxVM51jRMlGqT
LZxP0azyj8ENCQTLnMadqiEoshQdar7N97LIQtvEYWqXz0AygHNURoP+q8GaTA4FUhSDd4K4dd+h
85ZVMqEOv/MwAn21EpG3uciGS9DNCoi9TRH6APOnJZCSeLNzU4xpCassWPoj8hT4YXLfBRUB83ea
9DDx2kIw+7YDpMC1QcsnG4QK33PXhyzS/nHDj90kJS3KloP5+BkAqoJ4yHV3G2AZnr+guVz7p5xL
c626SMxOqGCyi0nylH3DEkm2I3EJf1YroXfAN7sfnYlw5ot198DoqIUysu/MV5qF61vhU/u4mqHH
V0C8Dq51LhVW01wiRCHS8jmCfJg3JVfrOYJowZoVzM6nlSTIN6ZiTk5jwjmwSZO+TLRThyUew8+Z
maOqzMFH9mbYkRyY961CLmu7R9YzZk1sZ4ew2TAC3C+ZK925ywyouXncgal2dPU43HK4Ihvohms9
5lt8gHMF/xfPiGdz0znisPQGyGGwatE5sEfSzROKgnGb74jV9raLI1c0Ydrp/ABAQ7+uPl9AQy8j
viUohfxLYvqiqyQK8IcpuFa8Mx6jPVaoqTdWZYKWwGTExPoGGzoHEQa55HGXUACqPdM6a4UD+NeQ
ULJ2nzxe06XA/ICzSN04on9b535sYzr7el3S7SPHauFu/DIa3QyTK57n1CwWH5emExoCBhVIxuqO
DDS+KfpB5MCX6CYrE9HyJgj6+Ns2MHHxgZ4fwRDyGmxa/BVpHTvC/8jLrWbpzE2drwnbGrtufK4G
Uyy0tT0rBqy/hgw3PIq39LBka/oe0F77eyhXgkAMUHKrBi2jD1aCxKgkAJF7BfIlbPM13dAUlDHS
FhMNU9nKiPevIvVmrbFvoqpDfd70xEzF9bxlDytZIUOTWNH7YpDk8wT6o6ucHT7ILNVnsyhV9Xjs
5nMO0hMAV+dwyQ/mowvWsENt5YM6QOVxZyxiRzN0ly9jZ4Oz4bipG8NE/rDYRV2WdEIGxeTiFrpA
fgpoWLxDMWY5LoMu+6bjnbQ+CednZ7b4LPCAvLjmrliv1VoogfSMkHjyeS5OM+nHrNnLAIWTZKU/
jmnshmekeFljIG41Bpd6Uk8ktS3Kl+hm3FQPZnGNPvd0859LukSVnm2ISGcqWlkM9DfgzmGTpMny
VqDcP0YJjb4pkPGfQ7wkrQKPE4cowmdkgYo7D/jgqN2Cu66wXwFOL4/ahhutikWFEe6D/bHsAoGK
JkrkEfuBGdFmzKQpckAzePXtOsXmE4fY0RQejcqErPNe+T5S70ExJC+8J4msE6j6Z63HCBYdCFBB
yPfNQv03rdDQg8w3bFBCugbePNJVn9HRKqmfTTKrJH1YeD9hlZ8xdgzMlJmQywa84DcuJ3gNMELV
Q7IB8dmOa4wMSdwQFfqlP4e2l3w/AzDfljfK/Jp+T8dEiRNXhVySmiYmXIKmcGmyGixeApQNvDZw
G7yMWBY2AAKjHWVjEW6sNiIzoT/bzUPFrLLYp4ckGdfiSzaOCxaVSYvBD1jH0j5MG9R54CeaYMu6
DqBNAvYLmDTKeNBeGzLauGmA1ycpENVeq5/hFGz53MBoBUDYznrdRA8nlXUCFJPu6BVuxzU4wQbp
eLeH05MjxYIWhhGfGfOuipU63sAgLtD3IcrEPL/nXM1WNfOKIXtRG2pi5+mbFbuLtgrvotlWrypB
SVbtusfKcKKIb/KyhmJ9/SZJ1oXlcOw77/Lpkw26PU4rRguBvwOjn2f+JlhmNMw3fJvpkNU+LIvc
Hf69PferQw7XEATI9dlN1yQvDNhr4P+v7iuksmIJkV74KZW+ZpvcH4wLSUcDo3zO+8QCSXOhDxDA
YBwW3X9zAL/a29cDACiA8C4GfMMlhCn06wGwdEM2qmP5D/HHAcg/yBMpygFXXKDgi/3hlP45P+Hx
D+fxjzkA35VGsqbrl7/98f++Kon//8/1Nf/5b34flfBff7pj342a1W/Lv/1XeEb1dQ7F/Pd/9Ms7
49P/PLrrDIVf/vAP4xz+xcCG55+zHZZ/8Ze/THP4ZZzFX6c5EEQpYOb/JwvwD/McXv7pCLbrqIQ/
X/rnSIccT2rHWyG2hiBnCrTkPyY6BHgUODCFFJGVa4jv97/5c6IDZkeh9IK1FqOB+f2RfP/7f8G5
vQ51wBN5QtgCaZ6CcEhj3Jb/k6EO6e8TAf5iN+NaRv0LgAHvmZEIdvivV5RFVzcaztQJN1a0tmUv
yIrynZXH/pp6zMYYav3Y8eKpZGR3VYxnEt6vGfKTbuiLojEQEV85ZeRTBjvhEYjU+OLmjAK1jPyj
3smqTzmWgpOGrQ4JBefohgVOgVkYFYoCLzLZoFjGPg0FoiS3xRD09yJSAdx2gEoXu0/D1E4o5VGi
btsa1cJmvW/gPoy/zdLCw8G2nyDbNSeY/cD9o+hpgrETYOhaLGXkYpCWlBCp0pE3MKHj/uz8DAtR
bdldDKVb10tMydmiVwTyiGxf6Vk4th6r0EcocVCIitLlJz4lcqgRRsQrqB1nUhVoOHu88bC15ZaS
s6djZmokN5Ro0QukMBkxnLIleyh/Y/jBTylN/WM2pmvXwqmmP/YsRTcu0Ed/0nuQ431xZJ8wxmL+
NK6heC5F6B/h2PcPq6Xjq54L9bDMxm03foKP0AB0hAZE+7xAlSNhNdRhhOBKtfe6ePICxzVlEEUq
HlEqUTUyKEIJHOinne36S9QVxSMdFBhCbKVh1FAsfGNTDqs65IWcq3TPz7CE9ANa+PIxxTCC/pZj
WT7NOH8Hp6byFgLPdNz7fr3tbRkffO8AKbMUEl0UTcVTkOBq4aKXICeL9CSjTtaSmuiVKpGcob6Q
SzCw5Oxtrh6EmdAo74nc2izn0SWZ17WeBmGThmGS13zaA7ngO0fkQEY2fVt3OX1cpwZ80miBSV3u
CKHWcHznH+BRixbO9pKhht7KJ687ND5bUr7EWAGfPNl915YeoYI6deRLTP08w84NUnCwfbB+LXYB
1WmOyluNjqA7gHnqLonnIzvRfFr2s7VbvB0ZHKzbmAZuhQOcy5aEvhiBQ5KSL2d0bSlo9FXb5zwq
U3HbE18+6iKIYKkhH/Q2Rlty18OLXzuIYBAbqgK75J5C1TY7OXZ+C0sKxoGvyJYGOBHmtKVMFR+T
U64KlnKdanQ9hOL3CVZXIThmp7W9PkDlgHZnj+0JBkWwXJYMZdR5mKaNfYo1wLZLiv9gEePy+ZzT
LnjZVjPXsaB3KDncDXPL/Kmf5D3iEt3tYFEMfudpAFeqiolUSXDpZJiPTR4P4VuKKMSB7RvMgX3Z
WwoP9xAiJlCBeB0AnXbrO1vQ7gRlr+5mVE+oKJZnbqO+YYPGmI2cI0tZocRY37OMdtkJt3fwOnaE
HpUxu0GnT6SugQtqaKYxyiwEuA/BEs/dj3TEMZy2kHm4pDa2zbZ4VAJFyM/KovLZyvFZ7dBK+EzP
3KEVLpH0vqzgF9vcQ5lIFpQ2k/LHFeNQfqQ7VpqBmnqi+9EXET9uLI5gISw5uG3/smCESwPo9lgs
PH2PDEgJbq2FtGvVw1qEzxGCkWATdvxsV1miSyC/OVC/WCqy7kDHuZ4xJOEmRM/3k285ONyYfiDS
up78Og0vY+aKB+4UwqlXiSMZZvcYQbI7TMjuQj3st2OS7fdsKrbjAMev7vt5wDANESEzh1dFYhM1
M0bpRhT7h6J5Wm9D/rBrc7dARIIw1LtaEAWxko5gErIgvDOGrg/ZPBTgmdW3EqvtcWRR0TIKSBsT
iHg90nSuFTjy064UQ+3ngguXDG7WsLnK5t0XxWL0o1HPapFvSIWXVlXDoswneH3rKZTd8satWXBh
rMGxM/43a7LhuPV8axezRq8uiukXItJAVp72yTVyJnkVFHF4tplaxYnIJL0ZJ4YcPihlVulOoVWw
IrkUUJLqaxLsyeq+PDKktxsuUZsuaSJxVWR7fr/NEwx/J3bG22Jiy3MJduK9nNDFESDuLfbe/n4v
i+nbqIQSAP2Z+AxwSB4i60yFST3FQc4LtPjd6Q8oFuGn0nRBuwDsrhWSoPdjEasbeCfmJIksnpBS
H+/mzAcPSKEjPzZJGB7lZA/dvGf3JqaRr6xfRHSB9tzdlkIWyNKN6IGHhdkcIhWBHz5lbG+SFT1p
ivhH7fBckXsCWxZUY+8hfOuRHXNFiyPcAXFBEAt9ISaAgMq0wfuiw/kTrrhxaphd9U1IzHNGuXry
+xLeEy7Gplhwpu2AyyBZDyFUe8QG++QUx8hnujlBr0lz/pPMifxppZFNhmQPKM+Frin2wWy7jBhN
Smq+TWmTpSx6U711z30pih9o4LpWl5ApJxp/CUr7G8Mgqc9ZnPkqQOMJ9Tx9GxO4MrinBFpA4SoX
YZ3bt4m+dSY5esK/UIAfAMXSI8JjS7XT3dWEbZ83t5WwEBTAx9x8neSA5CgJz6L3ojVRrH92FNqv
4AHsnYLwk4vtqOp43xBfyGj0OMwZer15FU9jlN2P3TLeyt3YVi5xCM+uc2ypgRasup0jud93IJFb
LecfFg3/phqUUqgv2E7QkhI3nPKI78BvQgi65XVxFSnImR4Sbb0kZq6AspG2Hyn7CkrpNYgz1ZB1
Cr/0cc5OCpG1n1D5nq2LfqNyQu6GwScP8o9xiEJMl1nY0YsQdMlG91sdWgQ7yPShOkhlO/zWdRQU
a6fWrRsnODTQhE7cb/JMnD6nYEMrnkVvDC3cLcKLGGnCsugAUbE8xnzpax3yo3FgUNTiX5K9n+GL
9COA9rS2Pd9/QAZOgDta9UKRpajZjAhrRSXZGni7rk0ztUBGmOXBWwWRJii+0y7+HMHr+AgnDEYg
ZT7UskifpmjBdZV+l7GMzmy3MNd6pm/06NSNneKfuVxr1AU/ZkDofWNxSMjMzeup0JRXc6IxJGiC
oeGKrD+iYsmfo2Drmn5Y+QFts3+A/EsfgWhcDH50NSBk14cgLuakTnONSzQqumbrfdyYiEf3RPM3
MP3ZM/U9MsUrS22FYLd6hjegaj4HVe4yfLtOVQm29NtgmrNmznakF9nxWmxO0fig8qWrk7WEpah+
S1l3mpDIq/ogfKDr/LAP4FnQatVmBgag5RczlACJZv+6zvZRR8vDEox3qNZgJGX7hvueeljCVqAG
BMK5cdzm8D/gHqaEAVQBuJTejhyAQyanse4zU8VbnkL+E3J/jOGnYJI/upn/3/j90+mxfxnHh+fP
oe//143fP32W2e+D/P545X/0fSGelg5aGzLJX5u+6xi/FPpuERYA7UFXg1D/s+u7Pj06RFNXYgQg
pnakBGMz/uz6MPcxQwwHKU48OQptYUj+J13fP4DW12WZALPG4Pzr2PW/qQhJkPlugpt/EmPa1wRr
YhVn3ftfTsqfusFf5wX+KlWkCRK+eJwS5sUgJwUk+e+j6BblAkRxi/1kBRZGn8/QwXOHfK5Ilvbf
f9SvwZU/PirBacmR00GkgsS/9rBKUo+EGNnRw4I6ZBCIbzBBk1ZAByQUa7ag8TDB0e9pUpXFpv6b
j/+H01kgHARNJkfiAD/a3+c0xcNepCuiQSc+rq+xzD8VEOf//TfERfErhX/9CDTveRnid0PY9ddv
aEyw2ZBG0ymN1lefkve5jDCpLI7gBezTz3//YZCS/vHjkhhBxyRL8iJBT/7rx5FuSjJfzvMpWcl0
6YSMdK3KQGJro/IyuOQtwcAruELdtCDyRhQH5DqUqNWlMNI0s6IMC2oHJrznhTjbNS9lja6lnGo/
DFhW57nkI9i0SCON2yORiVDeOeaSfIv5euxAv/42JiAIqqv59g49VUMML61sRDCS+x7DHBsCqQJY
/ObfsViaW5Z1awe5PTd9AzdRvmZwKz+xLceYBWnIE3yZ9CFdRvGcoZWpXGJkZbulu7duBO0nS9qo
wmLSW5giC2r3/SyK7s5iiNmBSPlbkg/PiiXfs714AmEs6xUTHC469F86lyCXL3nWBhg/CdgL1YDQ
+3QUUwqldowaOBLrT9OXAMt5/6C3LGhYqUybxNK2q1qze+8BrJZBRi9xR97zIKIXoLJLjbE/GoiB
+0myoHzFABLWbBHnqFWn7nXJkqFGcLQGrYK2RAEw8FBeTztyhi3HrMG7cb7u47QKabGtN2kXZqJd
0RFudbduXXleCm79gam8fJ1yGEV9kUZ1XLAclQbn4c2ISWLRYfQAet6SMQ8+9cKZh1FFeJ/C+/hV
RcLdDIbZU0iwF6H1WCR+1bS/QS1j7tQQpi14HHGQyCZUyBrwx0kBN+Mr5jS5zcYHhykj79DBi2Zz
E6aF9iy2H5aFUwQAYotuA0yHfGX9tLegR6LqX5OKeh/NozTzLS038getmFgiTogoRXeRJ9lJjrgW
fkcW7TLC3ZDkoxcm3SrBbAc+m/hTMrPyCUl8fgwIeqbf+UU7bE2MiWZ3f2cYVYZgRYVMf1dhFhE7
/hfIiFRG9sjy+QBKBnURXXI4gVH3hVvRn/GyT95BTpB0arxen/Qm3ng0d1XgeHBM5OhuljnDJB+g
c+hqu/UpoGt0jJHKPUUYWgmCGIV7qufpZoOlDWYJiPqD3LBv4IpGvKYCXxc+ETptX0F+hPWAm+bW
dTy4WbosPkKG6JsMYseIRmkUB0GnvJnCCZ/WoTfE/QKi+zqrlR6o7jeYbQX9KMQCe7noyiOGYaw3
nsPwzBX4yKwM+uPsQop7XwZVnMC8SigQYpkKDKPIhvWyx3106zGI8UB5Vr4rpZBVEAzJ67z/Sij5
VEb71nbLEj4ziB6nGJJMDgIVnk33IlSYVBFSlxVh+wV9kK0dFabak2DBrConmglwdp3tHBNYJv3E
Jzo047T/YF0xF1Ufiq0qaOfONOhsGwXhk9/sYfGqO/EAQIcq9XrcBd62Q8ztzURBLrE8rQHS+0Yd
bKzI19mh7FXQWtrZHybdkdc01SW8cmHG85i7+dEGmnzFul2cmVwBBUcApD0ovrbvLX6hNNH7PR3E
EleE6u1NRcVwiwVpP0ceDit4jQ+j1hmBB3DBa0FVDegXWHzY33bgc3tsAJUEe7BUXQcVdZDReD/L
4jy4+E3IHnMEaDTWXWEuiSmCZt8D2lARFHcdFT8pwNZ6B8+WIxf9FUEi/Y1b4h50Ava1Sgfce1gS
sge2cX/7/9g7k+3GjXTrvtCFF9oAMCyArUhRonppgqWUMtEDgTYAPP2/mWmXna665b/WnXrgHDhT
EkmREV9zzj5gZYu9KM12Z8HWWNVqUS/fZeNJ2vKTdT+bKVYFH6BAq6bsm59pxbNBP/MQuYt9tpYM
nUrBiBQ3JTNdXLLW1qUQXouK95cxiekTr7x2kzdVwctchXnrZk9O4lQ71CR1ETZtMYSGPdlhZnN6
FF5TbIfFtY+FlaomsOQy3pSdp+0AcImwadwP4p7Rb48+v3dUf9neyzz3oehQhFdOinDWtOfQHed0
Z+a2iYTET7Dd1/WhngZGsr3j3OBeyneJFsdvnrMu45TpyowDoBuT6dHg5FphsvEYOc3Fg+XFRuig
5kfk3+fmvd2gnlFl+dwzsnmbRpGcRCuW5w79HC5AlVL8t+1pMGS/ycuMd97sZjs7R7hWMAyhuq+/
VXlnBhFjoI2Io27P/aj2I9Cv4CLkdcUBbxeyy5VZdMOPuuLvIv8vinxDp4L+DzX+P4r3L++/R7td
qvsfX/Jrce/Z5OB44N3+WeL/vtXxfrEx9VKnU6cZ/El1/ftah+w2xwWej8Fa4Jn+Z4FvkdUCttnH
yyJYCbE9/78U+HyXi7vYMHUTHNq/rAkzQ5p2Z9najpPczoI0mynDfbt7+MNr8v9R4l9+DEU+2j6W
oR49zc9l4mJg2MESoe2wIxsPOeKJlTXo3k2pYKz+hWPzzxUwPwvWKAhnAKtYQy+5HX9cvfK7gMEy
WtFuNmr/RhfteI2tEwvNwopEipJFzH9+chTuf6qCabguFG0+zKx74W3+qQqe8s5pDO6hXTq3EWaF
pu6P2HqoXmuMCg6SDeU/6XilzY0+MHhBaAfkeMu80qy2jRMP7BYuteEwMaeTWdru/HqipJ39Vv9S
YavFAMAgBsWQv1VLm25LMZsMW6fqCqlIeS5yUKiF1vaPRi+qKwCkcgOkOT1Fc5+e7JhJ8sqKq2Q7
Nwg50rhj3dN35dmE8vEVm9zylOR2++TK+Fof5nSt3KIKBywYu4V527VtUyqESWYNZ8qb8ttiLfUN
+7rs0dTTLKioLDZOk1RIbMoxHOqKQW4dwU1dGnPrjTr+ZkCLayNBE1z0Vndwjb4+IQQDfIKo4l0v
Ym3HGYfIu9XUrmEQTWUw+ZFgqW/WH50HmF0s5YRhaEmGQG8USqTWszd6Z7avaa75Kl9NSet2SMlm
Favu1WcPNHfHpJLZxq1cFG8q4n0e6gmcaBZcZfVlaF35msHQes783Lzz0Q0kodI7/zPzgMIFwGNc
zF/mzJwXoee0aUePkgW7fvIlTwrPCdPKLm70AkFwiMeyPrqA5w4zus8nb15AfkZpi2z8Yt/KFgxX
NsLlGzAudwlrwzCasvkugZHC7FBvXwEgjpt60vuNNwrNCSboeZ9tWSasV5OPuc3kKgZAcYh9D1ej
sThJue54cZgXFtdNUS7PgKy1M/uu5agvwE4C7rUczfuoa6s8zSI90GqoHiJ19hFYRGzLVbe25jQ/
6lk8fMad6L/kxpwV6yVeRLXW+tS/4iXoYLaJj6YvQoVQ+lQVOqJWt/jUrUmhX7IPkdZPQZ7Hj36H
KqeJZLHVpMfsGaU9ciTF4JtaLwQixwpH9odMa220uH2M6V/3snf4AhH/2H2zosFaIfSd8SuJ5i5S
hXkUSXfrTEoZgee5Nm9tPj0TaiPo51zRmTF+nUpX2zj0KtcgM5cv1GtzyG/W+SJxt90gzwIqsPT9
HRNSLcQtetewIl4PzvKiDa11MhdqL3NeupPmLsta+ULdV5VPkWf442Yu7XOlymfXimpzl6LwH+2g
x3Uxf1QixUrKDA6xihiw/hbB7EkzY3SXjas8LnOARObAnmUuGrEcPVXM077wdajyYYL5RQ8iDXnK
E/NloFPY14eOvnTR6mY1zGOXPdigoeK+CFhVe6N6cOc+WftG58YrByE4tpgIeEDgNLoI/N6rqq0a
cVS/TJoNhA8ihYn+3VOdzvpMm71Nl3VpY9PA9hCZcrXEd2PuXHB9Mh3jk2iwBQV12VbqNkY/71mB
FE2XHHy2lqwYgDE5r6bEVQW1oIq0hP4Q5PlTBvLH2TQ4Yt1Pd0I6jpkTntxVPrNgaO/zEgc4ci6/
y181R+b3/ljSAOkVx3Bdus5u1PviyY1m7cLAMaM5UIOwWHaMbKfVMqohcDS2NU5/2bmbUXM0psnZ
maWmu0guZ7R75eIbD2ZSx8x/m8v/diMR3TMhVR9oDNCVV0YlNzhprH1dsCIPBhsRdj4U9l52enWF
xMpf9+WwVGHZROh1sQLUh8a28fwwh2IKLrp6Re+K+lv6fVh1unfZTbCr1qLIf8N/VYYNQ9r7pQOk
GTiVNiBpHFXJ+tiWX5mdeEceSBpvcnBDuAT8cllBFCuSdQuAdo930r8pnFS8F+VFJ2BhaNhEnVue
NZW7+C6hlVUhlF7+ztH68huetuLJ0vvptsgzAVZzKev7uGROTqFcD+z46lwMfG6Lv6vAH/Pcv6gC
sQpYXPr/adQ7vn9C6PhpOnz5kl/LQMOwf6GUo27jmgeM/Xtci0bt9c+6j+ktdR8YG2FC86cmZID5
62AXpc8lUv4yiLUpoBxAFL/Jln7SZhFK828KMsrMn2sWxsdoxEh1YL5LTBCc7J/LpKRHQoe21rp2
eac9zcp29rNlaC1aDoSYvLmby8yhvhJsI42gNppxrXOJrZHl0WaZXXNkkTWYL06y5CdcP21yaKYR
M4Apm8lZDa09P6GsHl/6nDkfh/0SJPjWptAfsWcGss/61USGyLhFe2vcDVZXv1ZjNN4src+Cw9Mq
Pvr50roLKtpWbdLSBi3SZiVe4XxkCyPnfit8HiLk7myCyBrXNrKd2Zpu0VW6YpOghI13qIuWYXUR
MdLLFh2q3TnPPxtXa27w+Y5loFQ53UQRoAxMZxHPvUSdjhKGza67r+fWXqCiDsAFcdzyt1bnSPNq
8OL5FqpnM+9j/O5Ad8p50q48HmCN25OrD9x0WVpn05P12bez+G7J8vGmKejhM7cAopeUHqiyrh63
mSLzBUNs1dDJ1vh+MD5Nt603sHmFGzX1ktvOfOwl6oJFrlgq132ziwwnHbawUGLL3XpQEGMopKm+
6KsJtTuL07zyppPlLmVlhD1M0T3sq3rAcBg3iQhZ5XJlID9CzFJMzyQg0AhwI1R50FrCQIjgpIiM
Tnkzoq+H+JG2IEDruC030pPUX5g+LBGHnM5ZdBMZs7YZo9roVIiT3jJ5MQe8DcdO10bkDdxRGNr1
ThnRwQQYGK0auxsvbxyWC8uUwQRA2YWzNy8F4PWrvh8GqZ+Mucx6Cx9o142IeIJcmaozXuIoMc3l
FVkGvtHPXjV9WQYOOv0iOn//FP/d9v7FgcfKiSbmfz/vVl+Ld/Xesi/4/cT78TW/LbU4rgjRoduj
u6SBFZxkP/KpNNf5xYW3hJf4+0F40Tn+1vb6xDCzA6NVtB1ieAz2M78dfzTLIKvRQAqHVfx/udci
8OPn449VxYX7BMgMy8tlt/anPUmejUlmMBzfzSiQXjiMKokq2+LMmbhMw8lty34jm/kW8cBy8XaP
ISc3k7xIl5uMEBfqPGsxXqJ0wPvBB0mQMaGrr1PPzN7jm4deBAO5iPvbytMujMnizdbg+FroECGI
+t12tnSAOpOPBZYXEb1Y6Tj3GYlUx2nql1OROT1xE4O+7NymQ6gY8bHmONbz1VAjz4POh3TqYgjk
gG/R+VGYiRJIiDY52Vbx4BghwvLeuwgI9zXd4V3lx/YVrKm3zG20l7QotYe4qQSenanaospDiBED
KZe0PzdYS7xVOXXn0UM9peU8SVw/gZGYZ9tEueX7ebJCywjTCzrZVo/zbwg3U8XgDwNYhcSLailF
1d30ctMs/PRkNM+ChJEgdftryPZWMJjmGQHRA0X0NbaNKkim6l41CzNgRQNW5BUyUkpu/iiP9Vwe
bU++RIgvwsXoJ0rM+M0X+HobVG6FZZ0RNb01zpgFbl3fT5m2vOZwXFfSShJkTnLYsARCm5BW7PpZ
kljRGtmKCPBgXB4CmCGHb80ojUHk4uo3Vq5pm37Mqa06v3giWMx+Yj8Aq6FCdcBlYWFCohRESN8w
PsYquMhbaDsLknSNAfTcvNe20T5QNI4YODAkhpYs1mBRcCQi+oy8xeOY7Zsb5PTti517D6JLa+Ab
tPhGN0O7iDBQLa5v7PxGoFMsvMdikRqgRks94ga87Abqzg3d+NLN+9HwoemgTEO30a1zT+d5KlFD
4NQ3uQyZS7McKZLq3tIMmAltxQKMofVdV/T+BqI9QwKLmyHikxNk6ZiimtBGbMRT42/bxpL5PpYG
G7B0xg7BljXoaVXrk2lMwyEGMwvRvdWcRxeY6cEuhf5m88RXHTOIsESPl64cXst6Y3gt1BmL+f1B
IQgi1CrTaWOcrJ+/cZcu2tZrcbd/m31XXRdmi20irux8XbgpV4FRxKEsM+P+74P+e6ThXxz0BiFj
/+mg/wdJOHX1U2X740t+K2x1n4OeVTr68B9ahH+e85ealxwzgQQdqgZnLKf5bwe9SzHLV/2mbLjc
Ab8d9GQUmmgN+HZgHX3D+2/KXMrZn895vBvM5gyfFBGdx/Mv8MSycbsO5biCIy5BcV1Uvn1ZVHzs
RK0fajl6BPNkjdsvwzZHllPqzwClMJ7kFUIulvR2z7L64vEw10WbtVKxzUJBJb37VCDOFKQ+IfY1
hlCqCYc9H0xYcAwQZpZGSmn4JMFwluOeC6DsWGxgaq0o6KpiziqaxJRBje/Jimo6m64YF476PkvF
fD3bUfSQWY2EoCVetEudqOrRveQbkEHgZPL4XbtYZhP9nuPk5kOCCLAK04SGnC2zwv3ktaO/ZjHf
KNrXhXGkKMR0t+BSftelSadLvuN4TWAZ7m0z6bn82nFIF+hNsV5sq2ksttPIobNy/Dpl1xM37snn
M52FHUraLXAjdoDiUoj332ty7RJxlVwKdXkp2bPv1Ttmbr4xvkeq+vJS4JtOVL32l6Jffa//60sr
kFDhxUH8vUPoLs1Cd2kbMqehgbi0EtHCfiNs40ZO+6mGs4qr1uGJ4oimCSEzriGRwCi2nYliz2bZ
vBaxpHHpjPao6hpFsGsDTNOBurEnz5WzF5e+hyXVdDR7xXWcZnbTb5KuhXg28lbHAYCY+9ywwTZp
7sut1RdRKGpnAtyS9S4i2CzTmNzCWQqItGvrFaI7UjLEWO6g2yYroBODtzGVUmvVZ3UILHCMN7PZ
67zQsZROaHSF+uZGqf6+wC3d5A6fRrasabsG1Tu/lyR2mhvo+852qCd5b3BiH3ANFC81BL0g0kdD
hVKLe0JKklhfma17QyPSrgYzidZgYYDq45G6LMiNyRjXcVw0m3mEPpG4rX8zOQ0Mo6gdwgGr11VC
3+UGtVXmRGlYMKGcZGDMhzhyD2DV3PclAC0CSaM3Pg3gmYhR8L9E5WgwqO64Jrdx35gPUZEOe9WW
7gYug0uiZBV191g5P3TlaKtx9pYVcXUYNfkEpPsazV0J2Wka/TAWnnEsRWFf5YnjvV7G5duxS9Ac
Od1iII4Y6So6Jj/WqouaB6Bl7anx9OVL0ZfRCnj8/ERtVe6ihZFTqGlsIAOpYWocpdbdzPVUnRoH
jXzQ11mWBuaYRvQq7DSNJKofRdz0gdJ81rQ4SJ57RqrYavuouMttaYbdAu9p7MttX0NVbN3IZjBl
5/rZQWISIia3/E1d2SYVmxPR5Hw3ww9OL29YhnK7Cr34yhZ43jPJp7y8sD/HafYpqvqPTE/tFZx7
WidQKLtLtAOsDPN9UvMzcHEnpLfzp5U/IllhiW0hJri0kU0iB3GrOnb4/FjY4sPc/lht/N3+/NWt
SNNCx/C/9z/7z/ek/mPzY/z4it9uRcPgVqQBZvGHUk/YNFO/dj9MdX7BrGU4tsk2zP29+bG5SEGM
6jrLFDjS4rIO/PVOtA3CnAHIsqRD23XpjP6bS5Hm4U+X4uU76DwsfKmY1/4l1jI3ogboUCROToJ2
O46qqTlgGp/NteYZs8P2ZTLL3Kqu8EaK4p4cWsf/Ypju1wTTyb1NEApHV209CGFMz7mrpQeUfRMO
deIDokBWwisDf+l8snmtZe7vtIIcNUhdSjWPetVEWgCZtrDKQ+6n3XYcC4RKLiQf/PRN4W1SnOB7
gkat0M2GJixnI15VZWGvaOhAD6aGyeTfH845hXVL9JqKWPlLeewGs9/OYmyuwEGqT1gsb3bZe582
tuxXvEruVpepfGvLXA9tpxR7mGnvFvwEnq+XzLQNjCYOGFSmnS5rG0Oqp52qTIsm5OPjJsFY0kZh
S5804huXg1GOG4fiecDrprIbLUnM55H7BDWRXBnpJMMOcfHd3KEX7oeG677Xn5nz+o8TsM2bqaLR
kKb/PE3AmEYd1Ko1lmc705qdPbTmie1Pux/wFodg4NJjObLtd0SSXkOsfPf7Bi2yrCRtlsgPDc5O
9M7a+KXL3WhPCoi1ySuj+HoZ3KyXzDO+0m572Me7tt75Zvp1GMx27QOaeXEMD2BFnGYMbZjshOjk
vTfTHPK1gwyN16Z+LtPyGX1Uek3ls0DAU+NrhBV/DTQFikSekpwi3bK6UPKpcQiecAxUOH557y6T
fbmpErm/vCMf0Q6JDbnQjLJhKzDRM4cmDRLX7Xn0AAuJOhtRxYyWmFcUbFQOIjfiOzs38lvc0guS
6UQPk8VucEmZGkoyfXL4KVa99vHEbomewmvDHZHeK6wqR/Ki5yNhV9a1SZjZRiSRulUtGMWKuvAD
xgC1oKFbVHG5Jr+hZAQBGyvb2BKHo474c9Ld5FTdsadZw/0mVEzuUqGhupEOaXo9XJx5kO7BkLiW
iFRz9ZOqZj0Qrb+AAqpMvQpJ5cGz4XXDE03PoAKgE+aG1OVmDifdhe8AHBdKlumEuVaiOKxL0z9g
j5syYA02xpGxqduNr6Yj3Hh1dLHqXXXL3OF+cPErjrmZfKuHpV5Dv/V3bpqLY+uQmrwA16b1zfDH
4JZiGKApk/EGzjpLWnLjZrr/nI7MOsfWPcioSm/B4iWbInb0LyPqng3gSvEBIGu5IoBmRDo1JmJ7
6fHw1ffqBXyjdavlkbvSXY8IjL72Y+4qNR9qTFJ96CFPuvKI4ZQr6FfJGhXfcos0twYAwUJWiImM
k8ky952Zt3coAJ2tV6jhovGpz3TpoDsztEmB68fpAdkU7pbS90rW6TwlATsSNVPhd2HpqiZYMDvi
lRyz7dSTUZwqb3mE5jMFIwiVTeLoiBZ94h3a3o6uCb9qb0mXWBF90T6wQBZ3WOJ2bWUtGCh1UFUT
2LqBjzVcKXPap1GJw4BgsNusNGGSKqOjOJDefA/ZSl5T2JsPptlkbym2ypUG1SEYVKv2sNeSaF/R
7DCOaJgtYL0CEqlfs7OkxKvVGeNXe5wzmYUcnvqpgxoU1k5F21CmVC5647P2Vfp+aQwQo444Sbup
9qYxmnsQSCJI4aOGU0W87+WXDBKHupMkygfNleAQYET294ufzF9LXcqQJeu8A0Bgn0k5L5HMGrgG
MKIlbO6dfEvoKca5iINcN5eeQMRhemTdi4lBVnEoaPav9anSyPzmIPIJxEE55nuvcAuS3SwVmblT
4a9bu5+1VdY54pVLcNnZvq99NbKGJGKVWOEs7OEbiVr1ycaieNc1wggl3BgGQvp7vJRwB4wCCVM9
jmgHOtaCQC2TV3OJ+2NbFnddXQ+UqqIKrbaVB/MyYSOcut6oyVtudSP1bzqWo03QD9GytiGlbEsb
74QJU2ZFtTeuBtz3X+OLK4WEkA9ofhjdODMJc8pVEraIfo+JZjdBLR31LCc/DW1DLncCxgr4nlq8
koHEZ8MScgW4oNgbaT5dV7CiOLBiFSgntd/yYqTHdJv0ZEQsZhe9Nt4VfNsVk71H1txRaKrZ3Dkg
tLDbaiDo0tSYVlJfvD2bgLtFN/ZUD+QotJYBO0UnIiqoYLqs3HQ8K5nHz4z56FwH3LezqBISYbq5
wvwZqyc9Fs0VAZ/uVezh771ARvwd56YWdr1+7FzNuluW4XZA744YWy8ORO5C7OK990AUVXkVse7l
I5FuMTBXCC/iZI/a8C5nbxlOCmhyYFkRjhZykFhVCLxqXl+sO2sAgu5FxyyX+Rba0rCP9Izt66KD
wZElQlTaks1Q4seLe/SUJr7p9eRF5TF2Wo5vFan3JNXlVht1cVjGzv0gIbP4QiKddnK69gyHyrlf
PPsRE293yn2WwUpZ7r7toUF6kPnWjeOOj12ZDFeOKN+Bu2KuzXDlNjljtZFd/G5YClfggYw7kkYi
8CRpbN91hO/d4gnGFsXNNQZZdjagB71qqlJHn1uZnawRjc9GmiJUWUbnWMo0uwKStKmtrAlJm7zJ
hf00acpGH1IWa5K7IgJAxuKB2GC5HXqvuZFeT9xeJ62N3kRfvZxsS1Klkq2HZj1Q+DN3XV0sx8S2
1UE6efwy+h3i+A4LvFyKZmULZ/nmNMVDUlawLvPMvadVhE5j5H3I4yOgMLOuR05VLFPGW9TZSEFr
O7nJZH0slDZfo6k8zpFhPxZNXl01mWWvmUmP2xTJ+Sad8uitBRSytVEcvU0ag+HYJ0a2Hs1xD4Bv
2BSie1MG5wokU2MTM5jN7bhcF0Pyrg2Q2FpG2oHrZcuV78+Bm8cFAJ+DW0MuCCDmQJct6jhMPL0O
E90tHjNNVPcUVTmGTY+r3jEi2mqVe9lNXffGllBGeSpie1MKS269SW+vQSkR+jI52hYIXbnREzM+
uqRKIt7Mhl0cZSgiRpWJ28ZhUgAs1NjgMGxXcwYtXtnqrTM4a2u3deQWVclyIyFYhjTexlUNJWbj
eGp6H7zIQ3PaLBQpeSecIC+YkwdibuyVUy/TR4WR7k0wS9Ypc9/LGEsAD+RbOZTNBqW0X4egq9v9
3OkeJM9c28ULIBbGsgg7QZjl1bWERB6iYRFrNZbEXaPZ+Iz6lqQ+0kK50kTbB4TTT3d5nt1Q94Z9
qhcbZYplo0eSGxQA69XCOUCnSLUJYEHfRZamf8PU7QToT7HbkvW+gmYHQiAtW9yFQ7vuivzsuAsI
ow4/xCGKwFs2lZntdX7Vb6zv4h1q7mjtVgOwqXjucvYFQxfGidatGgUdEhZj5L40id76eF5d2CqL
fnYlF1KAUyA7Gao3PiYssWwQJg6E0SxCK8pNPM1LURn33hQNGZrjEdL2B8uTUdhwVAnqe0A9kmPT
jWiCocpOnl8/qHnkVav7T2y7M6MEKuUga4WxWDEMaPCmlcocplOsallZx6xLmVSg8I3n6asUMvlU
Po+QGsF54WvqNy1WEQMYHI9YljHGGqM3rXQCKq+G0WuuG8m/romwB7yUEtI8txt+onad+z6anBjq
auo6LJxjOVWfbaQb13U6eXthGrBNFc3cyR3EA5ADGTStIz5tKJVIm1jaHiLHV2uH4Lq7tmTzkQl2
ORqb5rOuWE4Iq55j5vNq2NlF711OA+Iwm9pc1exmApaeJXruNN+B54V+R6QBzvCOXY7eUgKgEl1j
AJxWjphLEE0aP0/PZf04paP93IFHnIKOyQgENEMD262D1AX9mN0pBGUgP/v5lTTPG9AdvKxoUaZ7
FDHxagQnHJGbtujXaHlgQfUdZCcgnMRFsdwbgiiW3o3HLXyZZTTDPusMauROVuXVVGbZQ+wV/WtP
6UnP1I2nuVri+9JZuo13ebHZJmGe8Hu6L8csk5MWjeCkaqaOa8Hudw+Qq7mHRqH3q7Tmnw6L70Cl
aqu7PgYNHDdG89QmrfFiSK95qer4KSpd/WibuDSDpdK1nWVKiIGVj+BvGPUDziJ5j1C7IyKB5AH3
epgS1F1J8+4uLbJ9CeohCbREX0KgV1z76RIjytQLEF0QMornTMcNCtss2nomJo1whn23pRXqH/N2
UJ8jvAZ883Z86MpYkq4WV5uszfgQTi1wqVb0OEhoPah1CNU1V1HiqC8LVR8Vv4Ynpq0nNAWux16t
8ov0ro19KjFWZw3zxsGEJKUZa9Nd/L3K7XSfLEt2dJIx3ZcIYU/FxavkoqgAGa19Kbx6eUzYEMF8
MgRPzpo5NHQnn59zjgqTdz5psUvmLjfaXC+rYpDRtr9AvKpLnWQtvK/aBSu10cCziMjWYuliauzO
/HpXZRHpvLRlSC/w+qx1w2mPZKAVQVqBUuAEA5mBxZ3pX5eCu3qpe+WVN0aedda6mAXNWGNwCwBW
6WC2DonooN4yElk+L45vdWv4WrYTCYaYtCKk9RkPgZweFkUMq42Ynoa3vx30znLN9TC4Js4n32on
deAlaUFa1N8FDtYPtcP/lDZDRBvr72mJp22kuc1DwWzvL0yM7CV+Mt7pkHbQ57BtoCpjuuP8SU+D
6EVlhWWoE+m/DgwLk10ptGt3Kvca9JsofjNLaztm5hX0gg2yjo2TGCA4oBwPC1yBfs1T3fpLtgKi
t/3DbOrfqH0YKsk/oHt+PDbBBsQWrmBkbPP3f8jrKo2xQaRrqpOU7cmV1IpIlce/CAX7dz+EDQs+
QBb/+r8IiljfwfSCU34CYBNc/hPkamCk2nx/Ln+PJP9qJEmUwB9+6/9CmfoHYeVV9979NJT8/jW/
ziQ9/xfU8ELnDUAuxw8/8a8zSd/GgSx8gsrBXvIe9nmD/LapE7+gucBPyu8UhpTl/mFTZ/3CTo1/
jdkYpwLZoP/NVBKP2c/vUsPguzGXZFvIx4dH+qd36eVMZNI+0CcUHqeCQzZXW/XjdomS6YoCzAHr
U2cQ6JWaP4lacY9OfsGmeIah7ugKSZujU3gv3AJesGP7p4WEwwfBrD9mSSWqVdzZ7ikpxu5uRsHx
UHYOmSbD5QCNhfFWy4gU08zNrrBrrHtIIF8Q4WY7TG1tijNCUS90g1w+CGTmIORaM9FwY+xBUJFf
AUesDpFroY2zOpbbfXVdO2Ya+kUETy8rkytj7ID3pyXYo1IT1srUYveKEFb8QVEx3dQSXZ0sPP84
d/FFwiAm8zxpg0/OTK5fG3PKNUzOJPSL2mo2psuyy6jN+MXwU/9kaPktlqnhOjKNB0Cq9coQUD6r
Bk41d4i0vlnzDCC0nNHUG2Nlhrhve7KaDCxzGBrXCHJgibYsb7ZOoctPGqtmY7VIWJq0ZRc41Plj
Y2cCg3ZhZ1vJcGrndz06NrAjzH9mNGaGOTzXXhqBm0zUua/T5cOf1fwC4tc6xwTM7AD2tydhZdMZ
yhlxt9BNNzixhgNY4+ZLaQ3TCtK0u5FjMW5dI+dpxBMkqrwqdmPF9KrJ7eFT8y0MpM4cWj4DgCre
22Q/rwf8ocQa19Wqc6LrMpeXg1fbQwbN0Z/V6OPHttk2zeh8iwG0AtHtU8ILbLUluznaU4KUtwa1
Ggs3LcuvQEJEGkSubDhIe86e4jn1Xxm9lWvWsxJGOjpxyWzpwY/s9HpBYXSN1BrgM6Ly9Dnq7e6Y
DXpxb9e2ZAJBxcBwu9Z3zlS4GQ0FcpVldtPrOEZgOLs0umBaPPeuSqmlWcw23irtrPGSDqTfwpBx
r+q4F1GYLXbxMZAmd4qEwOE5DdZB9GjuSylSRhNu+tLQ/gErkc4ZsiZe92SeTsjwrIOpnEt0aB3f
4I7sHrLF8kNSqop9qQ17WUUXcn3leCezofml+RfXTWzne/LK5S7LCqY0JfOujbIT56aQ6mAm3MfQ
vdqdpvdwU+P+PRk8yCgzPPq1KSP3vbHUV6fhEoxnSb7FXDr7uolssGESI69bmU+WnX/MypJxqMW2
+ep61UM9WstT18mZwUmln+tEiAo4JxG3DtkY7BRZaZyS0cCDrDTRvBNkkt26cd6Af0Tu+gHuMdlW
I18UY3F+9FIdT7mlsVUd8/KQxfwSlWWx0R7IIGAEzJja6vovlodzJoC189DX1Z6lmriqQZFWxCmG
COsZb6dFlp8twyjunKjYiVn1VyJaqj0UUIiVUIagjPrWK4PQdO/CC9rARG9WbodBgiVLdofe3P66
wBin9cuScEkuQlN6/RdyxKZHt5LaWZrIz/iFMvtpk5zAGLSYt1o7bVQhmkODByULfX/j9Fm5jToS
R+CLFiRonMcoGl/w/0Lfht93zvTY2lWGp3dhofTxVOlj+2H1IJZxf6yIJ3C3YNmn9VgYg8Y+2PJe
eqaCMmAGBZGEfMeavNo5vlm6Ot9qzK1Y87IbCttxEhfapqIPYtA6VEuHqqEeBm/l++NjDDznIt3y
wfayrueY69IiIJ1EP7CQl9czCrq1YWgvGUNfj66GBW1a+Ij5RYNJpK1EWGgpVSpDz0KHp8uquwnM
LK+/FGQlH6I68c8OVOp91zlTGeC87s9pr+XsaNB1Icl4F5k7bf8fe+exHDmSbdtfeT+AMmjAp6EF
GdRkMicwpoIW7nDIr38LzOy+mVl9q27Ne9BtVVYkIyDdzzl7r42mKLw1W7/U7Fwd89KH+JtpNtGV
Z0rlb8ngEc+CVeMyE731gpuICcvcfxSz9g+siDNkFYqWNnbpg9FRuGozeo60NsVV2bnqVmeRvGb2
JJ+NKC0Ifyib7VI/7ywBVR4jM4OZVjov+VDaB19zlCoKa0TJmf0Vp3p3PXiieXMduSwu3ex+SJjU
PGnb6osVzhKxczIRU/QkkMuneFjj9E9uLYu5CYEB9DhiOT6YHae+Srx5M00aBtFoh2coDciRx6JO
bhxGGNxoaASE4XpkLpndvJ9ipwPbNepjLubmqeiIOaMlss3BBt3mCLi3Td9TMU3anKFvG5VLRMi4
WzR2F6uP7ROVT/4RfG6OqgwHeW+x3KY84uc2siE4IoirV7lU4jX3/XRTgif8ACgtOvBmSo6RtjeT
7Xu3M7yEz40bmKdGh6DJCVG6sdKqOHquQe60G7d3xTSETzEe551lSvOBSge6ex+QozER4LJz0DBc
1ASJi1nIZ3PueP1DDpsZP41uDBVqsDazg43Fbo2zV5k2nuiKTAnihOvBw4BuVR05WdjLzbtF0MDa
n2XxY+exEQHWRibNunKEvpOxLA51wiO9oq2Rw/xqFeOyIArlN0GAyxG8Je2tcTCuUvJhyNcpb/u+
yg/a616B/GNlqxfWdog57FOu/Veict7MqPsWFPNrWI/3lQW2mVT7hs+T5VExid0qmT7aMm5ODaOx
x77J7eccFMJnpJ7ji4r4xb7yDW71dEJ6c2pijqI7NbKVPYM0fwRecM1WC67zarZz3NGpXWsXej9g
xhEBLsDrsQtvpZaT/wEI57cunZwQGcnAhcPaYmMgxLC5jmpz3zHgmvdl0tTXaSON+rXhBcreS/Qb
a4xymqtTXJ5CIwfnMWT2hk1efrZosJ86lQav3uTJjybwwAxAZVKcg8Sz1CMI9yTaF3NeoFka2wGA
/yrWXvYlpEA3njwZjR6OwT4iX8MgyugoUf8xHTSnvRJ1tev99gUn1LBSIzAzEzkStiz3BZ7ucPDT
JiDrSXcXfnLcCaKe17T5T6lyr1C5ol03jZqmHiCYZ2IcjAN7kadqToptglPixApiPCRGGpMBV1jr
GPriBXmNvCiu5mlGlKuTdHhbMt1PSvjGikZrt7eqcYKTuGy3HICKK+E56pymxzzaEQ1MN6eO9IEc
QHedyzDd01U011Pk3pWwtDZMR+Lj7Mb6SJRbdFKlnZ60if6TUQgJR1ZzhQePUCKijT92kBLW4egB
lZR9Cqy9FVty1dD7pEW9HSK3GekkwT3QUUOKE5f50KH2wmppl3vPjMxvbgdbGrxOQxYQ4jPH+uKH
zOxfWrOrgvZz59Kn9J4iSTyGXqeySKFV/beI+7+oLR0PSu9fVXHPqYrh4v6it/zxSz/KONTzNp3+
RSZP6KsN7uff0pLQ+cNnxr1gp9+rOOcnQ7n4w6WowpoOFoh+pPmTsYgKj/CT0Az8AGu27f8jY9G7
TubnZoPLArM4mPiTfIvFrfRrs2GRBANuia1DSKIkOqW+DtfEVnjruZok8W9A5qvo41SFHpktYZw8
mR17P9d0aiaOcXdhwsZdqXpnh0TF4rYOWMiTKSbv0q+Kx7piB0EPPTzKSCPbjkZiRzv5ZqJPVuDn
OcFPrTKqZ1v7+L2JM0XOB7z3C6pDSA5JLK7cafTeKlMWM3mgrffmND4/ZPuueNZ+bXzNx2B8gm9S
jl9FAIMrO6WtO1yQ021V2a7DeMzOJlOucO/zfnpkJBHrjEy6zr10LODWBjOi8ciS24AixOFEPCzS
ikCqfNWix3bBoTrjxVJjASg/CT9i3w7tMxK6kNNS2/bBGof4KmsQlXa5z9JBZV6TsjUM3o5+nLuK
2vyTiyfwHBMdCvxtZiyh3PyDylo8ilaEdhH/xbqInOHZtrEZY0K3KJPaLt1DumpuIzGbwf4doEnJ
YrySHZRuunYcn0hpRSufstkHgNPL4LlpgbyuqUYNsZ0VvOAVsTym3EUiLtJ1QI/QviG2Z5Y7A934
I6EGkEMaN5kRmw7NqxtjflwM+48kSi5nObc4F6ym1qPIPRqRkz1Yj0wief8Xjcef187iMFbMfy4t
s2lifnTLLMJpqqLchh4A0FWYiEXhpyRMmoHS9GypAnH9+z8WVsZ1pTyjgyk7cPZrvGz8Dv3JHFoR
ncRXm8S9cu2hGnzOXMJV1l7nh1e6d7HcF0k8W5t49MRzWOcORGsdiWe2yHpxnAOm4tYEYWBbHodR
0jzYD8BtYMBq4RydRHtvDWNNkm710jVQYzufRTXx+UQN1GdAV/mMyWvmgFD183ekcrOzzmeWJyOc
+AKDJSEOB3HG2UUu2yBcKsGpxBGlC75f5WSbkHXJJcoAhPaFYCtGGq2OzPiomx7xblxn+gt4YHoU
YExhw4KVRGFDlVbs2eJoua4NRDo9/TnS4MgZIeSNzfdy8OGss3nZMHAG1bAQCGYZOEfXZ3g7jgmX
ZW518+rHnbF2jYaDiDrbvA3T3r96/0Q/wAi962lvHIl55N6U/dI6zoY4eh5UrsM1fYY4AFVq9/Ne
kc7wZqLqCdcuyKSzb6rmVTJM6VeStIwDiiTPvYszZpC5I5P6mDqparewPh1nLe2Uvx87BYc1ldAO
cbv6L67OJuP5/VtS+nbxoZhIFWU66vFl6Rtzlxm2Y12EKjC6FXlLZmvrD1xnchzk/AD7ts53ZCJy
SW1zOT9hRkbORU+iPgt8wOdJ1fy7mFLsxkRxtD62+jnd57XBDSHw7+6DoeANFWSUxW5pWtMuJcnm
2zx73JGZj6oYHJBdUD15Rlju667HbRxY5djBaM5HrEe5HjZa2DO0DH+4N4dwvO2zqXl1uNMcQrc7
KMjYOEg1Fq5ornTYrdEqhMhjbEP2q9ZmR9CVcJHXE0zJi8/m65yJSTxzMZkPOBBJ7jOymcjuZbb+
qt2uJc86s8eHnrsYO2JY7mCW2gzvYu+uS3X7OTNAwq9gHojnQhTjQ+gb5Rq5HDe2rZAEwIOqjSvf
ZCeEcoU4dipCZFNrTVgOuAtB4vyaU9bTjUDfeBgsEXyWGCGdrUXSExG1EWFI7NRhfcdx5h7BGHB+
J2r+ZxUEvEFIpu35wHK4GVCVbDHM41YytDMAEYugx5WKWG1nTJ19XYQJMg5WDKCtTXVf9DWNgD4v
6PkEeWI/AZEIdkSXTF/doHROkdLpgZwT60vBZPQ5jLsx2Jm8Aq+k8tOvDo19igJvOjZlxfae3vm6
To0nBcbgOYGeAkIqJ0+vEOzqyKVcdA1GgUu9IgNHjNUOPcC0rWJz/ppONMHWzlC059Bj7MxYJyA7
qpwj53ViOHLWA8zwNc1Y69gxML4uPZvp5kDoEsEh2sZiFs10PZetqK/Kr2hFE0C1qPwLprsSyi5T
0wuT/nurNOyRcY9FeiSSl9a6KgjQkHez68C0N8VeIxPYzb2DPUfmzfUA9hbJRxfdVr3ibTIF8F8N
eOTEH39w4oFhlxbtHKOhSJ2rJqeaeopIMHkmTE49kN91m3i9vEekEq+GuLXuI2SwD1VAQEvRjTq8
kYi1DinJnFszTswP9FZGbLLh4xzb/kuHsxbTkwds2hsqYt64bnScerxxPPjDYWwQnnSNfdsS4o3H
rUmgPZkJqZ81lI0pAi141ybEWY02IWsFWVg09xgIrRISYpot7Q9MYEmUDB+jZizJN3U7Dxps2XXl
YZIFFCnDconicujLIDLQj3aVh6+pLcyWpdAxb7oMtXdpGs2x9x3u6gHi8MjyfmYg3l1gAX8cSF66
bihEmZgNY8PQGmH3FbzWbIN91n6YqMDP05hZd7nl62+9O6qPk4hr+TZqACJ3qQ845qzVjMcK29sa
otgHoBTRXZJYEQ0dBGVsBcerXjNjLMju6ANfnbrWMW4g6YEQsR1SiKag/ErA+nglF351RAbIHQF1
/WuY+tEGPoB/Kxrh3YzdQA5mXuHxXtGOby4BJIlrM5J2tUk607hzc/KxA7cbtpyuAAKiP56atqw+
pp2Gk1s3SJga85Sb6lmzJG6TjPu0zcxXy46P2ZC1V8bkuR+GIXaIU2CMvrai1iLJLUnONFTiGyes
u+suUAeKYr3KA5sIcBN+Oca9ZnSvBtzpHGEIYjBxnWKDFodca6LwLr7LrWJSxJL9XR/swnqJMpcA
o8IHKmzXLoIAnW980JEbq+m5D2yAwAkNK1YKEc0LZ53UdZ8lfLeYVxmt241zF8aufxsKpR9q5XYs
9MCGOZ5Er/N53BmB7q8JCcba0cVPvinJM4IsvrFQ8lEdkg8l8B8/pFmN5itj+7GzKyvdjHaRAS8m
4gUlhk/7ZWqT5LYcFcJcx5weTaX689Q65gsSHF5QMISveQP1SKpasKAkJN852iRksCLGb6OZjZyB
asv7xCuLHn1JO2xB7dAPSobaOnVu1qGZJP5HRf4R6nx4Vefx9GS2jK/RTXbPSZd8yKISzwN6XzYU
kAWfesDbKIxG/ImydU6I0cbDaMa0M0QS7vzO5zpoRthE3ZZIXdYh+ga1I+XH40koiQRvRhiYhHGx
OhaJQD8clEwxBjd8bgQH3jejegAlHuzaUUbZluUQHSUckg0Q0BzaHpy4UQHEifyK6UOWuBtaju25
dicQMWYyLQnULto+2x5h2/M+JXdgZGZME6H/ksnO/4bwYdgiefXmQyJ08bkJAnkQMAS2xbK1wsQF
P62fEIi6Fp1VWHM+kRuy2WZo0NdhF9KJayym8VOh15AlQbcEgX3OM+RKcxs2zhPrW36tCb9CKFiK
sbxlcOCs29yDAk04tH9fCGTuGOFRJfQaaWpYDS4oHduMd+gUKx4gk71g7lv5TcwiiypsvILk1m6B
OIsRinQY3bVsA65tVMW8eScn/hCUfVXTv4KMR77Ra9xZ9f0cDRnpuXFCy6WbrrzW8y4S/QLppVIa
uII9QtHqQp9HS077kCbfreXp9jEZypMc5LkJ53EjhS3B4tXtZ3odJpYWqRhNedFexeEzG7VhF7Rq
0wfKvcv6iakEps2cWPWxjItTm8yDtUsJsIfT4iL8WNdFVWdAkvz5viPb99OYlwUdL2EjQEIIUpCP
2HFCHJjkeaeM8vPUj+2tISaEBwkoqy2BTl73KdTNY0P2ZB6sYIS6kb0vDV5ux4i4S0ncy31tFS8N
2pPkXBUokK6cynzDttVco84GgBlyLxzzIY24ztkEc5T2enDPJNwzX9KSf1J0ivIquq2bVu48OtIK
q5rXDC9zAjDfdVQYB7ex3chbVj+sTqygw+GnSv4/TOEXBcBPU3gGqI4XwmtDsIktBIPHr4VxLAai
QGL2tYFS7pFgQHFFK9B+ZAzUfhHK+tup/28TeT7QdZjPQosLTJetwjJw/Wnsj7B1osvUItgolSAF
lK17y4v5LYchszh/u88J6l73Evdh5xxBt5JitkYilJTXmZcVvPl4sLe+rFx1U6reujC3nJuTsi3x
3CdabLHzsgF0mbOybSv99osZm46goMc0+WD7BrZCORJGkgJzeCVW13urvX7QDy0pJ+1u1gxu2zVp
vY77EUhnA9E8HCnYYswL7PVjapGcN8ZjGTjNK/Sk9gu3TPUtnHsszCJmR69ly8+jfGhezdIdRxiY
Y2As706TAssyorvZQL62g3Gm2n0Y1wSj8IPqxq2JbN6rxPJJaLPC+vW9Fi59af2NKmLpdvx60VFC
uHRqYCSbNGd+u+g5O+QIeUt98KalXvbSjNqgo2ceH//67lr+0J8+SKCkxHIbOnTef73YIeGhJL/w
QUVScImbsCy3upJcH549961NkQJTG44UITOr7Os//XRIhaHA0eSawLz/pH4xJitAUMh0MWvsR38Y
mF7KdGL/WKgDLDs+1dcBRYAxlJRtf/3hFkKI344dzYlthgKMtSP+dOxoAI2ojvC1IO7kr/dD3LnX
QY4bscoYzGxcy+fge3eq4dqimVyZquoo/Bg1F4fYHa3H9y/0X43K32hUbLqSf9nevNRKJ/9v85bX
+pcW549f/NHiFHQkiTmjPPEdL3B5nfy7xWmZcJR4dSJGgeL+XcTyQ6ny3T/n89LDJ4cYK+AJ+Jd/
zvtDOIwdgKJ/Z4f8M2ZmwOf/dL8tAHdeqdhPA9o8IQa6316sIF4bIlsC+2o2PTee9ymOZQ0VHNFT
SaCqoV1BDAiUn1UfekwvQ9eZXw27wOqApebQYki9gvzTbSdplLt4ou4I6rm9RjF4SJTTnULEcxu3
EP657irjgUx7sOpVDJY5DUnOBK7wAHRwfMpCoUm2rKFBW42sV2WLGt1voRzx9yzYGzKtVsSHU9RL
ERFpxGwg8eJDnibXvoME1RbEaScyuhtmeTOCOcNMb65c4kwPsgUFEvpQw4PCP5HHuYnYrmwYhHzp
PGvYdBnjhbJX2Vo51XQdKSIjBw19qDc/J7gHsBa0xjbKMlJkzXneezVanSq29zAeqhcx9dm2bfJ0
M6NoLUZ1o3JSV4w412/K1s6uCMpw3XgNeOHS5/NLa9Ej0zzVVSgOE63M+yBO6k1pWfOB+ZggFRJl
+tA0/YF27I2aBNLmNp+39GQsUCMCzonZELBies4mTjExDWWHPagu2hMGtuvEIkPLcsp7YZbDVkfB
XpTdoXGBEkUFMe90gBQbhcVmHZl7Quih+ybTs6f7ad3r5SCanLx6vB1EnhDMgQXLB0rcfSpbEPRo
oU8EiabnRhFg6VCdv3ch0qLZkSVFGHzOICn1goDWl38QkThpkN3rMLexq8+R8Tw5ab1yzM5DK4in
A6nMuENrKmCBl9PRRiH7GGTNfGQ16xmFD5Itt+XtGH5Om3Y0XTSlHoVAyGS0Q3ItGVRshZV9bMbG
PUsjPNJWL9e2h16hY8AJhC7eJ04XsLds5KYojG2eyUfE0c/hOF9l9kDVhXZ7Z1Qp83xzTvZBU2Jj
zz5mUrv7jPfxemBkucWGbZykLb66s5FtdC+8DffEgl1e+cMi31IxXM8MgHacT2sbBNc6Z+5EQ2Ze
uy1DXUt7R2ln1sfJncn0U+15NPJPyAzGLaUAG3motQdGneV6nqtwhdlUQObM0F3EjXvAKojLAwnM
2gQSsMktBUyBmO08GKMNVUe/busJQCGpr9vaEe7OB7Ozi5zsSRF1cV2ZSblzwk8Ae8zTyPyNTaNv
PBKWzSSA/DGa+UWa3hOvGQIG9M0VGXbTvkmFejQrlLRWIPL7meyETdvO161WxS7M8mGLT8vfzXlH
T9c2g201IoPWtmHe0gmYIa3l5dZqwwQZHBqQRDtohEHVHC0Sl9bwyvuDTamtscSfW4N8bgO9wRPx
Z5xFuEMb280CzCVioHv0XuQv4TFeZj4xcTRX2rB8nlw572iPBGvRzRZi37x6yA1nuo2azjxZuh28
FYpBgroG4D9bvwkHzEulzyQVapiDM2DHV+2uwDs4/KBxVdVpsYc7eDHc/BMd4WSdVbijmCHACgt7
YxPMnM9mbr1DkBSwhh3zG7uucDMOtXdq+nlJINIPZpgeCaP3T+Ec0J1W3pJFJbcD86FtIpjezwOi
HdfFpWZL8bnTxX06kX1odbcFZI0VVlmLMDbja+nO0w7sxVnpgLETP98GIDL9iTGtW1W7IMZbRgxA
s5kiPKuLAoaxUvoma6bKcTg/tIDtD0HPdgEN2QJb7/TaMsNpa6cI81VFCAFOK3U92QGuJvtNSAdq
Wpo5IHNa7yGykxhrIq3YiZkwj9p+dOXXvmUkFsxTdPFUhtG1sKwTZhMKrMLuEWGwqZ10DuRNlOEh
ofdUF/ZH30dMFrvZEcXLM0RPEJcp4JFicvwjGobqEeHNCyKLYUP9+NVPIAn00RJNFRdMKrpz4Gp1
aUL7lNaoz726Lq4XF1RlqtsiAfsTOZTUkZTflCKTORUuyIW5q/eu26Ub2kjZVg66uJoKAofpXIUM
U3CUFeRytE7ykcBG8Ti504Fa0DrPPkah3p7kTodFvxlDPrGa50cwcultizUV5vSIAQuCVT5Af0dG
XuwUDdaVWXoPDYz6jY8+nog0wsEVeiT8wAbSgM6m583yQtPKfy3y8cMQdd0hmIIvdYfOOoGmucP/
PeyxVRu7mCS6NTW0uNFFf2vGSNElu3S++HCNSgJbg2c3BEze1xm+2cFPd6PE7MkLDT9fYrx0AlMD
MedfnJTRuUOb7xj2s+Jdg5t6iiKyB8cxPSVQm/fEcFdAnQwSNBTG95BRFOFyjreLg8GBgkGq1Og2
1j4OspeBIODjbISPk27PLTKZVWPE3xyjCU5FVUT0mgomNg3RW14dhFvSq81T2DAmqxljUNrW0Y7W
b70ZAAw7FYqottJPbqqZCHLPGlJU5AMaqdusRxSE9fCso74MeBSl3wKoldx9ZXgTeUoMpKEmdr48
ZISyeK1zkHad9hbGdt+OnpxuqByiJSZGCGGMlKnm7Y0YdMZdsTgRI+/ecUuakK91P1ZzdVIOhj2x
JqQa6AFskCI1kmJVNWpW6vq/2+v/i3qAfj470f8dSrF+K9JvtfpNPvD9t35srS2YTAAfaHv4hKgt
Uu//2Vrb7h8gmXDhu98ZpVRZ/9pagyW1iGaiylqIM++k+h9ba4eUKoc/iOr/O8zpH22tf6/kTCAX
lm35oR9AXHVpz/xaxSKTqxvZdeOlGhz6C0NE3VY72QLBDYb+DjD2dMoAl+Zb08wxF9Vu/5S7NBdX
rajky09n7/Z78fxzMJX1J04G9bTJuIW63USh6y91508NFDDBTS5IKkQQW1mXOKfRsSJ/lqVt7NF4
Umi63WvAbp5JbxkyWZWZYrmI5jZwcakH1RehNdZQQbbHxi4K62n2IGzAqPCirxAzrfG7OYI47f+M
dX13cvzUBVjO3+LxoBJmjGYCvfrtG6dBEvpi0hdnhBJDI3wunhhAhM4OcSeaJ/AUVrZJEa/RBfAn
JJ256ezZxU/WRvUY7VBftdaa2Q8NfZ0y7qZVxNw3UBhSt4yWk9u8Eye2tPSkA3Amz20izzk0u3Gb
toZ/jZW0L//GvvLny0C9BVzRDlCuUHb9pigJJmx7RlO0l/dZfB2jiUESzo6HDmM33iLMFw9NZBUf
/vry/9Y+Q1YVoFZcGgrci/zf8rV+uvqeOcZugzWYyM7Zulh50l2qVq3TMEqe//qTfuvdvH8SpalJ
e8hn8hn+dp81sJ5mCa7pwqvefZNDzUw70uFkr/Im2ZqyYx7PyCAkcdBhQ/d3N81yU/x803CUNvU0
fUIXYgvYtV8PFC0Pwht4A5dF9/VG9Aj9o2L5Dt5ctluWm3o1mVz6/VDIdw1+HXzVmCqPAwmHV6Pv
KJOpZlbn6wwexZOjGhuOezhNXxujbzamMZfwQaBFqANKpLn7u/bPny9UGCyvDQefisuzupTrP10o
0++8yvMi45oJUvmWKg3KF0OERrqK66GKT0OS5p/ikFn5OMtk59c4nNcobYNvAHVnzLpJHKzdOuu/
psoJvvQeqsvTX19i1/vTRXYA8NM2EALsKU/nQiT96Vv6Chm6Yid/nbmyiUTIiD9ZdCMLOYp42G6t
RmneUcx53SpJEoTWVgXOTDUE+AKgygtZ3jeFB5UqKIaYvNyyxmCs9arxZPPkLyCrSFYR+QsL3Sql
ZBhWEYKgy9CAv5ILCCuOLZhYxjsfy+6T8uDBEru3s/gWtaYzMqsN5EXD1tLvlC1/AW5Z6WTzbnDJ
OVshRciuigXOBXXNPSU+wC5MdbC7BjNxS4YBIL2wy0D3GhbQl7Ugv+Zs/EzTXT8wWWQbNpQ6AG5O
u54uv/0InXLI9xFBZohNkjz6JN7ZYmkljY/dAhxDZWIf87pqjpYUxZe0x9e7AhqWP6TvvLJ+QZcB
lATCxXnYW64tbiRI5607KLmz3rlnjNWYYNMWhH/TL2i0snWApDXiBk8BBb1l1frAUmMTaL+A1UId
FB/G0kxgFYvmwXM0ADbKWBuOVzm/hT6RbHg9snlH2UfC9DiabzZbq29tDBZmPdsL4Y1WB7S3cQG/
OQMIuCnuocGpBQxHCEZ5qPhRCqeFGwcxrif7850nF0RU1kG9UObcBTjnvLPnFBS62F14dIMDmi5t
F0pdxp2kdw5jkBa5czBe+d8RyN3wDkSevuORk++w5HYwxgCAq1C8yuvP9g+ycvcdtKxzXebjSaRy
3vei09GxVIu+JkOo8mBCjDhmk4NypeMagBWRphi5XMhuNhWb4WRNjscgt6BeYnOtCm1FN4k0F+Rz
PgUDnFjAIPrKb9/B0MN3THTHWrjz3+nRqM4XlLTEE8IN5+TExFbvvOniO3yatEYf1r5gbLCaItB4
67qNkHAlokP8NOD4IgsjYlewW9oAjClnjzdmZWMWWpcJk55VD021vW1Tg654HafhN6Prg9TcmDXI
qNRlDHihhxxHp8oJdOCRZD1i/58OLcBAlYDFTQhtj9oemZtQbZXuJibO08FsWwLHPXtapHBIcos9
obypsV769C9GUyIlI16TDjT/M42bIjMhFpEpV71kZSnI3lWMLLc56fP3c6cdZwdsz7bOCf5vokfY
nyd6H6m+qR5YjJ1TFqPN2nUN32Bb6yKet2gCZswYqIOG6zKcuLUNHhW1QX/RsSX3PIbnkRN3m4Bp
J52koGV/Us2ZM38leUXgfuELlBtnKhN5tODQIboKIBUQQCwdfNdptJm7iNE3eplG3GZMIN21A4Zo
XpVNNhtnsl/cndVEscfXFUGztaZkro9AuoZ4mws3WXjnM2J7XGpkysjYIdhxSI15pcfU+KiqqaY8
TnmO7Is1E16C4gohnvNIsWl3F78ReNkqIfW111UsSXGLnmDhWzqcLShSVvUK56tKTnIqmVjRtZjT
s6Vj/egiSnjzRibeOAS5eXddNaI3QpOBKK7srKzcFI7M0XMO0Ta1UonSbmBnkcVZ/wC9ZvjUqMQ5
9AHiNeaJi1axoreCLLWos3FXLQOxeWwc967VnvVoaYOfGBDlw2qwpgBnjV1m6UGNto3vD0KvfZMa
gXj+LjytsgyVYFC0SXs7TqgF16ZckJ3JUPHFahQx1pkVTDwj3OXuLnlLqk1oiREYYysi+zZTXZ7f
22El0Oa52dBda2LC2XzS6rr1wLfQYcR6MhzrekZQB9BNz3szD5aDX776wPuJ79WUFiCeiqPoJIal
VYL+bV6LvOfRAWeTp3eVCnjkVceuIOa/8U61dZXcSMudVIUsMzG53GSBdNelkdC+wIggxx1gK6gE
zNMRcPLvi/yLBbxbj8Ja9sm6Kp/hIYtT2KcpEOTEy7kvpth/o+xc9IgK1aqjR7M9x2xzM0itVZ49
hKwW+7YyrYsUsXx1YenBlXOT1D7VJA5254gYkH4zqUAObHCnha/GaUVCL6fPeZF7t2O3DOMkHOj8
ZYBo2h5AU5Xfplks7xDE7gxGfXCvGCYmQq4bvxQvhhmV5FLCzV8FLq+5SQ3JfVpTwYsyX/gTtrLp
9xYeSpQ+scUz2rA+3tI0XtSURuSIo0sUpoTFNlXTKbS4pbbD8sbeMrnijI5YLbYsMszoLdWh84pE
oXtWWqeHp6LgSmGsFo/GxDb9NAO9s77otpraFc3voD+mg82fGksroWM6xH58bLgsWIZyQY8RkJK+
HqegeMj6lllEQFhrOfa4aQfiada5abUzxlPIzNeVj/jG0CaErkRWZX+Op6FJ1qEHUueRnQgDXoE/
EWlOin40T1qCCMUAzIFVYJIPeHSt9INV47pBKcoObHpqtINuOKHjovCYGXl8MqJm+ASsFLJ0ERBe
eQSbbt3h+YgQhHayTbeEfnOTprbOnNsRKap3Kf0GIYJsetO/dgmeJ/+a3Q1ZFEnDVRtQOqDZmYOS
d0fbFlsY3SMSBoBaaj+HyJjB1NC6pc834YbDFeHLl8GbrMcsWZIKWenEM/d62d5WAkYnbaRGZLsQ
vdSwGrtXG5ESU5c874Mnz66A6Q5erN1rNyrC/l5GraAlFHNHb5t3HTSFAxDA1NE5iVCqSZxbezQL
Hy1DLTiuEfjQda6MZtiULVnwOAPLTl8XGIUpIwUxDkARYEAMowkEQ7o89yATll5olAT/7aR8zyP4
u0El5Tzl3P/eSrl+U1PxVn352U1vf/+l//FhmBQbpo+oFVPFezz3Dzt9gNmCfAHG4MsUkjzmfzdS
HPFHYEO3DrHg0zaxl2zBfzVSgj/ojDlW4DPyDJa34z9x0/9Za2K+R8XAE6VhgwDh12KjMrtMlUlO
dEBseTMpVW51FY/owUpr7IlK8bz1T6fnP/RKlj/4Uw3J8S65NUAwEA3RDvpdfkA5mEDh8qfDOGbq
jqe7h+83/J2k5dfBK559/CQCdwSZ52ho7N/bG9przZ7M4PEw0SLeD/Yo7/JagfQPXJSlxkBWFrMr
Up0z474dcHH89UF6hCv+fpgW02X6JbSD+Da/Z5V33YTYfQo0vW6f7QZEu5lJZWIeegpCnHWJOo3Z
iNZkigL02U3kROjamtRg/oI86KEOMWKsalKWr1uqUhQZKE/R3Q/5DvEsP1sQcwCfsTCWNbvBcrry
onby1nQDpm+S6NB7h5zszQzs7pC4Hg49otJOJfpCoihQfdHupRvVxCSnkEDjSEINQMYcTInIgdZK
c1ED/mZ77Mdb7XTRafDb5g2tCIF0IManbwkSr11fFf0z05Rp32ZjdRVZaKVUxOiZGatdobQ3649J
iiLdik1+cRhTcdXKcYlM9aN70Qel3vRtw8aAU7UIehibWIh74LPvgadymGbQ2luCKexH9n/hJhix
q3pyrq5qF2k+sRl2sWqC9P+zd2bLcRtb1n6VfgE4EkiMER19UXMVizMpUbpBiJSIITEk5uHp/w8l
q1tSt+3/3J8bR9gyxSoMmTv3Xutb9X2Z9UCJKMJa+EOej1g/nq9nhN6HkDHtRsLKPqnOqu6bvA1P
c4fzFxFPdqzamY8j2/5DKvL+AwWr+8jdsbZzA8kdkh6B2Ngk36Zy4H3wTJ4huJ3PcRuWn4jc4M5U
uhAHdwh4h4Y6PEmKMfx4RnKoqnh6HzqNuJLy9XkSdfPRpe19DmkYHauoNZ9o2DQfv0d5lCWG4dzn
igQpAAVm6wPhQC5UJSAA6KEbzcBzKHprW+KpfdAuGeedCTMptcr6jTUf6aoi73IdpTAQD8YIML6w
u+ptRHTw7BM1u3eTLjuWPjd38thVxi6lisHZUDN8hYF61I1PVsMM3s6zjXGPk1g9oOkmRNaPqxtk
S1iFgqj/BmVQQB5oCeHOBOl0vVl+xi/bfwiRzF8HVc9fJZfpZk770Bz5xgF9uZtQLS+7UTm3nKX7
tQ2neuvaabCiwYHvXikexR4b1DdTkZc7JZZ9G9ncibAP/JVdaBLcDGYJmwwB4Ds1sP7iZdjFSChP
mRfjQik2ZRyGDy4K5TeYaPN1McTTs4WSaI95QOEzJzfcUEULrBwLUmInAzKFbN4hAMvWdPDEIe2W
S708ohmAqW+kZiqmr8jxmGhwJ2y3nPa2yfMPxx7LTeSFp4zEugH12Ckmz/g28t9FF9AJ5QjpwjUK
c+sYN85nwaTrxQrD7kNk8WyuLEMlOEdKnxEl+OHQ67+1NhJrxG88lKPVw/7mRrme0e5wWOpbzOn2
bdAOzm0Hmu+pSHBkdIQTfEZFwtPqqXkH1LP8LHNnukql4TyOPjmDJFL6HPyKofwSUdLB/YcNwuE+
UFS/fDkq5eyIytN4GCddELWVpPM1U6Pmo24M9TBhr8JMvQzbTU7rpzEjWMsdRHJoS+wH6zEck70z
JvWbzghp5KlVHZ7a2K9ewF0G51RMnKVcS9Ivcq3Itz76KjCV+6kn/bN9S+rO/pSYOEGiAyyHwj4k
7WwUW6jUHFRAQ4XOCXF4Zz8AWZsYzY3Ts+lP7bp0uxggL+6fTYWHecdzCMS2JfcBHzAMgl3fFTdd
GWBn5Qk72WBPWtEY96XIHgynu0G5kvPdPed+rh3WTm+U2Hajx9AJUS9ypBUeL1FkzfExt9Rzg2Vy
22VwIDt7ek38HKlA333FJQI8pIjeSHyJAW25nJnNTp9BGA7bzOmJtQyj9quZNNU2StAjtFW4Yzhq
nsYZiYzJ+YPi1okQrkfkr872dG0EGp0IPOGTm/onQ6GpSLIKLJgGY3lE3Aby1CDKGtyWs8oT1SPm
ybL3SM/g4KRTePuuIZ06sIuHqfCSLQ264CqNI33duOkA15gXtkpz8yoBbLftoE4e54kbSZdTHAVU
5QMBo5h+W+lzLjSstZbMKvuCsTQoRr22jJw4FicJDl1kPnIEC3au7TVnswhktrW49m+NHgZ37VQB
h3eE6MBCIk4pB0sn3s41h88Fko9z18D7g3rcHSOmuxvqAoaIDnnpVN/NmyyHbh85EXseG7gP9Jht
LrbGFjW2Wz3IJXnGbFWzo1cWI1VS2GkCfyRsGyLOINV4VRCqwIhVqU8Bmj9EDqM77QPCagY8iiBF
AgfRhNfbNBC0rO6pzvwddg8ooZr1lWA7FhFmwUpbzYoIjPLazhp8HDOsWORb1tEadbMBmsxb1dAv
hSNblDyBU2uiUXDr8XnG/LEmhq5f+01xGLKN7I3yZJLk/YXAXOdIY21+0iA3o7XZBIdxdoJj3oXT
XaLkvOnDrjqBirARrWY0TF1FctEQqW1Dc/7ea2zS48PJhEFdD4Bhtb+r0PdsjYCx8ICFcWMHMn3x
3IijjpiGnR1OEGeC3thVMZayLiIM2DTYyxMxHJNEjnJl9/0mMiKMWwSS77OEJx7cYMw8ewwX6Kp9
XdKaR5+ObyhfDEQmja/TdHEV2ReHUeViNrJxHcWL/Si4OJHsiysJEKGzye1YLd4X86jjHIFMEhNH
lS2mpu7ib/IuXidrsT1hykIng0dCfNOAkLKN7XHm3IhU9BCOqwBUh1Hvkcc66H27BHHY4sOy26h5
y2XqgkFq7H6mR1iYkfMp6IU4DLGC1Qj2p6GzPdICXKwBr2VqljQlh6Uu0NU9gVrZxq2Q1G998kev
ABXDxAsJWPd4/PL4yPS6PgdVg4MEzyb+GjQpyWGk4dOs06R0bicLEjhmXv1qad9o1rUmA4t7I7Aa
USKlqWQfypCipU5TnAPm4yzOuv0KDgmwQzRY2AqFathwNKvwe5GRqqInI3zQylveAUWZ4JEthk/H
gaTixQmZorF2bmeYsw9GqTVfN5FoHBQptBuaIs46p8iLwcKOyO6ByOkt0r6KLhq789RRFX4vvqoE
JFRqop7Gb5f6G8sBNbsy85Cuzrgw/ylD3ccRzHeDKqyqiq3V22qTxlZ2ZJxRnNHQQHEmu2+TlwOL
cU2HjO4fvrtN7DRs7kFeGg9EmnUfEmxIt1FOpVE4rr6J5sunCKoXabiUpUhMlkV5zqd3DCr+Kgk8
yhPMC+Ydy2DxFSN22W+MyEWURZl4cvEPLedzPs7U6GkfmwY+FkCoCi6h4RdrkdfTHuX5dCX6lO+P
iWJDDuS0Lym2PjG8y0mqWcrfAKan147Z0Wr4CjKyzSc/H6d3f9LJfpxDWDdpEjDsGNBOTiRborjA
bnBEV1jd//0h4vcZN8cGE9oaWEJc8j7Ttt/Uo7UVqHKJyzpEhlWdwoDFkHIYeE2FZfQ+WyqaWYJ/
6rkxn5uJzLhiIDRh07XOPx1ofqcWXj7L8kmkhxfQI6bv13NiV+Jy1wj2DnZC5b9mOOfcem5rbSO8
iCdEPWIVB1zZNiI83YtK6FeNIw9zW34mNoIHE2TJCUzVdFUMunrpOtu+7RNrfB6ouP9hTrkkcPx2
xkQZgNpWEpBBoODvHxY9sILWIZuDgXaMln7hPk6aF02YaXwLgFht2Ip4wMyeJ1615NcJ9qmTKsby
S0qoHd07iqC/v5uXI+evB180yhaSez6U93+4OrqKZyRZ+oi5rCRoJvSfjd9V53kw+j2CqnjD0jxv
6UCz8YQdFVSqF5dwvLymdq8egFpWJ5m586ELnfKrTjLv3ie9aBu0FVFyRl1Wq6plkvb3n9z5Px5E
T4IXFZJDtXSRC/x6853OkBrITn0YK/Y0YGRggKo8mHblhHJRJ8WwCWLpvaPmwpUGHHZnmNYXP9Uf
aR7TIcVVtjWcIWKSlpfXfW3Zn3qti2vET+pKiFx+tmwVj9eEChb9VR3H/jHEBLURNilHxGNM+5yl
5BAFiXMrTJya9ZhTr2Z5cKaAnHfkY0xXNHeHTV11w6ZcVhjL7oyHPqrdR8PxpncyVMmOswob1jUJ
shxpbJe6dyizY9exgJHsQ83OYZlzSaT4n2YIiMWqjnJW4kutjnipusdTtKwpwVK2Kwr6AEEUauHE
fbSl0luQyPpG4bUB6YZqsjdpOUR93H+IZgNkLFnz2Wdk28o9tdns9ecqHCIuUkJb0hibdtw6kSK1
otMQEMDSyrTDl+tYrdHYSDU7IGhlaGNWRECojp47Z9FRLfl74bz8h5CCPlwoxag2yVBH3wuRCWAE
Svjmq5ctLkQbjeZDLWIixcJw0WtEMKjhbDicSDKEantvRNZtgP6HgxaJA6dvlljfbj6S/c60pzAd
9KEGAuc80PP1JdHaj239OqWd2tVJm+y7nupKEBtOvlLLgSIu3O5Dm2SfPQAd63k09ScSziUEjgm0
6OXaBWqArDwzfkBXHBsPdWrJo8nGca8k4IRQxSx65B9mCFn98gucgvKLPZnUhlZmMW0hxZrppl/f
cRL1zwwdAYYMHPrdrGg+FijtSU4x5VGMrEbtcrYr4mDJH2v7YW3PGSw+hkjdziTx4lg3KaeWwpMr
aifvPpd19wHHKdHvhVV+gS6f7PFQTVfa5PSMuHNmB2jheX20UhpKVZXpm9ZDXYMbj9WkDQsguX7L
ySi07dYjsmHmHVkAOoRvm/wh9KzqDfoQV2VBjjWcDlcEA8yHImZPRFJNV84a2HLGYNlC45zl0sEI
RnaKVb0ME553c6DN0ug4OEemrk8JtLyzG3HhajbQPRZsZ136Rf8BIAvH+2FK9v7SAQp8jpu5oj8E
cIsOwVDM79jNGRYm/qw/KRc81ejp17Yjb3EQTnRrFjajhCF2cUbzlxbGUjgvn3q0A5pYflLyYJTZ
cg8wrx/N5VUdl/VdKIXklGbJZ6cau91YY65c8njA8vYJnZHl8JqMCFQ3MdrXe8HMjGiNlFLksheT
KoGgil7PdKWkz6NK0UtfR7pcqqUpUWbedDVHhOExrvDPl8fQGmnB8HhX4jB2IO3tiI6HbKbq/tLx
KSSPTz542do16ZxUOadgVKnJIbMpqDIkbucuBI1yaQ8YkcFlsCtOtjQcufRLI29O/GmnNA0hwNzv
tT9P1zOvG5AqKFf4CzD3r32GeVuhR/VQaRsGHQVwwDmFkqwrvfGu6uAcxEXLLY4GkR3HmW8EUg5E
STTzCpYByBNsYQiYIthca90ZxB+kPIIFjbthW8ChW0dj7txa+FofKXgE6FG3bz62KQwc1jBVvczS
plHmEH78xsASOrRop+fC4DUPrTo7GktzRZKRpniMrfB06dRAGBGMSLyiXhdzwt+UWzR7KqLNttLk
11/6N5dNcsRLSXMlto9AQr4JkICUy57B7ctyiqWqEWr3/dEE17/TNq0hJlzhg2AWe9YlcLgKfNHZ
bxvozyY9NMh49NS6pVYechnf9jYnrXUkQF3UhtV8LbOg/DxGFDu1qILz4LHOlgNoO/wqVf0mCskN
Uaoztxi6aOW4lOd4bYPz8jxX9bIMN2R4X+GNpyMZJB41r6r5cTbR6SqRFHzx0vWmLll2AQ5on02f
R8Keu+ZrV4XlF4z20a0H6mxnMvFcuzC2Dxx1aEa6fJ1w6X5dylsf2c4uIif7IR96ukg226TrmdbT
ZW8wSeQ9LVijW1gTS9+JJmpvOPYtcnOHrWII/HMVUIZUk7KegFD06wBCNbmCVMJQc/p17OKO0ERT
gQXkRiImyo5TJorzLDtiIi2KWIAwTOgoDz81DXP5XT2XFOcMr7c4QnrC3CmTNZzvs0A9/mTkBYst
69hLiZ/5U+xm4Yn+hbu+tAR7sGlHH1bnKSpIdElHys+G1USDeETjj6GSJ6QcKU5aDjv5QrxBqEAX
FM5GsZ5EX37OLLTPLbHdHySAioPdUjhLlzmZRXOZhI3l4bkss6PH1aBzNF3VpR195FQ/ARq08uU8
0Yx0oWrC22uaNs+4uOcDTDxaFqBquJiC5S3ueY9UINm13F5zxpM8awxnH0aSeT5b2ZgnxwLQ4WkA
H/GF9I1kLwUXpSZr6Xb2SVDJ3CUeIjKarawC9gdi+OhOzzXd6QKB5PWFySMrr/sGv2Hct3z0FXgP
XlxE8ZSXWalfm7ym5KiaOTuSO8EhRifxreUVn/ve4arNi1jG8mNelV5xDdqMwOYCUOwLVUlqr7px
CtmURYmWxeqc5GYwCNNYDRXlBKm3VJBTDy2u44ZPvpqvlUVL/fKvlxcT2Q5bjGF29ZtDosuDZlM5
FnM73o2WMe1g6oN4Gkpe6ISqMvIWohLu7ujW1t7srGYnma+1O3Mig/C5Gxv13tlz6W7jhgPspVHs
NfqzbXEyHWratxOw0n6jLeJRaSTwjYejl6XDofPtT3MdxZt5mcS0NFS2nePxy1TZ+ac2hIhyKVf/
7an8h1ElPkMOZX89qWQXLOsvX38JI/z+Mz8k3wL1tr2YcxFXcnpa5J1/DirBwP1BDjqzSDzDgeUs
lskfkm8TybclFz02KwxqcYaYPyaVLmmEJkMw13NonC0suf/6z18kys1v//6zyNr+XX3Ksc2Hoobs
lV9HZPxvpxABWFKEBlIiwjarlFCRIPCn7qXu6XXWJ6Y3HjxOcqZ8MiC8puUNPkvEGsM2ygGhesSk
lJOtScIOQl/J6wK+kyBS3WgRGYBL8LM6afadStsx3Cs/cUjSc6Kh5zA281/D7hCiEAgIFcKaXtFb
ijpsgfHZ7Gm4zwrbD96fGNzt2ujBJOYniVgZ2QSVUELnGuiu+GQVdbj0rlu6Qo8p+eUmgRx2NHCO
i8cuDm6TpMUbia+G4sSn1bpGzAR5KuvqmVwTBM6hWkdOiQDu32/N/9+AnwExz/lfvza39beoLH4Z
73//kR9vjen+YdNjMD0LnCGTUR7LH28NRgnHlUzxeVyxRLhMqX+8Ne4flouTlKd5meBfRv9/vjWX
DM8AxQCVLIhG9197azD0/9oMwVhMN9yjvwr8zyGx4zelv2q6WQ1dkNyl7IhpAOJM4IKoI+XeBqG2
7XvbrZhDl1QO2Bm/aydxH7lrFfblMN5gADWxAKkKKGGbqFY+xD7xzeNHB68eAZmuwrilF45tRJjK
cNdmlfhKitwg8K+hgATqeMnwsCCTUHyVeIn8nr6bHW3REqanZZ96l9QU5SpoKv/VWEBwo+tHJ08t
4WplBH0Rne0DiUvhPpoJIeG1xixBVBe5PtLtulVlkdW5mjNds3NJ23j2hPHqLxkn+ZJ2Ap4XutmS
gJIsWSjjkori9U73eUg52GH2xfJbF278UNM5YiK65Kv03RwG7GdDXm+l5huv/I4RC7PBTG8CAaCo
Cql6+gTiVTS4r8nQt88Nbsb0htLL2JCj490mtbCH1ZSMuCMzd5nOeyi2V2EwBuDXRJtMj57TtsWG
OzG9hFNJMJsI+g6gWRg9sn6EwQrXKS/9xMc/QmcidnQYxxebFDhn79qjOEZUvFuGJ4z26G8Rt+W1
bhxh/JP641SPNSKOKkW86PX5yUASV64Mx9foXcOZUB41eB22NZtHImXKviTDxM1MnnYD3MXlXPWp
7abKveObWAK1Z5+TL7xECKHeQyMpaog/Rhq/ezW22HhJHmoSu9sxs3M3AJI7YDOxd1/N6KoAUKto
Y01teU8tXp+mEvugyCvz3lgyj4o+d0+hzRq3Qnnsfh00YyGc5mQlQfrDfD6VCFWwdge+uasKQ59t
1u3pWkBn9vQJDe/g63UATM7HD0d2IbY9psn6jkMQSEAko0QYCAlbrWCZxpK66vIGhFRI+inYQwjo
PtE+JuOVTY7ZTd53TcS9mlH/P+a6oLnkGWOgP2R171XsJQ0zIuIFUTwKAmjWGLe9ZsOIsylPi6cZ
DQBi4K/kylPrpZkHsCbzp9w49w5NwAVgUt40hp+c+6KNr9ywGL4wX0CyrpoBvz9InOmIDiem34KU
osat7C7pibg/SWUVdmauEI+SEzcsXPODWHK0iyhJ7pJxwg8dV32ME7gOc97skPAY9JdT0m7qtOxI
Ag9135/nOekW7Lot12XM3dxo1OXmmhlgPa9SowiiO7cQCSOMHIH99Tjnw03WOGJfK69jbg5IjCfO
Rp+XerR8MsNLbsh5z4goDcMsJqRNuPWGiNjhxUqact9iymX3Fc3DjNh9vg86482Yg4J3ynDLkQZP
Ojk3bSkb/MYV3Zld1E3ly0hnzl6x08dPM7U5ZtNQ18We/7hwFA1kCAdWounRplAvjxZOBSZLWWa5
e9BvKFe9NAS4Wer6nazR5wvBUyYEhT/2yur1YVCxWR7rcBo3vjbMK9k04nomxvye8xrvI1CllGZ2
xGrmUGuv6Pql+3mU/inllEwQIHL58TyaC5tRNsW84TepPYmmzZY89RC4Jveq3DGfTTfWbMt7Q3MW
2skuZtAUpNYV0MFgK/0U+aNB9hZzmhgJjp7tZCNkZnGfyc5LX+vKS7+kojWwzWT9J1wFfb3ldGTz
rtkjwxBCGra56RrtEcCCvc5kB1XMjZuovuJ/gEtnGhqBu2O5eiLnxJ+JGrEbw7Go3el1ahzpU2Zj
xO2Q6SNREMRtuXUkV0UPKcGo6gUt2+ZD1K5KGrpMAwvdocgtwuzJBBb/oR+IzuARbgm8HxEYB3Se
Dq5PccMZHFQqaaub1kI+7gUF+D3OIogsDI4chKgO0M3JIbyhqdWR/lCjibqGFllezy0+4b1flfKl
ascXQj6IyKW2QzBvJugq1zDoW6TyfbroiheR8jyZzUOelimtKPav6B4hW1gj17azCaF+/qduH3o8
Kv6qYdW4ge1qfp9B/PsU8g+nEESLS5nz1/XUzbfX+kujvvxSUX3/oT8rqsD5A2sKjTTMT7BdLmXT
j4pqobo42AVdnxMHs6j/KagkoehMfDhreJwQIML89zGEg8Rvx4y/O3ZY/jJm+2lwA5jaEZx7qBGE
dB0+2K/TD14kYPJh3J+h6gV9fD2r2rIQK0jUg1NxRuNsT2TIJH0Yf4s7w+cQkqjhyYG0dGzmNnzM
cj+cMdFL67o2U/fWqhv3PKZ41GCtG0gqGghcK0vWxo5uW/diN3l+U/teBRPSCjqogX5yY42+XOIn
ef0WBMJWmzHQ9smRNy1zVNR9oJZF7+d3Sonirh2G7iEoXDb0BSb6oZ6GARFM7Xco5t3iBQ9B+KET
8ZLy55fBQxb7+QM4lQ9gXECD4BYhVcdjA6D9vPTq6ocxkuFOBnz8OWRQYQyyPSkN6m9EbrEmBRoj
VYwQZJWQrvLUJen4xfPy6sDKH8J5m2FsV5Vu7jClxh8JIe/YPMpUb2TUE6QTeyaVUBU/OKObbnth
90xE4GKcaybiZ79qngm9gKxsEi5fo1SQMGelnp+KtkO0b46vakRMuZK9ag5oSpMzPBtc6IV2ms8J
QZkoObiHzxm0vht/6OMdp775VOdoRyksZLTJet+DQ0EvjChpI7mzgiY9GFl0O6g0hXk7MmuNsfs0
lPQHMZTDeYyL7kwfNbmJzZx8C5bG6RG5abdTY6DWrassMg/H5jBhCr72KjGcbbT4B6Yz8ktqS8oE
LA6Prk8/ap0rQyE21K0izMUi2pc47+vZrMSuMuGUscYW9+jt5WOLBeQTJtTsfbIa8WTBWcUzNBaQ
+hzjRqKwiRzRvnCt9LSuxiK4qxo/f5F10u9MXxOJ2lpiOxRq3tPSN7aGrMev1dAQqtGS/ppiM1wH
DF0oB3lwlg02CN6WQVS9rmqTszD2wCJbjxlxIzZxwveAUYRauRhvwB3kCH5E2e98xKFAj+0vvdX7
V8XSC+SUom/sGntdV5CyY9AoWrM5IY01jQAPjBGkZzY9+5BF2j+I3s2+pQVREBTnxOmoaL5VTqox
muHffPPLRZQUApCldT8gsMWtQDhUkbge61dMgoOi540mIN2kRua8JGYuPtYIbiGMK7GNAZxfJ54m
7hIXeX9PV3j+RF1vYV/K9EiobhI90cdzbv3KXtW+hmfbe8VdIpr2AT+ktVWObCd2HfArPJOQGzmT
d7Sg29HZ4F7zOCsNhTGsEt8NjzJNiY0KzPoIIQNJhY8lBqk1meOE1lOifWAZ0Xcw8Bn6RJXY9l1O
DodB+reHbWlYJmqaSNjE3wIrhskY5dFtHdsWQhVXfs4IxVEr3u3xY4PwP2KI2U2PrqtktAaFbmzn
1IwxcIb5qQOIRy/f8IZw3aPD7HeIKsUtBZJprg34iPmNgU/xg2cW8DQ8twyZGFYVSl3MHPNmzsuv
GckB/qpz8/FaYqSYuDVOgghk6o0PUd8AlE5NB4JUZkTjRiYmpsY5LSqLfNRq5pwIWOreyoT5sW7C
oltHGrdIRV4w2qnxGoiWP4JclBGdFWuHn43WDZqYidPgdiTERjyicbYm9znyct0+tBIhx6GsADcV
ZNyCMJrRP6c56eQ2PPHhsU7HyH9joBvGxTom721wnvM+HSpv62vHQAzadW36FTWsNinauEU1Gxeb
27/rgH+oA9iFaYT8dRkAhaz49tYmcHd+rgS+/9gP54T5x0JuWyQwl8bKTwkWnsQfsRQCWAls0Eg/
t1boYjIyoqSw4bhd0gZ/NCRt8QcZhC5wTQcjr8X9/Fcqg+87/0+VAdYQyVIrEHWYniP+V2sFOydZ
ibBQDiDXljCHhGCYuQhIDGhfJle9+oiNVrqciezsxmCtUsYS4zgpnF1Kr0XrP/m9r05G1qrrscvO
PYN2UnldMBI1EHVhYO1MMU2jLmWFI0BrZ8tcbIj7kRxhq2CnA/wCgdsFa6AI95oW40bA6aHW9dXW
rLwR2wC/8zKuS82C3ykqsUlV89JnwRNDhXJVMYRbu0766rLgbDLgnCtlMl0qe68+6r5+MeFBrmen
J4t4ZsPIQ++DMYiHVJqvPXRjfla/ZCW8kaiVq7H0MLi61j0tn2aRWzQrV6PaFHX14pqL1LvGrzoY
fL2C2SihchC3e8M71rVPJ6Nt8c5yaXqovFGbA4dP1bulDAhgLpey9OtmIyr+0qznEtgqeuYrcBkE
O2ZC6DAWWGDpgs/Qa5uwspBhehdzYk5h0ELrJwGINZM/Vfb9gmnaLj+ZwhdHYUbQ/Gwx6owmLoHO
ZLt1WnO+j8rsPiAle4v8k3sSzc6VY1d8/EEyvaZztkGMhlRljp5Vg9k59JZ8s7J4n4oK/6CsrbUT
ck4cLiLyIIvekHZwqKuDJ0ws7ZbdVGP5SFP0CEzKMXj6K6Qo5C6mQfMU+qFiDEicH2e3eadnMR8G
n6snccRtBsc7+qYBz42HhJE+QXl21Wy0x3OAk/U+7/1kXYvgCVsa0grFP3Lh3PcJHypKQegTdUcf
Pe0aNDP5ePICjmSc9niKWv5fQdcsIRV6U5WLCYOOwtoNXfzcuAhXXYahOQcszPP8TsFDfBZ+JjSq
yatcykBrvpRSbLG9aRSbofUb5LYlPwMamXxpOgbk8c7XomqCdd3UL5f7nTNAX/Xkui1jQqanMY+M
F9TceswUbDt+dhJm9M5LzlNNlx1DKE+nD55/VS7vQoTz5TmL+VfXT18xUXH/R2ZvBGMlN8ydjliq
niYs1Nuh4j0Bf4ezBQnDNQoTmkde88I0Vq9djzvsc6hc+byNl4tRaF4KHBlMxVT+isARX4LwqlNm
NQ6pBDy0hESghCMN8SFvUqp6PSBFXua2stV6N+fWMmAsxeYiU6xEz2eIYgj/DVaLyLXMs6zCBMcr
xb3yeCnJOgRHBjuL4BKesoI/HCncrpnBio0ULAR+TxQVoVrZlpSZd/DwyX0fOwwKlwckRYx5Ea6M
NhLSrvQpdjqiDcDZN/QYAnWKYlHsR0K4tr25vIYKbsjl3hpL8rgRoiIhNYclhEeg0IhuJT7K9eUp
v9gN6HQEezDtaoulGhm4pKUxUECtLw/A8oTzit+jZSn2cuIJDXreb3tmyH+5zW03SN4DHqNRWe22
T83wC4xn4+DEfNUZj/C66EzjEFKPrlMneSV5jFtgqnfU1qDkJG+PgB+5zmUbLNKk8CRqJt/Y9ccb
Z3T2/pC+GhHDFwoezEnKUlsSvpI1lhrjcFHPlrNjnif86DsAVfSJcwbFRkOiN3xAVuI0J0mXxQG/
OXZMex/EGfoMxMM4nXAD2Y2E309VvqFhiSbWauojNilEuUUPrS7JxUGUjtxyjGBRjEwWt4FbZ3gq
2JOHch/LwN/PJqNu1Pac6Jiboprna2N4gabXAbLkFSkPTIL4BwKu72uTFSwGquWlpUvfE4ZpPPF3
x3dOzSNRO/a9NaV4fUIDihnwIbadgYepGvWuIfBsrej0b4AuFABZ7PGm89Q74zEuDUUofmIusRug
kFQ5fyUC62BnFzAlwOg1G8N3WAIZnEMWMcI72rIAC8oq2/th9V7RFfXyLt2moYNeJWE9sY0sQSRR
v/nCcLaclWj1VN6HvMQ3rIz4zhho7pZEIsmBdj9tcub7BsIMc+NCsNhSwZX4jEbD7YB/zp+Vk+Wk
0VARuFuawA3yjLlOX620HDckE2IFSoT1hIQuQ1g56PQalEN3SgbBLZSCdg8nBiIdtqmoUnJukvYu
hufP6ZT0NLJk62bsUTeqVmzHKSA/hrxHba7dqjJOOuy+GG1Zfm2C/s1ORInwXo7q3a8kZkZWiXlu
1iz/w6Et6nKH3ZtWMehwhJ46rXnnUxuwYcRWtIGaFV4HA5i0XSaLobkBUOR7R+z5TX5op7k1XqYI
oUfcwX8/Y+uSLQ3xzHTXKEGq5MbpXWvaRlYRoqXuKB9iz336qRS7+17B/DxqXSapv9U1NnMrAsCw
rSL5/E14DKaeTmVZQ81LpgkVWfyeKDYXWfhPXU1ki0MDbm0nPOl//3t/G1Ut9ZSNXZMhFZ5UD4/P
r50WIEHWFLS6O5jDZbHjHZSJ+logWlyNWr3//W+jWfS/vyU8INcCViYY0P362+YhMpCcFB3RPzwg
SyUQKJJ8EX2I79/r34eAfzgEcDeXceRfnwKeyfn9ufz/8wd+jFYvqgPB/FS4prOYef9ntAqejqRk
4GWAnpfZKibtH6NV6n9oBgC5flIieHQHOSzQx/MQLyzj1n+hJXhJpvvp/aAjGEgJdg6mC5Sgi+7i
Z0JTWZGOiRt1ug6K2ZgVYBA9IanBA/ohz215pBkFG6OPiKJrHLS35oQoaUxogU1VUR9qwF1Xli7H
u7SDm58n5vgQE5l7B025EVQy2UgwMQ3GQSwCwTx3ST16MLxpLKo1Hh4aK89xOAa5PoATTRGqXlQK
IguN20Ujlp/KOq0pqyx4Rf671N6UdIcBxP/YHyOvo3F+DL3RSE90UquedGou8qNRlN6yCcWWvY3S
AR4q19KWjAhD+KX8WmSXWrirRRFdrQijntoHGmgE7iBwuIGyE+8rz5qXdDU3fCpyi3kNw5wDX6rc
ELFlvA5xnjz5lOIV9p04vR9Lxj1jXR0RG0W7uGSNDUDLrOqGxg2NhZrDhYCSGuA3zsDPjrNnFbBt
QGPS5mCqzT44DBi9r3Au54W5cGTHmzhSvXGEFTtMG6WMaHqEOc+WvxGRSqMdsZdY0/cWM9lu32NQ
bquDKaLQpO+Qq75S44ObiaS+1sweC+4C2UpW3h8vj/m/V4R/WBECU7LM/vWCAJCqrZO39j/K9/9A
sNTlr79GXH7/+R/9AfRFGHICHxreIldapEd/Dgo87w/WABAAAmzSRZf03+uD9FEl2WiDIL37vu0R
Y/mjP8Af+aQSWPwhcAWa+P9SwuXFn/PTMoFnBs8pyRoOeEoaGMs3/3mZmMxCmUB2xEGN5TqP3rPI
uEXUd8TRtMGpc8BLf2rIYw3C7sVUxiqVzT9sqEvP5Zc9bvkIbOMmfYqApepi6/mJJVc6rqt9rA+H
sp7ETWi/TLDtmp5eMzj5BRkuaFhvAs1M3M7+H3tnshw3km3bX3l250hD445mcCfRISLYNyIpTWCk
RMLR9+3XvwVmVl6SUolWOa5JmSozFQggAMfxc/ZeOzgryxDtlCnA1JpfaaERPE7lD4ZEh8wUFe6u
pdVYOlB1FINvqAIr6q4NDBuiJ8vvi8I5Ktim5bSJk28xm8blj5MQK4HKu5kLP8qaFbD3SXp7wZPH
kgLol71QPq1mvaWq0urGwnybQGmz8juEjauae2KPHmSV4e8XpnUSdoDPcClfCfIekW2xeXe1Mylj
qrzWatD9npIud0XwXYezYXFveO2V7X01LG3bhM4jMeS0MWJC8WxrDSRznVUeEUKKlKR004/ZGmDS
Ndzh27ga6i2MsW3flt/IA9b9KO0uw8Y5oZfyNIfduo2TdWUPqY8Vw10NbbvE2OTfs1HofhITtDfp
w/dc4O+1u+aUJCZJV6dcl3bDwZC8JxYmuDj8E7Hx38Xlk8UFruOSJ/LvV5f94/AYRW8Ljr/+yr8K
DilYAFgzHEta0pA2he+/Jo+2vsTpksdjMA9cJFt/Lyim+YdJJ4FaBC4nFY/L/PMvLZfBWkNiLQUt
WNL/uOH4gQxJnWMtSjK+Fk56GBjuUtG+eZpxBqRzLEPzpmnKsluVUDcn2isURut5MUOVIqyv6EJi
xncQjSuVaNf4EvGACA0VShphPACnT5MLGtuw0WyDtD6N/PmxRyGu63yOrZGXSFRAgV6spuZeAXi1
DoVC3N0JOhglTbxTU8Pkpzz07FGc4KE0oY0sqLi9Rzr7ajFfPi+FUQ1xaxAX2ojueYTTl64UgvFH
AnmmRwc+RMSGiMuGx6LHqlEn9byjRV8dyW8rnzpTxY8oq6ZL8FA0V0HXfZ3quV6zWCXO2mKj9NzX
obEyy5RQIVM3rkJlX0FXiwBVp435pbMw2X+yoL5uff5vTX/9CWwbGSq8HLYMxkcEasaEKtaCxr6Z
a2hd0iJmoTQZqa48wmso2cyqZXEyM++ycErzNB/MhbJiuwWb04SQtlnF09ZxZHHw5q5HaCLVudmJ
AkZAot3nlWwoBTWMYFEcn3V0IBUtrja9g/rk+qGii9k1VnHhuvWXNrXkXpbDKenm5q2pTKyCHlln
dvX05iH5xXbQe8/V5aRBeyw3MIU4MU8019/fd6XL/AXLcX4jiiz4im18vAyLwngwTDFeao5eHzpi
FA9ZPNDfUZR+zJhAMDT0oOhrj/pTmSxmHE8O40WYi+Q4FBbc+4k/VZZpPlMLGyeYXIcL1dn0wcJq
vJRucIduxcSzH6V3SU6/xU5SsiF5c/pKqzU/6dGYTQTJbGc94562Wr0/0WfrB4az04HwqX2LT3KP
Qb1pYWJBKaRVuR0lnTuGimono68p/K6jEMXwnYKe1kZrDd/LGr2QMxFHVNMEBZNHmlvZd7uWaIBr
Hsrk3OkZ2kP9iPaJ9UPPorhe2UFtkwFJh/wEPW9G/qY7dpsI7sOKOAbP12darma0GLbzfLymkIdH
1+ZRfJYpq0LAn5r3U5uXzy701prmMhKBlZReBRfAMXa5apq9N5bRSQon+uwV3efmRn8GDY+TMy26
sdtKzfF+qmmZrkmIN6+1qB0vmtbggprU19GM02uQy7OpJTO94aG5F6qpnrwwCU+FqD1SCsbxk1ir
D2sWUxGXHZJBGWZYVFamt3h136xZC8UnCHtHu1Y43a5ar8vhyjTp3TQS/VQ7jC7YbHHv1MX8fTDd
ed3wVp8wKk7qB3CE8byEMn8kubO6d8CgbEit0n30zw/jYrSomER+ySo+JelrcsLj3sr9lN/+tMDf
SHWDm62R4UiHsjCvR71OBCpqTnV69YQtjUaWq2kHlclcFtQiOdaybA16/5q5ReNY8ZljP57TuZ2v
Xm9bXNA02yPMZnVF99Aoi+AFi4v+4GpZc+/FWAFzWH10ziNaimSQIumyiKl9yvXErwqi7da0pDu1
srrO9gE6J842cRVaTL0qpu3vH11zqTH/b71aLj/iYhfLro0ynySkD2zqoaJNhm8luDZr4kg2LRvn
1VRX2k08e5yBEaPqtKtGu41xY6LZI0KVqLw6V6Pvov2bULmMXBkzrYKjC/LmMentelp5FZTDdWnU
wddaIM1b6WZqHNB7arv//AQo6vhaNhA0Zn4f7p98Thr0w6Fzje+53RKMiiK5DMNdRRQ7ZrecdSao
BtYL02aJyRUjKuYC5aMe6PLEGOzghWePdrg5FY/W6Bin9jDSMzPLLiAn0g1uU6fCrqfykAru99/9
9X384eKj4HYQpZjM39gEvL/3kQ5H9SwGeV0QW8HYq2mCF+7mwN0z8EjvDACjZ/HYjBep0+d+m7mc
gZnnxHKWUX8sMnrVg2fWh1QO9aFwKu22BTPpe4NomesQWo5ZqYlOHZPzHzIvxYkKafGl5zXBTxSJ
pyYYugOZSm6/Tqp5vOwIKcp9h9EebUk8b6NZswx1XXBvKgO9i6u5R9iWjDZcB6ZOg5O7ROz7FckQ
0MWhDw7RpOrtnDs58FKyNp+NEJvTyswWGWhTmsYWJ7K3s4rkycjqfaOsvFrhjC4PSAuDr9hq6wM1
wXgplkcv8LTwR03aaw8RmH/Y5QlorrE2r5mqTB1dU7rRnlmpHzrYkF3MbPMrd17/LNJsWUGWSxND
YOqQ+JwJ9iiwDzNWvhK18mIXS251DEnsGpj5PThZDFYGFnYVqpEISBNha427WROpearGodlIJx3P
Y2PmXfL7G4Ei8eNj6FlsB9l/sWYv5eDy79+sgqzVTF3oLlyr1MAFPOk8YKvXtTkdxgoIXAWMBsY0
QuRZhTtKsfLRNtv5ajZYk3CwNAelVc5GpXF6rKK0QVWe6RHCKy2OslUY5khmk+VxNRz9acJM+oXl
v30yB9E/d1DvtA1z8czZgIwsMGxSjp0hPJbbDMMc94HILfyLVhqku9RAcLvy5qzbu6E2bqa5dA6j
yL7QUoEu5qhmSpHvRL5X2doV7MJp2DSd3v2oJK8V7i+1AURQ7EdjJt1+oRU46WIhJb+VX2aI2nvU
oXvEF7jXRjOat5413RvgADYWAd8rvo/KYKXwQHih4GaNzQYIDtag7xhqMsIH+uRYGDEGXC9FK25b
c+XPlamKM9z3AjJMl6g73gPRXaPF0EAJIiGwp4iy+B4jO2DNNKnscK+oW9BdWawGq0aV6ofmOcY1
xtWlwKnH4qgTMelrTWZv6nnJ9kFr0m7bUTFkabqEJS8tGi4Uvkr+HLQdj8GkzDlYu3YjBB0vI78N
w7Y5BLrgrTMbsfWkwNBNUO7sMjnR4KdR/njTVUh+AjIdpD9PGcZBDAVVxiiXlV1fa/lsnIZySI4T
N4KLT7goTjQxqWINqMNaIKo4LCa9m68wGQaofNGqXdfUlnt44F64Ik1qfkGu6B7wL2hbWi4J8wo7
gC6o1/MAxorJnMtkCKhHHThMLDXuwqiiylxhswU+DyN4JcuAvB9rTl8YmV63zHyIqKRsxeec4M1P
B6RDyP3UpZk5w5qXgceVIbv16vVB+u/O9rOdLQUUe9F/v7Pd4e2Lfjy+29r++Xf+2tq6+h98BP1v
KgG8+fTA/97aus4ftM9sMmMME4/eW1WthblPN+iWcatZOvgXOvB/bW1NvE3IchDY6Eg2TWaC/1FL
/f36KGi10EsWBj5B/qi/ttLerI/hMOqzWxbd3jQ7Mt3SxANuKUyQBqKzPEaxss5xcLPQQxphuPrm
Wv1ig7Psm9+8p3FGLXohLI86QwPybj7sb6oqRNiLKcEfOrK1nCmzt0ZkphtIJ9n+HxzKcynM6BVw
6T4cqrbi3jAy2fpi8dEj7ydAj+UHA4BR/YOz4lIuxBZjEUPRGnn7zpmNMSnpvbX+K9hjZJ3c1Kw5
63Z0uj/b2e+8mm8HhnQ4frqAFuckdIubApXe+0MRctMlqeQCehGOpZ44+bwmcnvs7Q3khnjtFERz
YYEkB1wnRfn3l5R78BcHR1Ow3MWQ/T+cJ0tyEFhl2/paIeyVEY9qmxuiOv39UX6+RyQ9BBMPKi0e
i/Ln/Sk2oWs1fRV0fg2yl3xHM2fjJcfK6bdxmcEu/f3h3m+54QGbkkHw0jiifCdpaTnpNw+ErHrT
UkYLBG/CUKGS+tmxzBeCidGbphl+IRyrvz/iz5eRQYbpmWzvqV8Yrr0/YqDQCbhW0fmxDv4ghyzO
jwUc5vdHWS7T+0eNo9CJBi6iIyuwlsv85rxEF9AVJ5Xct8DjrixNO2XeejFRQa9HPZOfnNOvruLb
o3340Wyhh1Uo0853+8FYBQVAkD5DQB8npEV5HoP1JHn6/Qm+lnIfzxCrMthmnBDckKzbb89wUgme
Fyp031C2ID9apHeh3gUHu5jdfVeEyaarrp1+ctdVymzQhg1zpMe278K68HvmbFu0r4SQD075fRyJ
Np9s4a3MoK3oOU0LewRgINX8JwuT8Yvf32KOitySbeLPJGi3QYNUtDxG0dBBFxQab3bUirLfahoU
LYRgjO1c+BEWV2+LaF1802eHoh1Z+blDIBdi3tC7AIn/Vz/7364u8pdfjfV5ecIx1H7MdYq9lMAS
mbaE4KglEFNuolqN68q1W/yYYfNljOBS6QP90U2RkjE35nF9Cnq1TzbZ2PZIAjFuCcB/1ZRDdSOG
YgOYB22JGU7ME8z6nFx67cBIsdhUfdtuBgxRSLFq764jg+Ku7V1CcYmzWNdCc3YUvdGqt2qXLv54
bEkaRdKYMg4IJJyeVJ4okXyBBY+2Q0zWarJm2EgWSv1Bay8KD2JFFTkzgxEkPSN4vVNdTfq9Vle9
jwVBW5Ok+JJM1nXr4gfwnDDZY+lsL/jkfPf7u/XnB4QdCYUBTz3vYMf5cLOCBpadZG5BMrFC+90p
Uqv0gxGNt9hfITV0ECf+wREJOGDavIzYPoKxvXpkfj0nrV8HwcFoSMM1wu9eLk4JBxZrgggefn+8
n9dtcGusNtAJAMGJ1wbJmwWnCb0+57dpfdxt5Qpi4XAIiwHbvVlPm98f6ufb1JUutm768N4yd1z+
/ZtDhR3w0YFsNN9ze3lSaJVxKAaCcf/BUeCmU6ZY1oKUe3+UDAZC1g5cQM2uwf1UjqftiUtxL39/
mI/QN95AnI1rEPmFVprGy4fjJESvsE9ZEoNGBvgQruKdPWZExTV5QTu1cYgS4sanc0yskntPsoVf
CHqin3yNpUfyfjmF4YfFXLqGxIYgPryWqqoQc9Q7bCXH1EG16aU7smXanRiIuEZpOIuDkY/ettaL
57QYnOukjYnalHp/ls2zdSTDKPjkFzB/+Z0Wgz4TGY+a9cNrJRSapgXKavw87PKDXsutp3fkiORt
dR40eKuV0wGHZuO0TittuuhKdn024rSN5+ZEZ+fpc4or8Txxx808D986EqPWVdSWN1PeMS5oIxr7
oRqO+ZSea3r7WXHx6xPwoEsw6cLdtgyz3t6pgVF72UQ+rE/e8XVYO0wVBhF+Uaxi6xKj6SZo2HuS
2tnyxqqzI1E9j27k3Da17R26MgjWI9hXErIL74p46uLWFfPzLIP8aLmIKekNTgieY413RUtoa1SV
n5RHxoe+5uvdyYbl7zP4cHeSMssXLqbGn7Q4PAbYiI9QL3PsPvqmXdo/VgfbI451rL9IcJtSZJ/c
BdYv7wK0R7rkYSSO4cPj7k6sJZPsGj/WVAuyKnXlE2XVpYPNa8UGGFRVP95jXlffSQNsuz4k9NRU
m8SCXN2Hzc7UyVGvgUCshsiA4uuYXblWHNAfJXpw/M3G85QbBkulc+Mg05V6TAaY5t2XblzvjV7q
p5o00v1cFI9ovm/siQOFwiCRh6ivz5Ibfi7dXJvdoBBUCLbObun9TSNpMycBonS/itP7PKCNCABP
m3W1QkZrfVIn/mLZRt7FtJO6/rV//f5gTZrYCCmNxkea8OIRpchbGzm2IMXqkyMte5MPCwxHWoIw
Gd5C4/jwMFdB2JVOILmT6vA2MazwPoZJjBhoYjchJ9j7K92mLwqRUn1yC/3i7UsoiEmGKTqyxbTy
/iTbkFZrEOtQZ+AskON4OTrVtS6Cl9Rpn9jy2p+8oF5rz5/OVULkMUw23PbHNR38czNGEbcs2/D8
GrjkuTkxGJtyZlxWPz+TX3RLOve4CaeS4kbQgO4xkC8w9E9O/Zc3E0Qh3iy07X6yzkRd20vV8/wO
btFu9NKxgeMxsdEieNhSxS+/f4384tVso9ZbLD/svdnkv7/SGO2TxVPGjwwSww9LI1jPnas+2SP+
8voadDK4k7i84lU4+KYCiBsjLAxRNj575Hrt9qPa9DnzODtwtcPQAPMMycvaaFOVboeAOSHdgHQ7
9trJPNufrZE/b8pd22BXyKZc4Ij++LwOUydn1SR8mR5JMyMUAoPq+QxqWLgOM0Nbl03GKNVpQRgn
nf7JY2X86gmmGuJiU7ejmfiwXLQM/kyL5HB/MoR6Kp1akzQXw/aiAV1C7qNd2Pa66PgAeKN4N1a9
XaUSxHeZMD+uHJVgt5iGs15ZKLfNtu2MtQxl8+P3d8YvviZukWWmrzvUOYtv/O2rUIHgmCRMed8e
gxqNAwFboqm8LbV89Mkl+cWhcLMJxAOwsFyG5u8PFTEaLCsSx/x2DrIXYU3O1Zwr+saarf+D06IG
lUhUl5baT6taiV2lLV1R+dKM6itktDawXic4ieuWLuLfjcbLP1ePt72fXyxiHIm2CCUimaofOxV0
vEOgIhwJ1nK4CRhi32QhIyTebgSBjhnir0JNnywfv7yU7K8F8m1DyI+E5zDUc0JDJJMTczE1yRGr
bZyZm1o3m08O5b2O6T6smlQa5CMtZIFF6fP+d3MTUXQhZmzfFjAnd/Y0taT7om2ZNyTh4Ya26wYz
LjV5uq6sfoCx39bduJ1Hx8quMlfycEUWPcYD7tX0zix7YldqvOYdoEBIgyt4ZuqxYDZ/Bt5UEmqg
UpwQDVwatco5JaYuNrkxG6+Xg7EbkCZPJ1JTnh8RIEEegWDoj5JOkdzTmZAxwPlIcxcb2WhvLa9U
5gMg0Sh7tmOaJYDl2cGok1HVEKhrZLbqS5MWxrTwTz3pk8iYia2ml8Yxm8kg85l29M25zDAbnAlo
QMGV3UDv3PH/tYG4u7pJsIMJL8FcThxgeOY6uXQ2ZCkU8a6TVXqDudsOjnWuFXujTkC5TmFt1itP
RXdZg8aa8DRCdQ/oWELMXF0BznciAgZAVDnl9Wncs51EC+yVKO2aZiC6BM4rwBZ0wYF+kmmko9F3
gDS/KTO5FFcRttBHhyw5mGnQCtazi53hBlu35vjE8cXT5UDgyk0eCdQjk1Z5zrXOuDXcdlMfdgeK
2HFXuaMXYX4JYfKIMpxRJoAG9vOaV9Q2DZb2n66BaF9VjXS/xKpaXPFZYa0boXpjhVdd4tzprujz
7rpelvdBaaYPqebq121uE7mbxeMe0nK6BTF50aXTLq+a3YgR7TpwaKIKRS4m1CIfNvawSbwExWbX
H0GoD3jLmsc4sQVIGhPeezxaO3IufwhLG7ZoKbGiiNrxbRD2W09EqAy8ucCah+ucIVF40ohyfHJa
oJOim7A9Of3jXNmSBBbCZPtxAkCc3um6vbU1u7qUHggsQ8+jS1h287rTI+PEzVJ1RlptiuabEOEm
Cu7G2ZK+1IyrKILuiO4VkTkSjfUYJx1FRUPSCW+JTdM481WSjgQvCUgx8yT5n+Qiobs0DoKMpnE0
N7OeVNuxxcMfq4DZtZNkJ4OlNrCu3Uvioa5JkBy3xuCqHRageT1pbbcJzMn0Z0rX6yBMy284uPTT
XDlM0trK3ox6W7/YWpWvtZasaZeGte8UhTzUKTPBheJ5sPTIPBADgM9+7I8moeuRLI1dIqeHDCXI
Qx4FeyTxN1E3PZAXikhW92jUdcFDhmyu5gnM3EPfOfkOcz15qFK7BUe4MFShXdth4WLTgylL2ASR
vbE3bxT7huuo1vrLKqzd66ZDQDtYzWlLKBg4biJOJy1/btBa7F2rjWBpZMQBZ27/IpoWSFg0MJnc
JD2ZORNEYVJiGNpRadYEkRaR194mhQuIweTmuc+QV4wbp2IfwcuURSJGR/u15NqfVwN3WTzhh4SD
c9C7cCIcti3IapndE/4AIJwHYhvAmJuaU3cawqH5ig7AaSqm7AGags3cmPVXzbB2YMKJ5iWvYCh9
RzOL76MDNXhvJanJPN+tHVjbBcrtU02zMX4ljluHq3TqpXakPas3NGkrslBrrhTgozzdzG7W3yJO
GC/NNDZvgyxPosMQ2/VWEkJ8bqAZ2mHBHhhiQ58lg6nRnwiAop6kv1sSHaanJ2hw6u9t44Y2LreQ
cHTya6zTcUTGB1c/ePFo7ndrqoCMzfdiop4nd/zCnCl7qUu0D8zaG+MbqbD1hi2avPAgdXwlppbB
N9Nwv6ViuXUnEX/tGz5nAo5H6i6RDXPBfjoac3EwBTBaunCMQeIlOK3tO+4EDIDVgwrd6jt46GSX
jFr14FRmtI/BRILGHYEuR5Pe3EOXmNgfFgME4UASEdbNCEhWrzzdhPEy+mJY1TEF14F0VuK7aCFv
2ZV69Q4afZ9hwiCmfdVGYX+3MOfJAwbJ5K68cDFagdJC0pQxGjyUuUqXe1AbjqEXqxugmykKtroj
0ZrLqd1hU+MUnTLx1AnpSHxVkmnuenPshrMQpddF5JJIUeg4ewuszKcwYfhUi/CMV9J735rITqhE
qqMNp+MiHoDI0rrDyNETnhLWPKrbvMjm3dwhOR0KhAe+4zjhBRFovbMupZIXPERkSQT8ujThK1Jy
PKjJ+ICfanj/V2Kujdsm4nq/ilNnklR9V3FRNZRKJxq35lUp6/JJLjvMdW7PZb9JKmi4XNloL0eg
0bbWjZdGDRf3Ve4690351E5l/dArruvsOBDbjRDpzNwpLisJqECR6Ub4ndc2P7yhkRdirsB/9IUX
XoygREvq3SybfqCSFRhxS3OwSPOwBiOYTg1ey+Vm8NCBa7j68dbkC5/fRZaDqbTQjdvSmORFJIvg
C6lv4bktu+KbHWIAbzvkIgjc58BY9S5FpOwwkoatS6ZLrRMRo3XkKWScvPCAJbsaNOs8JKDm1bNe
6lp40SHjAFziSirwHOfThbCq9FAnSxxy69HE2QAzCo7g2PgPXpPYwnBI2008M65dzTzntLHA7ONf
IiXF6UG2hwIeUTABgK/b5S7v1CJWJmX5JspUf4fwH5D6UPAlU6kn125bl49WrEhq8Gb0diWpbReT
jaFn1UB2fUgX5RKiCjj8C0k9Wn5usw7cU4lj+LpakOK4J6adRwgnYQAaCYGi4aq5sZou9VCbUICh
eSE0Cw0WTXu0cNgxD5WuMDhbA59YzMk1Jfv45TUpYR7IlT7O0GDVVsuI8HNK2nzroCMjYkW/pUGf
aWtDjla6AGZAVEgG5U2DviwUW65V2TXVdMh6WJCcO3fSDDyNpdcW3GmsWeoCDFFhkMozF5eaFdPE
xd/Eb6030KAPZC7By/aa9qVwNfZMvZ7F6yobqheNsKK7V4492k3jGSJC16159KorVov5pTDjEgG3
mU8J8ADZPZsoPiS/mcO9X5ZcFps3eePrBDuiWKXkvZ3NVLv2Wp3VzLH757F0qysiC2j8V2TPtf1U
fh3joEJV7YYXZHMBcPbQsOL8JOe9UUuercvznWthe19FUa6D0gEb37OhzOShILLxhYraOWNPHOxQ
3EEKRUvg0DdtLaidgeV+mxu3xT22IHbStN8LO+On4bV5atUi6VY4vaJLWzTlrgQm8aUue4CLGFLb
sOAfIYMvN0FfWk/SC+VOlKS5l4IgcNMa8zXMCts34P6vmGiKTYLzqFy1VjZdo00bLylChlUu4uDO
TBdgnlbcQN49653Fe6rrpGq0db0ZOi8+J0PoqHeqP8ZZWXNY2Kn6AGtOOUQLokDC3adH2tkIQ+Mi
JxXoxg5MFN5j1IUsulCRSEdrV5Uh9YOM2mM/Tekm4tk808OhPs1DJ8eMjweGUp8S0GP8Rwv10ZPA
8pDXjNdJ0Vs/+lQg/dINn7cT/2ORKZeDZgWOKk4IUxX31NvI3vSxePKGZc5UtDtFZ/kAtN5hWkZI
1L6Pi+neHYfwGgXasHPGcm8XabWB+h+FqH6KvTvMj/T/sq9J5swO7xwuEozIkIWeHc7amSah1nGS
NIdEw6vYBxoo1kxgLu86Bl+k322oUIdLhNK6D/mouekqzWap88LrruEgnQycy4586BWNaRwyTiAe
vciz7+Ampfsocu5GWM5AjxZmOK5tOnHRVCDgGtRZ5NK4KQzzEFiz8aT0YNj1rqb7LVb0jRvBsByI
NaXbq1qESbQKw2myTyguxH0spJ/LsdjxOLEAFzG709CuUFOmnvfSEw16P5bCOPcyb0a1kInbUo0x
+Yae2EnWrpMsQLVsSMe5mnp+Jdk3Y7VzqAtXdVuHW6TT5fPMqInEPARd5xWgqpsox/q/pI2VLGvl
pJAngmIdsYSvGSAgsmvNdefYFPQgHh/jCWVqiDGsBaEWr6TQTospHq+IGLlviZPc8SjuEGGBhGCq
R0HmdOeZkAvWrKDMEP0uYQmEOOO20bWLugsTv+WeNFPE6qUrUr/g6ydWLS+yUhbFWhG8x9AinQ/T
VPRnNqjcnBqNqEQbtNexDMf4Io0twLxkeCzR7jVArlWK4hB/P3GoZ17Qxg8ZthlfGjTgaa0VvLHm
kpZGF2njpRcs2naa2Quio4+SVVfHCQkTkX4tHXGsY2fcB3277t0mOYOSXZw0Od6uRhQpw9GhRQff
tAC242llg2MzRs178JiZss95rAvwURm5D+uqhIIQO7kC89G3xsM4CdSypvOEkvM5QIv4jYo1/ZY2
aD9jvF9fnFRqO6vvwm3rdNnVZFOxpGTnMPT22plAjQAGQ6aP+x7jZ3TUCCMUm97RG2fvJIh9WTTs
4kIjjQ+m7eQUF7RvUAJiUQlJ1ktTFqHCkPG3DLTxlVm52ZUd0UeGxMcCGquh/YE9RX8iiE79qAJ9
XkIV+cAKFcBRQmi9wQfvDg81FQ+/W8QmB6omYudes61DWrq8UfACfOVtSe9sTg3C2eEY4NIJIvOW
+pidaZIpcQyTsfmRJUX7o+kamghIarOXROR0FRYu4Te9iY2nRC3R5oWYxktiT4NvZlKzCRdBpCGl
nIPmhyZLcmjNufec7ZzI/Cat8CSgmUQPunPCti92whvoaABD5/ZQZreQRvK0uFF2l0hqzCL4htmK
v+OVY1pv8EMkciNAy5aQmac22fQN35KIe+RSmxyVlsMmZuSgcSTy5iSaZcu+Uc97Q60HFKQh1g2D
T541ILrIiWk/bpTwJs3XpqUEaJmQBnBfcETFShf5hlhCitY0sPmVtJlX3Todu+BbX/cAfsMuWrA9
ocxezK7jqF1lYTgahOV9+/Niyl4LgSQzngQM0ugo0xxjHosV+4nCJ9w7XFuV3SQQlZemAGzL/Eai
H8OIEMW0e1AWRGwwE1SvpUEX6MKs5GjsSH2RJ1PdFjdyQFHBT8i8dT0EFeeXYBCKD3WpJ/FJg4qh
9zMc0OoMgkr/0tv0RledKUt1ZmuGuk2m3vTzLs/vM8NzrhLHq+AFla5+C6+lmTBPCiO4EB0nvTd7
GHa02gXfOsohfNPOGnON+V9B0jG/ySJjLV01bejLcBV7reW/n3OSVyJ2L9GKL+udTk3fPEdxE6e+
19UVAwwPG4yvJyS6rVOd52c18HPCs6P/dxyiRiPEuGip6CRhUfEBMDBNlJrZCkCaKpI1j7pgw81L
mPfXOuv0AHgjxKtsbc7jnF6o3tKJvaOETJ3cbIGQmOoLImBzW6WFfmQmXe+HrAN5RA4J0Iwkuptn
NXwZTEgar/3O/2pQP9GgLjoqRqB/t4Y3j+3j//uTsX/+mD3/7/9cJOkjpOt3ItS//tJfIlRP/IEd
2gBGbyFLhODKmOZf/kp9AbjaNngGE3n86+gE32Kr/vd/rAXewN2GZORduoT1B6oAPC3wOxihIWn9
TwSoUi4z7zdd3lflK0NA5vmMZBdr+Psubw3+KB9tozqKFtU727Ndq/p2Z2Wte0VTEYQ4NSZEtpb9
u9wmtd1ppIDL+EdKSct7b9Tqcs4XvFUU+BqRefUt5PT0xCW2Lr5s2Wyy4ETOV4m/4KiMMD1phxhF
gJYQYaxHUXZEv04uXeL1m7aPiQotK634mquSyLyJuCHWAMMPafkQRIN/ZYeDq/a+kp9luXtXB/nO
5nmyH/ph7NzLCVXHxoFTcUo8eCu2lg36cY310o0e+1ZTD0QGwZsp6iLB40GL1z5tpa5aovvSTBd0
+ZIIi0I2EOcH9lshSHF2bpXO5XnREBe9UmNDeDE5PeDT9i1d3HrcZkWla9kxl0K6bIvNALXhhjzo
LDh3mRMgkQhSrmfFmzDrhgqdk6cPmw62prE2VGDo3+koNsO8TVQkid9M8kbiIs3hqbO6/pmBYb8G
YuSv4Rjjn0kZyp0rYWwoM8S8Tuw+BGTES8xUYDjdGKN1/GMOpqmRaF+zcJKbPiwifGCsDaFvJsx9
zgmi1w76kNeXesysefY0a8U2sF66NTnWCxIaQ1maNwksogjFrk6fFDTnlZEOckdjGkMrosItWbQp
BKGJTmXRVNSmWXJKv9jyi0Zkh4KNr5/kfcVWIC9sIHZpt6Trrp1OEaWeIQ2x2N9fMMDN16C9xo0N
unIjWqhLMf3DfTN7wVWdDdk9kZpIDhIA2LwF+5Iyzf6SFFl4hXeyuRxU71ylZdJ/VRkSk9ADjVVT
zl4t3JLdhLn3DhtwcAlLfrqHd4b6ZOg6ig2HbjKTAufcA4Vzp8oR572yNSy8wdiumlrzdniHrNMA
85WvxVo0bwynTqa7snIlrfbU/lLZRn7TUMkaqyxQ4biWcWWNa94r7EGKaZ4PeQ14gbgtjPVdl7eH
YZxrf0iT8M4qC+vEmx1eH0Yph1vhGVhaXByZ8aaD6PpiDKQ2riwCikYq0DzfJmaBjg4yxGUdzVAE
B4lrH5dL3ImlTBydU2PCLUYlMaew3Ouuv+jC0DwxxrHYI4nrVm088Vv/f/bOZDluZEuiv9I/ABkC
CEzbBHJkMkkmJU4bGEVKmOcx8PV9wKqyrlp093v7t1HJTGIWxUwAcf26+xnyjuR0bpdPtECV9II4
9c/JiJ9FA8Gxz133xDtdUMtvSh/CrHu7qHx+CO0uPpVybingMpeXwVyKYudRS/KRVq1+o5GTwnLY
mM5pymeKtNL618iz+cAc2GyJVC+8g0766LEJetFtXBUqW5JnE2eTRRGYmz03RDgw0nCF2Vrf7tkr
GlvPmfodJN4bKFG2T0Ys36etqe5Kr4SVPndI0igA2IP5Wu1OpBy7F2tJyfbZenKPG3s+zVoNFwIr
KvObWM9sljtzPAUzGSCtKbjfGFGmkNZkfi79xnHy2I+ARddWN50qRrfAVJbxJB3NvOu19keytI9p
rTmfs1WxvIVgQSWwNZE0YFOxpN+dNpU3BQXMZ72X9cZOuzBwkujoyc65hSvacGkM3SMdCnlgtXr1
YQ+UzNYT+ggEjOUnfTmIbQJdFYTwVN9EaSR/RJxhiC7mtGhPRaMwUnnRLYeI4XVFoJaUPfphVuj+
wpF98dMZ2lrCUN2ZcfIrnzgzY+c+G0M4bS0igUE8DuaLQSrtYGo4UjbzNKmzgSIC6NOeuk3fGxpX
nIx1uNeztsOcojHB6S40C6YKvLG98IjXzOIydpysNnmY6IDDiok1jxH385UponP9LJrMx7EP3Z/Z
VNDHPyQDR3M3n7wtiVV1pZfePVdjab0PVlvdsDgjXA7oAUfKgIJ/H4kyxGzkxpTDTZKK4FXHUULr
Lg7YU8Vx1pwCPAprODKJj2y1RkRtBZNREwbIiQRWmzdZQK/1+aPhmXcVk62OEaF2nxfFGpCG3dHK
am/fN3I+a71BxahbU6NbtdbvSpOfSd0YZ4HU11MrRwVw7oGDbVNEsELLbqc5dm89M8vO2MPslNbQ
j1g3INPqcMflPP+o9PaRMmDdd0UbYzTnlJnAHNglAqSJnizeQyPaaqvZRkw/B4HGQ6TFlzwbo50c
ElaWZSueE7CB+xSb347r/SOlr+/aGN0E+CKvvkeO4A5CCvLEybrYtm1o5bcWkq0Pc3sEXKBHB22a
VbKxC3uNYojqgU9uEZQsdO6ZQ9vPZl7PrEYtco490n2K7FCe+A5VYEx1CcazpuQuz6zivgg1a5cT
L8WHyDivQ2YAQq0nZ62NnI1dlpAvBsLgcpj7V6Nt4yB34UqMTvbWd+Jn2tQZ+0ljOY9TwZjB0i5G
PGmKTQmmNpiLmPI+c+5+C8rNt4NQw2PK0n+L+azdVpGb7aRb0c3WasgNo+guGCoIsnhmw3eRtHdj
RFPrlrQvexZpFK6vtTFelOGmTRByrHL62UITeWtmAKjR5GafBV7arVp03lfXfYP186vNkm6tCnV8
3clWYCO/CzHdwr+27APbJ/2opzkjciKMndEn4rzUWvrhpdRN9Hms7Xur1DayC/MH7IDmyejSZFf3
aXMcOJCgNebewZRVhxzFyUtjEtnTiTfeJEWF6pDPdRP0QtMCkoo94kk1bk3AQh+9NSU+3/t3VDbh
Dyq2D9NoAv+wbgnd1odSwgQi6W/smMY/Gr1+GAYaQ0ua4fHWLXtu0RrebO1FUOC/iWM7oZBlQWrI
2XxmenVx6vaBqX/vdSQMmS42esEmFtn46mpk99JqiXZlW7ubxmPqtJPSYLCKTwD/1pqp/NYsNNTV
bp72ORW9B6nSKFhwBGhZea/aJN71RDg3LImQknP1APdHBKAD2HFTxR70C5FIPI60OMaD2JejiTSh
Oead1s9IEJ7mfO8lyv6ShhXYG/GrCW1ta6mUEh6ALRsjqS0eZFnM88AcHiZDeB9JoZqto/Hxqzrt
YM9j+WBrI3ugnjXCaOGw0b16OM5F6x1oX9eocVzcU9Grhzyx3mTo/PjPLFX2Sa/+n1lKGLrO7PO/
z1L7X1Ub/bP66s+v+Z88H60cRPMQNNZpyWRc+XOUcq1vQMNY8zqO/ZX94o/+GqXw0fyZ3zP1b5jH
gWusrQC4q41/Z3qiJeuf0xPrI4q4eDEdOw5OIHs17PzN+eYZdKWFlZsfTDd6hakzMyeh6WC4fCk1
+7EdtUO57tDdQrwgD4vdAFWSws1Tv+7b2ZAYR3MCedSt2/hSTNbRWzf0tFbVgbNu7fvRa3+rkEQZ
QCk2jOt2X1v3/Nhz9av2tftfXQBmjkeBKSfZhVo5bweaA9LVNTAtSZC5fQF/Ppl4tWFdvzUN7CHD
CNTqPMAg4Ddjcac6OAD16k5IsSm0q1/B6kIrqJzJ8YWahu9GAuAhWh0O8ep1kJgeptX90PXRsy0L
QvzMMXtn9Uj0q1siXX0T+uqgEHbH4np1VbAW2UpsFmA+N2tTzQbKFoYRrBjVICixxkcUtKtPI1kd
G9nq3TBXF0edN8itq7OjXT0e0+r2mCQb5xwDSL86QeTqCUlWdwgC8buBGr9aHqBN4CApEkwfPC2T
PWzuiLOkt5lWx0mB9aTHgsLN6C5cPSmD1syH2uQwOTuVuHqrd6VfXSxkHHaFNxFM74trRoLgnORu
O2xS3MEZS7L8tq3NaNoa7ohiAxP1ZWD7BsgbRLDZab1PFwYrhToa28fG5KFFO6d1IzOFPqgVVnuI
ertBwamTS1vl0wszJCtVy/ae5sLMuHEBsKJ0FgdBPHrFtuN0fGzwXj8404RmlJuIsrkxWofehGHr
JClqX+qM+VOZlVR357imiCeLi4TcjXoqcsxGkV63ZxbvK8veBKGeeMYg2N2xi+2MujzBKqCQcKn0
8tRoC4p/45YOU2yeTdpGVEVCRTSx7DWxvTMmJ31zDLTaAIZbucV/Fz6lBnKoa4bFdi6S6lFklbiY
9lzdyFVNY3WQvtX1mv4HM7hWtWSL2BUpNUD9euRT1kh5dZ9R0jZEct5yhuP9o13iYPYT50KLKF3Q
Nq58byBGPSksAz/bwTGPmgkEyo+o3DsQLuPvxON8zw9Q8zH5JCCPsXt/Z+9OYKrnJfGfU7qgl5G6
NyI+mtZAcfnB6kb+8Y2K1JV2Jr7HotLZSNkDaj39chlVTLwPEPJ4QUEYs9kC0iy3aizI9/cFHGGu
v31iY1IkTsb2MJwTym2ctdWoFmVyURS6fybNMu7FYNa/rJndXDhU9d3Xd5aSdHR3PBp5eWDvzgPi
BydNq7Vs3wxj90HOq81A64vf+Sp6l1Y5fO9SCT/cVjhMk/Uf/rX0ww/b/3Dmgr+Yw/c6WiM3kYDI
o9rqXkf0apLp29cnLbUA+m4WokPk6VFSbpKZ4znlAdXdRHMQa90oxS/CsvoJ6dt4BvWBnNkX0nlo
LSjJFZWZV4E+HrQtR0IjGhx5gNrDXW+Q5YkScd41gzLoHUNl/wkUMLkA5rPvYMMouILCuIboENep
0YptzCeSEc6zwjfPYAyarCJmVR/OvNDo8n90VJnt8ijWHquFBBm8rOqxidhsVXlPu+j6biEZVI9J
pJg/uiwse1+QaAOwzk9OOdI6i6aDxUe7ejxiVOLlhwmTMHUYfOoXfsFP9+pin/ANqk/9Ll0uXRlf
xkbdD1r3fWzYe4xW9QbskXpQWzEv3Br9wI40uo/XWTDv40ORtr+tybvxTLY7PduF0nCuc2eyiYn3
vb08RXQeBZY+u2cbsQMjDiobHc9GrSrfNcrq2vMco4pmzaiKRNhXlOQfnUjFxR65h2fCjQLbqU1f
OCTJOOpckpnpeU4DgN8ns3TCe4G0dydmI925VYTzbQImv7erjJ53b5SM9+BcHDy6h3Gkxrx3IQcG
Wis+S3SMsTF+NeVY3TTwtG/SZei2pVGII5HFj1b0h9K1HnhM5jQRDSYafxS+0qX2AuPvQw3Edpey
K3ZIPj3JgpJQZWGqgCXkirxuqSGpbbt6HEwpUX7S5bMYmZ0XvIyrh5vD8vxYpkNNYWvGUrXn4G4t
vMGJLXZzM4SbdFIZ+Xjxw1YcRVkA0EGriiPlTOZh4iYc6O5Q04aYQVz0BlZ7S72D1ffa6APuy7LS
zyrTHbqP+tUJZuuBRVuLLorGpwt+w9Tx21Q1vSqu8ysx8BPIqdHfHAwQgciy7z3hsHeFjrLlWocA
ZTaurw8lZi5MQyd4u3A8x2XhfmCO+SGCVMcigFJff2FT74WPTdF9xqoPt3rpqgvG1IlAPDWvPbBt
g0GkXNphu4xGea6EDYNwyh74WLVbnRqLe3NRcss8X9KxOWjpAeA6+JdOA7ApjPpXZ1H7Tvn+kQYo
+tnq+n3IKyNo3M4LUjG+6CGCql7xtKdoxiJUN3wQc39tYnOvqyb8MYmanLKZjRsLr4hfSVy6rbR+
hCRJfZvLEG2pjF6op+v8sjOZVHT3PLksFzkkuJ+Q9carw77qB+DA9QzheKtD1FanqQ+pgxwNmsJI
BaQ/UmdgAYlO+KtDFPqF9yA/eW3hrKCMEKurxnrXltOOlpfTFBUmM1qvX5wwrR5MlC669BpOVubq
sq9b91KP9fRW6ip/4+RvXuye3L3FCWvTAs8Lcq4i7uR9ghMnLi2kWLyL3sae0+g8YjsTp84IxUxh
3wKNxANq5UYNYgo+kKfenrU7W7RoGSbmE97ESvfDNtK2Y5YOZ3IrwMtRKSKgDWimsL8mHoPzUF0q
OConiWd6GzZWAeqjCZ88cm9XdvVJul26BjxR75UaTDPXOnJSyPZCr5ptMucghVAtYIy2828a5ow7
UUT9j6lNpkMdO82z3UASh1daBqzY2BM6FPposmZCdJZjRsfyDY4c7aRX3MBqYTSHisyPX7d9im9O
hXgIhcu3lWMpl/lPp0NZ7dpwustsTb9tQ9i4uVm1e4pmRhqPs9DnzHA743AmDLinM5Gdoru8pm1b
1UFajpiBp4ZaRoEOmsRdviukDvmZ/rE9BNtbKhEpVsceuEGBMndW3o33S8YZLxurjifX6N6pCed0
k3YT3s9MezV77wLBpfs1OcC5Glv1O6+2o92QIwdpZoP83yZJgEjOJU5AefWDXXmCVnelA2eqXrWh
Tp8sRNZ5P8NFDDpzeVS26VzmZKVMum66J222t1nX+blAXBir6Fczq73Z88gbmyrfjklKp6o+z6dV
avAhTIZHQBrnJGquMrSswAnd9KgWe74JU5KA2MS0OBNbLDJXL+PuKm6cAWTD2plAE1K9z5DHEK3t
tAm4hLsJpbajsmjljlFb9gS6VmcN4OmRYuk65Wo+zpx/l7PFUSXz06jIrK2iLCiY3ZombGvI5jTf
8NweqqCwE8TILhpj9RFnLnL+xjbDyjisAjp7yQcNoXJXlN66Ph+mx9BZlq1QS3eJUqvapaMlb1nS
vjSLmWyX2r4mXqX56dL3V7ovjSD3rPSucWrrZzdXyk+NcvkpOtHfToWjoWaNv9pIYWy0jPHWHUcz
cFxMDxJhcV2DdvcszY3z5NjNNeKosjVC7CtKc96oDQk3DSSF96kHsZrgWwQ3E4anQkuo3051nTIv
aL/jmMx+yK6WR2Wdk42XyV53ve8eAsHGyuTNYnLQZsX66RjTSAlW0V5skfl5JT9iCrbwNyXeSUXs
o4B2rYf+iHX0Tx3jxaeTWel5msqOc3wnD6adYJROvUedggIdZtC4aPiO++y4LCEt/csi1VniZH6o
82J5zls9v+3i4oMBNCq2ldEMLIT7dd9dhlWQlPFHs/aF91pTfDqjvd6zwr7fDSWUulbo7SvHF3tr
4OK69gjAPmegq5mk1p2ZLlG3EQYqki69JnDUwpU2lNOTPaBpNTUAjwWWH+F91SPdlQ0a9OKa8U/M
9RBNwzSZd4WIeRTo3ooiYjSsOAfknvtJTTI3jjGyxBVFyX3uycW+otdQ9RtjaMXqZEqNWz74Un9g
VwR8EGu0tZqkw9Uu3XFj3LpioSMNK3W9mqqr1V6drEZrsVqu7S/3tVXGtLel6VRhGan4CNGydZd+
ObXL1bSNAWI1cFOy9OXn5vS82rvnP8ze5mr8ZuM+/o5XM7iz2sLb1SA+4xTPVst4t5rHcSidsxYV
qI4wltuFPt5Hq9kcADiuoNWAvqxWdGs1pdN3mQTpalTnG/vB4Ic477En0lLs7PmXs/0/qs+/ovrg
/FgLuP931eexGvr4v4J3rBD/2KL/+YV/bdEBztPRQk2HB8eMxev/SD/09INFkC6hbpQhOp1Is/0p
/UjrG9Zsop9UgSMX/Q2OII1vVAmzQrcJsxPs5Yv+DTgCzcb/lIJoxqXxnMmRZBad2JZYA2N/l4J0
ShnDsNFupBTjg2vJApJKax2LfMm2Du5YYFmjcTVze9y7pPu3YlTeka7dOIiyavquoIODYYZLLJre
PWSsUXCxpmnpl/S+EYUq423WR9eoNg8yo90jlG3uS1k+TUN2j+MD+9MUIXQjIm8wV3OT7GhQ8Yoy
x1qWcRdoqPx77Evqx+vacPwF3uBFTmP3HVA83iinl4FiP/6pa4QsXPMHMOHfZs3e2gmHB+Wp/ppW
trVvJkviKE6H4kod+XCqsM/eQBMa+80M4XSPYsuFlUMxVZPtHItoBiTN8+Mk29Db9d1gYqSsVrch
P85La2vGvJmkCoMRLyGDyNyYtKfrMEMXvdUprZXYeqzGOuute4Bwfa114VB764nbIhM3nEWLIKVa
dBO5cLyyOFMsH91w1+t14fOBqbZuifO3iTLScqzf2f+1Pm9WcbP0xA8cS3NORcpSMaxCbFCSWoDZ
iObyMJeU3LM7mUkk5ctjY5U8rlX85LF5/TEVln2cpTO+lqKCpto1Hkq9WYWXulWwRvMqTihcbbRY
6DdjiXPzsWxZDw3bBA+49oENVxAvBgagLbsBnx/mwbLqEMw47o0bTfbsy/FZqGsDgObiRZ6ubSeX
pfIGuFYz7Qujaw+GY4GsLUoOkAkRzDvAcj3IjF7vicng4u437tKZ44bMtXV2slb3aRJNsi1VuNQ2
Iy4WZI3ovbloKjFrLdCKeY7YEdTt0ra3VZonGkkI8jSuY214oc7BHjfOJWUzDgO13b5WRmhRvIc/
jc6Wrko0+LO4u9p0wp6dFXtwcC45BpbX4zjtvDCms28vF06g7AjUCrWc9KHTH7XxC3epeSmV3mgH
xJaNnf4nGTOzKybk2ykpFdjM5ouhKVacZrWCNamShLGpvnibxhd7E/7FHJC3hcipDR10zmQFdcZf
zE7ji9/Z26A8M0GRLDuF5tOihhCGOd6Na8nqBpaXYzVQV7M6fgr/IISmZC59knn63TJO9rgD/A5P
dGhi1gqiL/GBrsBRHIDalp08bUBMQ+qx/WKTskWan7MvYqnVAC9tYjCmeQTQtFnRpjjM3S3xLAhs
X+RTvgFg7DqENSKlYJlWRGqywlKRUcsnePKcbJ1mpamyXIGsSpKkPRorbjVewatu7RDCsLqVxxqt
aFah8Rze6AJga//Fbk2tleMqVqRrjDHuOqyYV9qFo73TSJrMR8I+6Rh9D7+wsF+E2GaFxf7ngfiv
PBBZXOj/5wPxmOdJSTbwH72Gf3zRX3sQ5xuiikE9noU26v39YeiJb3QMQQqnpgWj0Vfl4V8PQ4M/
QnGEHWo7vN6KD/prLwJUxHaoeWOdQV2Abv9bixEaxf75NORBbTh4QHU2MmsS/qtb/W9Pw8ROZJoL
fCJzg7bLbF5ZG25m9k3dOFq3UbOQrIY5WtdZQ/hljZ0zW46uxUTfcQY8tKKgb8Wtcvu0LI4Mt/lY
LdOm1/X5Ab2okHuROkp7yLy0fW6wJls+gYgIkhl2HE6tRjeekRnBkuehNRibodAXVgMk78/QvJ1q
Q4PpcqRntper08rbLjktvSABKdLzzakiv9iFNfODq9EVnirn40sm7F0P0/uim+UmrvO+8xVnDK6w
aJLG2TP6OOi8wr7FouBsinG4doTVdk5Hv8YGmibMPMsWyWOdpuphjvX+0kZGcV0173LrzJVGxsCd
I2tTWnrk4hipr7lVoxBHU7MlN6MOEW1fJ6NukxsRu8CVjJakUZVUO6tEGTa6GMN1P8G8DGYL27zs
HeMZULKBOtXmj8IgGu3F8i0i43JnVcoLOGyb94ORtsexUjKIhXEf2wutwKXtbHkq2CDItPzedLT8
ArftaukTAPY8JwBWz078QeSj3kuaDn3miuxGFAUZD3turmNLrzUY0iS6xYctL1O8lu32wzKc9Wnb
GFV1Ceu2+J2ONvYqGsN2nUW1UdQ63dWwvQ8rZGYSIckHW4sbDAL8gu/92WPvtGl55vl1bp3GqWJE
JpT4CPrJvJqzN99AfsLO0Okk3rL4Z0qj4LtV2VOwRPNNrlsqsDDkb2ikBnJt19rDWM3FY95mhV9m
eXcxzCym5ZmwQuhlD22e9hdthsyScMX+YNaAANMZ80URSw1qEudbYfGdaqRLAn0Mo++L62Cnzt0G
s01aVh4vm6aodnUtbkwIhCdFa3DO37+LBpk/0IGNi5ytmnd1CN4+uPjzNlSXpyFTzLJcpGb2flqP
NP+Tcdkv2lBedYNPtGMP/dnIpLxRVGDXrSl3go/9bUXn5evYor5tKduNTzKNRUDQMqeS2hxl0GQZ
cO00xPPYDDecjruTHtu349g1bIZsjos8slPfTWftAKZ1pCiYz2Aw62Qxh5BVlr30T5qW71DJrtRI
6LvQuZHjijdtSrS4Ib2PzZZ9PbkR1XqBl8urwAazLd36o6sdjoRp9aTWOiDG8bfCafMdDupe+UVi
QJmdMGSv75T61CJEngpCO4lD/VkOHnK08sJDPY3a7eR6eIeGOgpSXb5yM+zujLqYd1rXVjSpRtZR
Ie8/STJrhLGdLihC+pE0JCI71Ti9xJyuE+OV3FOzxavZ7mlEN0hKnJY+OfdgIDcwSTeKTU0ZdjRs
2x6UHpqYizktttNUJ7sMj5MvsUFd3dDMH2rXio6UA5EOXjLzSC3b/FDM+bIv+4yIfl23+yWb7VvZ
jmRGzOnYKgCqGA+76WGS/RNys3bAh2ZdJinikgsM++Sko4DT1e0FuIOM9F6Fk1mc8Ypcitb9SeG0
tbXtxfueIlTvaOfMyDQm4T3m2OQOteW9lLU8WqDCN0si3u16tKjVbPX+rWv5J5NzrYO2zo2bKAeN
RDMRH2k9yv2xkDmh4Ti/xzZJTnLmfkcXL+kZp1Rvy+DRWxJyf0Zx6s+JmtWbp2ZSTrCdmkdif4+l
DukhcsvirmI9Ra7fy4f6PrJCNgf1FFNwZHDQ3uTWSGPyklZHbJvkDJOyp8uwLr1rnzq/60qf/Mgg
NTBhyCEV5wpEQM3uccnZZVGF0Bg5J4LXHKwUsS+xtZ1YyBm7Rl/sVEywg5s79Qnz8BTnqhPyoKj/
PkFfjgeeLVrzkWlEwwC2pJRVzPFk2HdZ65LwTKuZGWxw0+U8y9Z+mHlgP5ptyCWSTXz0ji1r4ZdO
JO0pXgqFUY5N+M+eT3/iC3rpYl9ooYNHz66da0P9gRFg9G1PFWW8p0aF2q73sJocwqY/cvSO7mI8
tI8kVU1ng2vA2cdAGSffW6b4lUKTbjsasjiIJIrfV3CgtyFUTllWpHp5jsxWELWQNenvZaJzc6xd
rg9zHMcNK3bUKW7tv8tM6rTuSmO67ceuu6dHHii2Qw6iZR9c1miQxGhnvGrL8KwTYXpvWj155ZnM
AhYb0C3CaXEXjpb3WwciR4w/D82rRkrjWWM8uhQ6mGFh57+KwrQ/rdKz6NOG8jEQfRsR2WhkOFrV
eCy42/od5wcVQBtxi40HhA7HcRq7T8OorHNud/mnluop0t9gUGxi1wnDRCPtJ54j3raeMSANShma
z16hDqkFhZRwbJN5/siSxJPcjCIUdizHa7MUg2+hYu0+AUNOE6JZtK+E/rOLma8O2THspeMbXrHg
vGiyT8au7IqI9Zh3uCV9QJnhMRN45EQWc7HW0LvulgZksY9DD9KVQQcEBlnD029BBkyv1qSmX6Eb
N2+uJJlWaqlH0U3E+MZwrLQT6Inxnp4Q8iYmxuIPqavuTpEwo+mLDOkBf0jdHji/128eMygd5xjI
j7XosTemSdoAOKDR/7lxEyk3bmUyk0vcB4TtzIZtR50fuebIpAyGDk5EyRkDaRZ7WMda/TX0+lBu
y0TPIMeOmrUfcplcQ68GLUItD9zhoWTn7UokcTNOsWCJsfDNzHAY5fvmJOLeDuxa6oEa0TNygw+c
k9fLWosnt43OQoVQNwTxmLz8htqfBzF0fdBZlnfOtRFdzkEyDGYnrY+dI9tyU+Rl+5q1aQ89KBo6
/GzgB19ghtfltifb1BCgbpZfNK+Yt6E+1YFp2D9lFHs/nLgs3quoq3bwl8c84BbP9K7GDLGaqhTu
iNas9GNC/9Gtt0jnbbTanJ1JzYbXiCzQxspU5k9nauObPhTmk4fcn2zcwpzlBvtztykr+MPkavht
tgyZeyATqK5wIZvRnwFHvI8eqLi6tOq3SIb9g+Wxw8Fxa+ivw8IBchvp08BnSe+GDcYJ8ek1RpNu
w8KOtBMKaPiC7Fn+YJ9ldzsTMsLN0A1qP6aaRgS0xVtb0FpxTKPsXl+G5KUpnUukRoxAxUh2cFUD
KC4tVe+BhPN0kMYrcc0rnCSwMK7ckZ3TNq6InD0cCGybVjvKn7SwGnSOUbf/VErl0BVYTCiiQjOF
8kWX6ARDo+jS9cbCdnEJGStzluvS6oOlNvPdoOvDGQvw1h7a4lecGgOdQIPtULJDOe1mZEEeZHbf
/ogsJ/xpU5W/GytY2xveTVjBdSuH29iYM9BVZsamNLSQmJM2SiU9IjL9rFlOlJt2/aVGeuDWYk63
FUVBz3k443kkrIFZFlp2K8Lh3Nazl/IBt92brEU2iHTOiMUUnVzC6R0uxQaaQ+KheFF5m710WMKg
c4UTyBeiFmxeEcLsbRMuy02mCXyzthRn/oX52ZBJ8hEuSY93qO8pkmjGXeSZ5bHJIzMwsuW5VnhH
fWGI9j0yG+feBJj8C45ne/zPlPwvTsm48/4P2fhYfibv5T8UYybr9Wv+GpLlN8ezcJRRtMcueNV+
//IKut9YCXECown0a9jlj/6akcU3x/IciuodS8g/yuz+mpGdbwSJKcTiTPzHaP3vKMZynbb/Hr1i
RiZvxatRvWXYa7HtPxXjgWktWeJZW2PdRK+aPH+3UspEMMfrMCpj5GJqYzpFBdMAoQMPPYAnm+Dq
7YIte/YFneJbkrLjJ3Db4m7BG/Pm6Smp8cjLCGDzVUUwVyGfYQS7t8KC8IWR0bhje2xj82NCu8UJ
BnwqSwsWVp2X2ziW3EeyLfm1nUmN6ON7UbVcMwyWTz3mg9cqS0bNX8YcNE6m1/N7l/fFTE+2phZO
1xEmvNkrOUeYPQ3O29pusp8xVzEkkbYgdKHosGA1phKsGrjNiUZ5w+1qKjS5t4SLDKzWcKlHRjVk
pDS9lE4pNzX3jbd2flB6H59NjG3ulgdWgneuzMFZZlpWfay1CK8VuK3L0CndH8y8u4m8bvqgSqd8
hR1E0pPDjLpJpqx5UHUavUOPYzImKkbz3oDbqkCB48nJ1smdLqRtqnvLVBVmQXduCIgWkwNVIMku
rlnMD9RYL7ta9RjOq6PjTJQe0PDuj+VAzYRU+8lInHssRp6xSc3iYwbwznGscO9tS9RHMuT9o6lY
1ydd123pVDUP4YLxniqPrDxZfeQEqVqGG2oLABcv9JCfxiUnAqtHJPI2idU4Z1cvjNJvNZU/mUU9
PKLkcpIaBLVAtJeJl4Tq0pee2Muxnix6E7BPn6eFjTEMNpv+UiX9aQ6X8xKJ4TnPEFcRzIv2PIVt
cxO7NC55rbdQsqZ6LQu6XMZ3oyzzbd14ZRqUk9egfRKJuGWcbVey6JC9N18rVVoCrH2ElR1HNm03
bylMmnyN+aKqZo0Z3ZeuV4oDScXkGteZ+Yzimzx4a2RnY+pO+yhYbO9QV+WNMFKGhHio4gOjMHtQ
hdfA6MfmMCkxXqO4oIqOdoNXrYzak6kX3q+pnZx2Z+tFxDHEnNxki+fVuyL8LJOPXbXSXtLItO9j
mTAx0XJOwNHrluxDEsXyEC0wz0T6UgSe1Qu/KWDa8D5muGK6+N6Z0+62Eyo+OTiYvK2opuYch6WE
LKkidhFuSjOw2ehrr0+FHaPhz0UVydtmlEO1JUxaX9KSlCL96QVX+ctcilRSMRBBs+XHM4NGwPM0
Jjr/qUoR9WxWvFGl9rWrvFnPzyUqWAkAD2MpoOxpTRiOlEZcFUkAdYopEj00k30v3JQjq3QW3zQZ
zigI8B5n0FHjtpuH/DUMPUTgPOT05FBk1/lZbVR+WXTWI6UW7K5VInq/l6rBLJPoF8l4TVwS75ik
5mFDHBLXV0ZfnReS0aBLio8i18s17GbUrwQz2Y/5a1xFqNDTeyfB9uUFsmaYf5RLh5MzR8QorYsh
Gu0wDe2T5AhNTsBdq+7+m70zWY6bObftq5y4cyiQaBLAjbiT6hv2pCRKEwTV/OjbRP/0d2VJOhZl
W7bm/8Qe2FSRVSggv/3tvbaekG1GZXKN8rrS03Oh5+hcT9R1X8z3qBTWsdfzdqUnb39W+f3Y2u1D
/n0uxwttBzm7Nz5IKl0I5jHHiya+KVK+H3rCNxn1h/TE8oJ/yTYaiLSoAQGygNT6gItQkKaIWOCI
VpRiKv4ZrSZoXSF2bAewIVqD0KqDp/WHBCEi0IoEtuiAOBkqRbqI8BDpu/WMhFFqLSPUqkY2f2nV
cO4W3sOwM8/pRQARQWbuTBW/nS7qCDKJ783oJQgnOIlApibWg6k1Fcg37xj7buWYErJFdsGGMq2s
+expPaYwq8chsYtVMXndetTCDfSbYWNd1JyedNfBi7FEzFrs6b/pPihATSLUqbXVudPi0AzOfW9p
wYg0YtaQovEYF4MsPhHwcRL+vHr5QBxWXQfT6Owk9g6Ly+gstSxlRi2BuItUBZ9sb5CE2dP5x9U0
V8vNfFG3VEXPpK8lr2aegwd7aTNWoUmX32daHJNB+8WrYvOUJZE4L0XQbA01+gW7wAnU81DiEoXc
NkdPHsaBDagFSgy0HLdoYS6S0XwDSw7o4iDat0tGbbHhOqh7QXLvtkbDVwKZj1othZKC9NcWefE4
5GF472ph0NESoVuZ88bmYwqYPTaZFhLzKXyJtbRoaZHR0nJjooVHqSVIaALFurPlSWl5cuq5dABz
v3e1dAm4krNpOlGoIPlNrcz7PDJakKkJWMVih9/R7RoAJPDyvyQLrhtKqpQWS8fOQTdttYTKPca4
SrsEXbWJi+YBW3e+abTsamsB1tVSbDCp+LNz0WcDIstrL+sfuAjzm6Ay8zvoLC7hLKTdRIu8Qly4
3c5Gy53HQkvBOez3jdFreXgUH92h5XwsjOyx0CKyq+XkrnKanbpozNwOtd48mHLN9rHczRc9mmru
vdAStYG0e3LVOOMSTaaj7HhEEv+URyNni775+5z835yTLY0W+N05+ebr+D+nr636Ov+8T/r+Y9+P
yp5NYzNeCGDgGlDw81nZc98wn1P9Q7LGtMkU/3xUpqGApZHlBjBwMen+Y51EAzT/nGnyv5jU6sAX
/gNzBafyX47Kganx1b6gd8vysJP8UodgNW0Jy4SYREBnsr1mkw7ANMJXeAaU6Z4nkxKRx4i8Cjnd
JO6PA0LiPQnvoaCQXGgyWDtA+IuzIFnjZrBXof5+WzXaYcTdmZPHoMy9l5U2Z+cmXS+TMd5E6Er2
Rsxh+DRZpfssy+ElZ0yO+KeehiZ0Hztdj6ra4Il5Ol3nZU3jXSU11Ax/iFq1+LauqRgAwOanvnhQ
krbdru7M5yATqVxROWc9lCUtd6oduu2l+RK9kGOB9IwtfdzTTQFbSO9vxUO4WPS3KyP4C+gkzyNO
KvjchmJpj/ho0ZMciq9e7EFQDDwqXYZL8cvljcoWSD+tF3/i80/WhqGpPaMYWuKu7eLvkeIC4JBF
f1yy1Fl7ds8PKncE7muVNXZxWUCHej+kSxOtS135CjZguUZLDtZk9jmAmNNy6EbFCsmgLHAR/kj4
LoVNp5IuWI9JBfUshsrorpiqrWwFEnw5tKnfFxurjowPfW+7j36XFsVK9ra4an0VmPsRxv87AELE
nqDTiuf2UhSaTSb/GpmH6davc+MvcCfBGvErPJG+os6QhP9NjW1gf/n9EOnaI1c2RFwqX1mS5x0f
RllgfvakV447s6WZt4d/u8ZKQDV9xZuMrtdty2Wg4NDrEusq8gVB3RVRlGy8Ym0Ux4cwF9lyAN3V
2rvY9bJkbwMhrVZpuBiaxZedFqc6Dq0DZbxLLzXKmOJrg5q6Hc5q39xzqSyHviu4FvyaVCU2BegJ
OnSs2INt2aq6jwAh83etYeePMaaS56aO4ZBi1nlKl8HfxbYFKh9p3yb90UdnFNL4fUpWn2Ty7J6N
mg/bl/ByV1nnQrTXhRA0NROWXCxV7l1Wt6vMbbpxJYOONV/K83wpR7CRjgr2GG3sv0ZAgTUm56Ko
OEcvcN0ji2T9LkjNLr7JcnyAS9Dn9U5W0kIudTgu0EM+tJWXbrsoUw9hQd9usmAhpxw12eDdDq8L
WWDhHKLR3wtcPLs2j+13ee9ne7ANRrXKZEyj0QRBzt9j0VCPPHGe3S7vrwqXM5Q/zWx5scDEjDr0
reO/zq+LKOR0oYSUu8SnjdLxrBq7IpNUBDiXIa/329tlyas7JZfiXhm23I3zXNy5iSNOfVQG2Csb
0MuedA6LR8MSxQnLKXYaHnCZNdrrMXfttxNOspVLiQjopFbyRUUDYh2Y8cWwcHFi1oVlUnbDtNX4
ESoUwhR08KiMPR5Ndd0zz95OGJvPpTG6dx2l9tsB4xT/R0+ZOJgKIjorjgTOVY5DvCfGYXrPuE6T
61BQGDSj+cOmqVgd8dEvNefkkjDkuEpFBQt7Tm1Zrk1+BrBxwJfeoMy+PERVwVImMOsU3KiItxD9
bPBsWbm8ndzZ3C4pZ+LBrtvTYtbVO0O6895qSGAyY0PEXQEVwXtUzgvxcoIczsaKcchy3HcFX2WO
CfASRnMzSFI8Y1hX9/G0qPcBf799dEKCNMe6qFjAyYX5rA/TeG3Mssf0Te6aWEgJdnllNkAdl5jQ
HRsmeI5tbsVP0mMIAy/dZmurLdLz0KXZvAYnw8k9tSCI27KmzjYYpn1sRuV6nJGEFyATbTJbcMEa
76ai8fopg7jE7tJiMwSmIoUrXuZdjUF2ae9aP8tOXkm5YjVyM7ckKsBGyT78cLmzNFkHKHcqshO9
p2oDcI+GmMu3qKYL4XHiZPWuxWawkYbJbXWwKrRFb+YJ01ay3GOmaqHLQmvg6zBaD8LVL9Th5t/A
luI3Yb26XI/mOKD3jEZQ3vC0n28UvdvzpqqoflY9Jb8tPpDz38el/+a4JBxasX53XKKc6hdN8fID
P1yo5htISR5C4ytBMZBvpGNJAcUT1pj1yoFqa9ONwOSOI0frif84JTmEkXnmkvnBwONo0NOfnJIg
sb0+JUEqpvrAloidHOY829bVPT+Zbuai64bSS4B2NsV0NlIFXzezsofJdgEclMNyxG/OugsSIKuv
7LIFu+zDLqux0FPGHesCFmZsSYY7x+7Cd9nCNHRu9G4t7pI0OlaX5VdYMi6vIeKxiRMhe3haqt7N
bjfe9+RgOfnM3MlOrJDyL4Pe6Q1N77+LyY2wa7ws/brLArDUu0BWW8dYbwcHvSdMLytDeVkfcuaT
X7AE519LlosRhMGbNJgGqJCN88B+lCVkP9ThX53eTEbGcJ3lPa4Cdvbph0VvMJ0wGt5PUQNPbVbx
XwRDWXOCTCXh2k7eHQTFAIV0thWDUTRdL15LMWnQOvBbgRjcVyXFZitvKKKbwbDoMrysWCOWlzia
Ktu5suI0o4GP+Yr13tjHLwu9PYdchmpLkiz+IGabCJ3t8yBTnstqF29Q/jgLENAILKxDKUY8JGMe
7Unv+CcX68ferKba3oDUkY9FHMFYpSwj91bzzNoEM4TFjTPOEIU2pVMFX2b4vTUmpNYz1+zB8HME
bbe2wqzhTpul25RHIij0qiKo00zBuQWdfjFi0Uwd1P4N1Fhw/8By+4fBK5pDRMXyAcSpQrQN/W4d
JHQzrx1qWh6bfOxOwvNZu4IpvK+CnFCfwc3tVnihZ8IFXNLbRM4VwRLXG57zngyb7J3Ox6tUeaxc
lnnSyEEvQKWTYQdudEy3ORC72zLWe6QpYb/JPb3ZOOBUqpWZqO7EsRA/sIyn6M7v6r/AkM39weyW
JtkYpFj/gkeZO4Talxx7r7N0nznzSuNA3Xz+Lux5+AyUsW+XgIcjd2I5vNRMGXdybNmksbzbwbxq
PRTaxt6JKkCnnmilul06FaXvGpNI63APcTEhBiQW/DR7TwzJw4jf+a6wcALnX/h0QdKsga0nvLd0
iseGujIprawISEtNAYu0ObjQNmHhdMOH0R3pup8xEUc+r0EeDLv08uhoo/F48Rx3QgzlISyFjiuy
1sRAJNcDQ9iJfX+2gxtZ8PXGxgyzBe4qxmZPW5wdbXZW2vbcdCLcpTFWaMzAFkEy7NFtZBebHMe0
pa3TALYJJlfOA4GSA49vF3oJRutZW64nbb7Gw8X73l882YO2Z5d+yxXolI15Y2Adk3QaYOXGExHs
8IF3J6toi22CU+6IC2u8AgtF86M2hDcuLpEVh9nmLFXTnyxtHZ9FiYs80YZymWrTcqDul5gvZobr
nOjKW4ELXeaQWfy2cjZgeCncSlL1ZPRWfkN9vIeHm8VeMrniEWYydy1fW90DbXqHKoX9XRvhU22J
xzvRrQZc8jZu+UDb5iNo1yujsg8pjnqprfWFNtmHJPHW6cV5j1zvH9pFFutJG/OxiYxPpk0Zg6lt
+5428FsXK7+VWg+y1utwbfRHY3WPtCUUQNoDjetyVH/tIuttmynFEV/gYLNzx2GGctNNDN0Lfx30
FK/vvCdWUv25HqUGPkWKewqqDgaJxA2NzyboTc4IWbTcmiDcccpE6d0ycG/MoNsdqsVxDj3u6atR
GMG0jVQ07UJroZ2zNIs1xzQm3SRrboqeWLrHLMXG1HoxJRJwH5E/mkJ4zW7QdMyYOrvMSTK+h2/K
hmnBBbaWUc67bWH7p+HJCICq0FTCe24PWHKSqZvWMSr6VYLp6DZV/vhlMBk1hjID4EeadWv6cF1S
x+t3rfKLZ8Rb/w7uHiaFiI//GWjOznJ748bNpvJWDLSGznlkPtGkmf+lZqf74InIefSaqbxvGjpC
Zixlu7xmnTwsnX/EA6YIXLMI2gL9yLnpxkn/mDh2dfJjZb/YikvatpvxCttLee2LWh0mqOa3TFuU
dXSsf1Qxzo+RKKS/KgyRwAEPEDLRtq+Um4cHM3bT9ZCqbFNRELYL8+hWBOB5EwAGd3SIej4pRt/D
kmNHugCQzVLYxcvJzOt4V7Bhu0msPHwbl1h6VpCI1UfUMk0pM4bkyhoydSB72hAqE9OngmJp8hn1
8mQPNh6DMPVaIm1JF+H7Vm8bjpJXC3vsK3wGpAZzaaZcb0384MpePFrRYIG0SGsAHw22OkKT8fu6
qRWhYTndxapix8iNqTnwRJ9eYrDLT3Aq0B16KSa8bXa2Ni2ggilX5QlK6X3XkzZknWGLrns2G6m1
wBnFNzOfZ2gk5aGavDZ57yCdkrLvKtnzJMpMP71dqngA22P3UO+EBM5kD8RBahSDL343yG2YzWwN
2oRbcExR+kCccwxXUTz3+9EsnsZpomGJXAtEE7ZgfJT5BuJrfm/rxZtbeoxuRr1pZJv8zTv9Ri39
D4weqKI62vTv01q3cVK9EhK//cCPnbv5hrU5BA3UQpfeJBve6I+lu/PGp2mM47PPtkXQ0fWzkhh4
ZLECaqYk/6W7qH4s3f03Nut4wXmb87UniH39gZL4az0bLWSBrnZ1PYF33uI0/vqIHI4GwdjSdY/D
ZFKHbKV0IMR5HZ5ot6MMcHYZXFHtdsjXy06wHD35jIofAvBmb10MrB8cMH7vsX+r99HEhPzTO/kv
SsX0xv8nGKv+7SxuuTjGXcuWrOJf/3YBIkUoxsA50v1UvQANnu4ufQ0Q3CGQNEk+7zFr6V7PCqXx
969tW3o8+PnVycghseKUlyZF3he20s/jQxhbeQ3nszmyoXouqClAuYASfZ0FzLL4vlzvCvdiCYBk
lt55coIEFnGbfJyWcsGCoJphUy+zfYrySG0z2ef7Lm/7bNs2lbz3Yp97/dR77jEcC/DmtKPsHMJd
eJ01yQFstVg7gypuY2s2a1jTA1guv+FEOKJBb/oem+UKx5OBjZnI6WpIpfUBh2mGTRbM46L86uwp
Hsvwc/oHFIpyh6G95DEPEgfYTRMQcyV/lK7txNG1062x9TPvqYfDSY5uaSDoeLIub1qHc5gRG5wQ
2soeDjNYbRwGCzTShRvhavHGAW9rKON1DSB3XVjT/FymfuGuDBWIK1DRIeztuXvvU7cFF8LkeEX6
Jp6wY8L11cH2GUcrZgs6DxBksWTSgiGt5iGA5HBvqiTRPUWN+QHIM+CnkgXXxo9p+x17m1qtwZ5w
HiZ8lR6m0I84UjcNfNDFibsnwZp8W3a4EY54WHKmBIvDFY0MPo5Ue1RAB6VgQyiykOQTCS0bY5is
BXJztNjncmoxiUZRYo0rbIP4YNvF4WPFgnxwwY1Q4+TIFhiL++ylsw9bX5Z3WdlOOxU1FhE2l+Il
B7pAuYpMfLsmzvdd26F14VE39ovlR1+a2ILpYCa7oBuGDd/U4MhYXTws1jwgj1d9elrYoW98tk0v
sdfVh4XsxjbI6+4ww7WhRsjqIsqrUtJjoKucCZR+U6o9CrI4h9DRTwGFCe9szGn0OsQjNmPPjb/i
pR5uRSUmqrdKr/jKoiEji4ybc9W4SYkRVUQN3VMDta48HluZaujdYxxx0r7ps6THQ5fi3hsfRYuA
Wa/YvFXQY+0QXZzFHphvv+6yLyXlXRBhujbdW2Y1fsmygTrxIcO2R/KyrAfzmnmgBUic0O5zCMrB
sTiGtOFp6RdI96adDs8SNzXAcdeqXhZcDz1ZhB54qcemnAknZO29aYOuidcScTTZdn1bGtsq9Ofr
gZP1vFbgEMW2H+C+P5JKnGeczzqQYIS09sCpx4uzafs4qj+C8uEQmhkQhFboxpQDRWNmHhD7Yx4F
XXnVxmPCI9a0qxdVgVcS7ZxzqU9mdZwzlT0Ij5tmNMX8/fAsylsyod6NRS9XsKYojldr9d82x+xL
2nARZD/Y00BSHhzFJC9x/jE48dtPkW6Ir9glJOyWP8Aeqz6MgxWoVeAOBBBoELB9xpt+Mla9OfWf
zLTtzWt8h655E2A0oP/XqquXFpiauyG0gtqnb+UBf3kM+rC3tl3qcx/N4IJp+sMCDhi2e7XORqrq
afwOrTCn3JAA7/zCzNJivwAjql0Y2TdrRj5zCE2Zwhkfngkp5Fg4DJbbL/3cFVw67aLOFUPDTaME
v/EAS8LYjT3HLGhpbb1vOJre6trZaSWrBGszHB/iTElk3TqM6O0qYWq9bd0cxYIGvsrd+PMwHKdK
t5WaQxcXV4XRQtcd+Q24dgvM/TQl+8ONg+keapHthv2mVK330RiQ8oG0tFmwzqOlFLDjoOTgbUEs
WMWNN34A5VrdxBKO1YY9QbUKSYzhy6TrKRtV9UmJ7i0rJnkcgiB1tVSPuiNzm/Zj0LyEmGOfsKDw
k2JAYCBq6eBe2wlE9+vYHkKM+sZcXsX52D5ZWT9p9lXvfnaHEjrqYIt4V43ZFu+VscDdcKcrByr+
OYyH+Kr3sL+uusbPjxOpRHfr4y4620beHQOL/CbZxhBVl+cMgX47mDcwEaCsiqbwrLV0lfJXfWVh
c5o74gr7crRn7n6DTNsN93FwqJHrMPBww1cFhVmX5+jfoPz/cHBkY29x2Pv3B8fzS6le1M9Hx+8/
8kNadd6Q7WfGNQnHO4ElkDe/Hx2Fab0xXYezkY9r0nH0+fCHX5PD6o+jIhlGwo1shzk8IQs64o+O
io7uwP3pPIScGmA1822YAzaVvvKXpXNDNXWeRpM8F1btizX7bgGDT+Dwb9a9Mi7J+G9896zQwe+q
nMmLczcycOgsHePMY/4NDa+UtAHFG8vUArX2Q0ahdW8PrmKc02z57BtovmjJ3Yw33TcI/Wx5yEog
nSR4+k7lhbwanEZ9BqV8D/TEI/hgGd7aiaW3y50gYN3aRJvaWuZHw18WcLQdyK51E4gSWzSDNPBX
3Mq6HnISOb15ysQg7rVw9Q554/fNXWqE2WPbhMEHlS827hjUGsF0NqT1WZZtjHFzDp5ZnTkVLzHL
ZTsFuZXsyXSZEAHmstjCV/Jvs6aUHxoskRsjqMaPyeAgVfA031X97IKmi1vtPrUmRCGbJmKe+QZM
nKXIj2mfxx+lcptnS9nYMgV9jp+rwP+cT/ONb7aUbg4ZvEz+I7weemnTD5eYBzpsBTd3W2+CTW7E
Aw2D931K19PanGdz041gtVaot0GxQnNllnZCqQ+W7nAojaW46wkqvJviAr97O497EqfzfaCs+YSi
op2fCYonZnUjOcR5mnzhenDv0wy6zXZgY3wbFyVhTFe2B1VNAvtkVz7Fi4d2S63rHdqMtx6mKEZI
BVFw7XCSem9UuYLM01j2beVE/Sao0VkLj3QcPOHlzJ4aq3/SO/1WWGXPeZQxejTCaWfzsDrkTjpV
RF2b5aMxF/UOHDorRmiCRye2ls/YQr1jzDPocQE/ftMbTXVV0eZSkLw35tupX+QgYKgN7KclmuX3
/8Zf5wzxteFadU3e0SRKAHNpCKijO6W1oqPphIduzKuNR3dvGuxIn2JgYt/P5utbhYF56TP4+476
36yqsOjYv3XAa2fP9dcp+fx6IP/2Y9/vqsLUDSMMdfpmJglqc5f737tqwF3Vlhh0cPBc1k8/7qqX
8hFsOIFvMVx5r6w94g08FUHAnE3XhcL7J3dZVw/cr26yAS/vcsd3XcHkewmS/7SzalInX8aoTK9a
q0/mF6dyuCuWjkd5hxkHwPyR9tsxnQ+JXanCOFZWXLst5GcP1YlKrb00FF5Km4t7bZi1S9aTE/x5
wuP2tWlzjzCyJ9ulOZQd1ZEQOLN8nJ1Hgz0CtDpUYcuq1RfqdTgEm3ME54L6YXoDgluq7TqPcHA/
CBsfe9fW86NdUlG6luPQMZzZI+VdjF0G5+oWVlJZnBJf+0MJAK+soXDJga6iBUUzvqKHpKn9x9jy
lmpkZeTbiAc0TncUfaRlXagnygWl2Popbj/zfdJ43dLvGRZ8gDDKJLF4TkQCPYT19mcWDO3Oa+r5
zrXyEvvgPKb8qJyN5WPNqiy5/vsL+N98ATlCaKfZb440SGr95+yVse77D/3Qw8QbaMI/vl/aPPdD
DQveMNrqcw5wBB936j/UMDt4Ixy+YqZpIgJZVPT8fMRhf83BBJHtz6FF4pcvn+NbOPMsH3ufHXB8
s3454djSjlvcMtFpEGjVWGKFdz9S1sVDpuz2XITBaTA/pZQGHOvGcfCZVH4AXm/oDiTwh73dUA+P
iRo2209v49237///lH1xV2HEU//v/+ATe31f4FfjLeEoiCsRFLL5azhmUu7sZpYvj97g1tUtzSzm
rb+AO8NSG7rZCqHjEeSN4WyTlsrWCNu+UQ9qXbDqCr/4ZSnuFfedpt3Ws1d472HzRzdEgseOE5MS
HwpaqGlTzgdcX6xRDLrwXCxit7jffWVsHNkZ/gHg4bJxcBHBdRAUiZObrBwwOm9jCtMRvY0iJaPL
uEYCXOXMIZ7CdY2zJjj5bS90ziXdTvgDOV7FwDyD0bfv6Dvr3wYV3YhUgDA7cYTKyfyMafOpmAsT
oiCNlitaeOp0nXBbQfXKsDzvhtCK81MHR5Z6ZKpTNbnHdu4hvIE2i0bSbrSRh5GxR7psT02UCoxt
tvqcmHF7GxSQNZAuzyKqTnUl1ZNXJrT9BoAOPdV3Z1o4BhpSBmOTeAtHHtotGGMde6anM94ZlAqz
fepF9WA4wQckCgbfRFXVZsny+NkKw9pbmb07XhuEK+6JS5LV9+JZbcdkmK6Y7B8p2Ga0nekRmpYA
Eo0apYh2fmY4n1pVpLTk0e0xuS57h55Kcvlg+ln9gJHTpmHOL+7cgYYcJFoKC69ZSCn4VBGJw0kY
CcauZsuK0to1QQ5JyzSnVRkT1psQLXGyFeWu9ro4W4tWUoDCc3JLR404THZYU5UdGCtbu4ZQhOnV
W7pxLZpI3vOuN2dfZu0uhQB9ioQdnPRzkRYrE2EtLM38ue6Eeqo8VpYNKqW7znqDRblKFlgZ1nRl
D6b3JfJiuSMg2mwJGSWr1qL6kervdmslFb473ndntzRAjFY1uKGXjMt+hbVvWsPvwS7BsevB9Ibx
JuBwdnZH1W9zJwnIYMT5tqNsZ2WNic0f1NkPcVe0xKgWaxVhkuKSBqQa7kaWS/N6IUD9jF3XWRtT
zmHWD/qtG4zixYpwZBXpPH/FABdeN+T1N/40tQfQAaTOOnbPHzgKL/AwSA0crcscXV1m6uUyX3ME
ZtZGBWLuti4zOHtE5nFTj+b5ZUrH0W48uROqFEKIHuP1QB9Qx+lCNzLz43CZ+AuRx1cR280zUXze
PacPFzRh7WIY4l0OkhpHqx86n8msjhIQOdLCQi/JlS4z5e1Dw712tQhhaznCuigTwUWliDjwD3u2
pagXrL/He4/OPxfDbyWPGWnVIB6XT96w0C46KucYaDkEKwPKCNJodcOdcPwAUBPlpL6oKMVFUcku
6grHYpSWSosuZegF/ca9aDHVRZchluUcp4taU+AzIqx6UXHmi6KDMjUcq4vOw4oRzSfV8g8dpShB
gxaFSFyN97IFOgpHWatGc6nyWzpm6/1o+Tj+WP+hMLUXtQlml7yR3A7OBf5JYNZhXrxjEmngOtod
bfY4Oq9DHUYygMaqjacjSokOK3nMMPlG9ImzQbBsriTXaLBtdcQJMbS9phIqvkMSzt7WOgqFMCtY
c+KTK2okHG7P3HxdlWWf06gjSZVcUlXYKuSdSubceIbLQ+5qaohgWZc0lndJZkWUzLfsAAhstQuN
5nMhRhT9mJieDnaJjogXS+/NYkijpeGHAJh5yYKhezrnOADJjxTfPro2XWerUMj4HkSf9b4aiuTB
m6dCHFSrojvHcWqci1Ru5mvLi9XHCrpcsXKAHrhULUAADXVwLcYyCaJUTMN15xcDKUoxupDo2B6g
j7JDpQ9Mx+DcAWAFYS06Kbm/Bw+BQaVw40n1URoBLwGpbblCbrR36WxTZ5lZ07YZid9xb5iOqY7k
AU0Q/AcXHfd5vuQZYRSQd8DDVr3mvAeXXF/qEvETl7SfN1s6+acIAZK2YRM6sLE+d76Ul4/tYPgx
TVMt1UzEHtfWILytiuXn1Ca3MvpODTp1st8R56qPKdP6XWDHqLWkEq1G5xMDN7NvJ6O+omqXW46b
X0WzHxJZpM3ZI7YvXQNasyiMjW9Sk13XTnozu5W3d5jc+YFlsm5LvujwLnRy0tUZSsvqrQ094sSn
AOLBUjeNj6lOXraWPZ0dFxohe6yYZKYbDJ8HndbMqO7YtAAi9vpc8inXqU6uUpc+pEvY07kEP1GS
4ytVDajpPE7bs+3rHKlrxwRGhVo8Z9vPBigj8mWBvZtbFN4NTAvznUy7rtw2OpEKF4lw6nwJqkaO
Dq2mlwBrdwmz+rE3Imb5Oml2ibv2Ovma6AwsqhQfV/xiOOlwa5hO9jCb8pEyPXefXkK0ttOStytV
bF+rS8xWi2C3YVaSFuvi6uOs87idTuYSVeXzgnhPYJc+9PKj7TYF/yZ5Xksne7FIERvz4ra49hsl
rhRCK98inQeOLtFgzl3EhHO/Y53veVb2wsD2QRkCnPwsaGyjZKE+0etnQEscfQOTFDHbeA06GTK1
UTXFw6gRVJWGUTkaSzXlmlClYQtglTW4qlfqIQpGHtZMcNexW8XkifmKXSXsat0NWSMSRqOTQIdx
C4cgoCbphxqWRQSv+eQHDQStdjGCk+dQ8MQB07XaLfifAP+GJm+1GsLlX3hcgUZz4YdfHEAuOXyj
yVhom/DSdLhqxMLyZbzwvdoL64vjSfveuhDABlvTwAATgNu5MMJMroFwG2h02JC2Wpimo705ZA3v
52Yawzjk0UppOvBF23+cNIqsulDJHA0o89uMG20c2DWYTpmn1208ZxOFXV5BatOf3rWAwR/YpXkf
G7DP+0oS81xRYATMQ4Sa7OA15b5RLdZGIypMG57egvDeIH/vk6IWdxYUl+Lk10kAAcqr/wpK00no
j43MY+2nuQnwczBWyu4B0k9EYO3uLP3ZwsL391j3X411geUjIP/7se6q6ukS+ZUt8O2nfsx1PmYG
SW8qa/KLcxeh5vtkR92r6Xi+ic9BIuBgM/hfsdpGi7EYugD2sdKkdhUn8nfx2uIfDBg3cQ8Di+Fo
9Efitf3LZCcEX3B8wJgtmBSxVvzic0jmduxhu5Px4cL1N2lqiAczbhaQ3Em9q5rU71Zu7ZmflOGF
T14ctDQFlOHJaBPIdzz/MQl74or9c7knqTLoZwoeep/z+pOPXLGhrZKYSmUS8BHEGm9FafRf0xZC
AX3Y+TvHwklWU9O45loPcRs6sba8ewONLfgWRWS2474rjOXAfUg+9mU/3fz0kf2LEfIX9Z53wHEY
Hdka4B+xbD1f/+xmYDvdMqjW9ZGj5nSHJTfYc2YBLdp1+u/i9/796zHK/yxkXV4PiQ2pjC2FR93B
69ezDJy4UZbVx9Fo7dUU5Z+0yXDNRu+7Nenz9H+jr6jBOcG18ufh+JcwnH4lz7Zw2gomd8Gu4/Ur
Lbi0Fp7uOW5uZj+4n0CBZtfY07STPA5W7uznOA0f/vjP80BOohdwMfkE+16/KJ3TBLY5fR6JQs3Z
ytD5OYUL3d30k0u86s9fzUXhgFTpOxIs5etXiwIf1muR5kdhjm52zbp62U0Sd/ZtnwdPv38toVWO
nyRI/X7iPuJFPJvME9b+1y82sUiMCwwJxyaechytMbP8pmmKauO3Arf1TNasZ5y/GlU2HOBEdvWW
Lh/1x3+za5q+5zkmipDHTeX1r5EL5dEPzImx6emx3/CgJzITET4MZE205Pd/9D9fQ66JFctC/CF6
wGbt9Yu1DMp2h8UBtNSy3Fd+qzadwTcYQFIWH2eV4E71Sqo8/sPr/vO3hCCnFBBppURyNn+5L2VR
SpG9pAu9HBsyLwOfJot7nRdM+vTPXsuhtAjzstbR+HhhhP/yWk5ikHKMg+SYMM+TDZ/h4dZEAc8R
hSFvf/9+6n/rp2vo8lqugEzi+J7pIGW/fj/TomNG4ex2XOZlZNfOaeGUJ6QxN79/nV9lMf03IdmT
JOEmw+VqvX4d9u+qldWUHEOTSjJOM8wTK2emgzEcbPcxplAbWATcCRoWEZDolimi+Jsc/N/ef/Tf
ikWeGx0UWUvi9Hv9OzCcZfSQdvwOg2LhKDCWIHMb0XVoz8WJck6XAJU9/4f7+eUt/OUtxpLDH27D
tsVo9svHOUSS013oJccY3OL7NpXFSdrOfFOz59u3dk3xTmdUE7C6GSvJOhxJdR5HWU5fSJA07eea
sMeJGih4DCZ13SHgtlO4pMb97z+hf/V7kp3kaICbDyfkr2vjzLXDcfEM42Danvw0z73T4k/KGbMg
046ShSMjGFk9wwOwigfi2hysmVo+ui6OfVY556ALwiMIGvsmMKTydnKIqxTsV+AN+9//rv981fom
7yY7c4DB8p823GZAlhDOXXIsApOQdAbtLGN2+f/sncly3Ei2bX/l2pvjGRyAA/DBnUTfMNiTEjWB
kaKIvu8c+Pq3wMx6lVLWzbSq8c2BTFKKgQiEw5tz9l677bZ/fZ1fnnpGDNIRvjJOIT6//ro2xobF
TTHaGO8VHjsVY2hcFWkpz/RA5cNfX+vX6fzzYospndVRUiv/1Ss++a1sHZ0wneMP34R+MGzQYPdr
wCcpkvgqXFd6nM6i196LkRfhniNN9zc3VphyeRJ/Hq7oKbHMI2bli/Z/LWBnDfniPBnBwevHZjp6
mcVk2iltV8eQWPs72ujmm0Qqto7jHvv2VEVJyO/hT+K4NuWZCJfgpPAm36JEt/pVWycYI+usAzFp
pfl8ySL87lFcW/dzZgcfA4SQZ3/K5gsWK6zhqm7cRTCf4szw5XloTCZcRO7WPXkx7oMbVeahg2py
FUGCIwCvio1HmObz3RQGi8WagtNNDir0NQtI1ptRQV4QPUB5UroIPjBjy+pU5DW2gQIT1gFCkdNS
Ko2wTdtes+wREKmaq6K2nNcIyON3+gH204gHq17pYMiNNWHszkc2dM64yTuQJzivk+gS2jzZdAHD
jWiG+K2PmLzLNpQfVJZ9Cz4N20aOY6YPYj1WYb+DXuvsR8dkM1R4un33PaReRVJ7L349kgOCs4Px
xtMfpru0VFwemoxx51stcyd0Pu9lBp+y0akKL97ysy0HXZhU0gZqGI8t7hra64+qtKcL60z2jCh1
vPm8vYE74hQuIvOususoPZUzoeHHQISufbKgq14QjuX9tp6jhErz52zVi+ncdDMzlC+08a0oU0Zk
iVjSXGeZwBMeV9y7SfrkETWmGT06Ona+IEbLDMCFZnG78BgXKwWvMxLEeYH6SKpR7cVvjanGJe69
mcK9mlWGFFOyKIA6sp/8YmislWFxb3Pbit+gz1s7AqedV8pMBDLx0JCdHcQ5sZ8jha51lxJIaA61
voknVAEbsAzxt8ztmJoW06uYyCDe2ss4zBdatt9jtVlPkd/h8taCDYzIkWoSCcVY8hZgQDhO5BoH
HL2mVdcO810uDRpHCz1100ct6uCED9Cu6Klg4G4ZYFtQONVrNIYmvRaf0Uu8j74FqU+KfR9xYoCk
Yjy62JwWKpYzXUIjS06pn20V8QYghBx9Q9hUvQMmK0Bnz+WW7AC5xtXc3IWoY46m3xRnmidLcF4W
b1yrNS/CLuZTX5vuwfZk8Bh23rZ0FrCVW6SXiautoRZ6N/ns7dN4RmBDAgVMwsR+8WF1rSonx8M3
YY1LSTYyDT1TdLSstUBBs1MaQgzgyyxdc1etZxUPN3FYTKdEqF0U4UHDRVie6NfRbTF6OEH5qFZ1
zsfKUr9ZR1iZgW8ShmMt0YWddF4aek4X4Fk3je78FZIUvRkm31mz4JCwVcdPbuBCKG0r65xBQDP7
VK6rrhj3qSLZjMjNxZiHzFhV5AnEKrpvo+kNfuRr1RvtNiGwbzO5WLUsak5HAAZf6wVPg8SmytaT
9lnV+sr6ltvOaUZyjwM6RlMYg8tx3MdhCM7Il8OvHbKkbeRM+hRlOROws+yRcmu6dmPbvkBBqu9E
nLUnY5ApkfbuVerVk0/GbA65WRFwWlth+wM7XnWYRAnrtwgWheEU2slJlE4pVoERele9zHhDZebY
CFIma36Ss2Pv9JgFPfkKljpjrKtv2Cg50WZ0l8aZZ2ZPNPbDJ0qW48NUSvYPZVv54Yqwp+mSerO9
EDu9HZEr/nuSg3fUmauPFIsR9Qbsoi9NaN77chzvPYACW3vu++2y/kjcddUQreOqzm/bjqKgx5OW
HWlZshWwUujFzcReJIUlQEir266R5cdMRQUCbCdgRSDZ3jtUCUcfZEDpJmebt1OzSa2LUK9q3VRW
ftOa3bOXzfVG0GhDBTpD7g6B5yWbzoWnuaOniXmtaqESJKm8RTzb7lyvD790STie7V5vujgYT8nY
Exli+aP6ZicalbjEng4zgnnyWKgmOuGcgiBmjSBq5yFnYCbsHTgiZMZdNjXeNp+arwUcrp2Z43Ak
7tP/6ACSYAAthPVo5dL7osdZzXtTxgYsrBHVetmzHyt0fajmWV1ro3ahrdOpAqRRrY2u9g6coNVB
aWF1q0r0zY/K8v1thRrkVHf2xcsd86KCBmC4g+6eOnLBFqbwoHhl6i4L6oDyqh3YHP6TyKFM0YhH
g1yxtegydeJLhYYm8RCzCONkLYzB+a5J3bjzIOYhPC1ISS1rC20sQwCPIjy0IJT7ERL+zsW8BH81
dp5S6H+3Ydfa4MVEcgyS2rpwB+ONDaW1HgKxH6RkYKvigv2FxMBcWbdhnckD1X37SoUhbulqlg+B
rMUm98dyn5nEVGYYGl77hSjLRFOvh5Ym39onWAX9ciD9fTQUFqzAkdYQQYnQXE2NSt30yxtzDtj2
kzfqrqrWSMikTY3SAXM4ZPssLbwXmboUcco6POOA88tNQGr7cTLU9KPjOH6FH7u/6xxD+yu7gotD
olDBmr7oxJfKpLzmxL5E2CFVCwZRnkDidDxdXXUZkzy7rVzZ3fit1ge7biO1jpV/yPFYHEe/MFYI
DfxzCZj7kvRo5pxwyN+WuDKi5ytVf3HwZu9coCUfSuYkQlQeLVkwYtSSkqx59trqW85LL5YS2gcK
kglNBKIsXzGSJFDwjNY4hlXPXtYXBA/WWH02hN73ZxFMZCKWdONlH2/T3PoObaFCYFeRMos+glTT
MJwutO/KN08UwwlsBd0OxRpIAXbeTxIHLI237laYQ/uWNClzdp2xajAJNGmIBcHx6lQ+dSSAeu13
aAG+szKdQkcfkQFBr4vbLOLB7gqOSZ3xUbtRcdGysq7jUfZPoO6HN6eJ/ZewV4CRF1QjDBRz9il8
S9z0Xr6mIlIcDNeZTvRbiaHI3eHL1OFUNNO8xgw9AJhM6qVzOaZizS4KwYM1eZsuq6lqWHWA4TzT
Nu+q0wenSMyLM8YZluCRNYNWFmGDWd8THszkFBEBnNT6IILF9N0Al9x0jlUynU1z+ODjrcDMQxzh
UQLHMFGisktKYXkuucuz8UjUjblTBH5tKxaFvW1W3ama4/57xdlo6Y5km8LIuQuNH38LrGUoU1Ey
L5FXWcXKo/t9cE07eMYAYb8aVmV8WEg/rvA3hI+ymJO1IFRzrx2tnshSRn/ey+ZbUDkx20mT1KU2
fmJjTJpcAK8Fg+O9a5OquECfIdxwDgsYVPmzKQuMOb5x7w06XSVeQfqS5+/QSLqrpsA5ia04X2k2
JxvPIwxSFA2OV87YGBrJFVU6fkvhlBRrg3MyyvquZKkMD2hFrV3vjj9gwqs9Z3lnXdM02BHV663T
3D1ZbS7XgizJVS6XiFGFJN23DGIkGc5mosV5kvm+nwU8AV44Knt/b011usrzKdtDMtUPtWtFa6v3
wwupmx9GRZuhnvNi5Q6DdYop7G5bqlmnGK/GQZmUByw94K2vmn5fRZ35lnbYiznjs+qwETrBpXTg
v8b1Lh873OudTq5Sofcpscgr8qY1bBXtoqPVN6NrEhLuaPcgG3wVZj4QGVpXGwA++IPZCt5q0Zqr
LkuQpXbtj64xym1llPNeuPECWlXfGixVu2aq3HNXUTuYaXzACCXWxXiNXWdXBtHEPkVdg6Ik/bF+
GfP5pk+DE8bSp6oJLky5FIyww55R9n0kdfgslLr3rGKPL64ibiN7VWaMjBeyOAgn9Sak2a7nZpHZ
GkI+lVlMHkdpvWkl2FiRV4y9yjpmbtNtMOjtkr5CgeCNOKPd7/mgwMbnVLVX0uBEEI59/2W25+96
iI8urhJ6v1k8rglIC7+YqGRnPKx+StoZva9pwqhVxvZegCmq46960DDeu+hK1k+mP/QIg2q1jdr4
gcSo6OCNClRZPfRfDavxtxqd4WHgDHOFGQXktSYvFN21eZJ27H11W6egoVS7/qaNxuYY1y7l0TFZ
jhMkGep9iRV8C5AaqyCao/mKxAKj2UW5vl+smO+wCQDSG1VGQYew0RYolTVAOjrT/W5BgNUIDm4z
q1lez6pToo4pOo8ULtCKHUNM3Yr2e0r7l6qmk3QgeTKxEy0y51XKfujg2b1HpC3G9njTGmWCIURR
NHXbkSPnAmJreit48cM0+GgDlweQq9JikGggGrYiHKQ2BEVyLAoZ9v2GdHFiTsKlpzGV4HnIqjS2
gVFzxijJKk/iWV/XrHHPfh1MF8MBeQWA19h2U+2a14khiV/t1MSxo/eYlsaFvlOI5XQiYj38SGZr
vEncCf43aK+dCJv0FKVj8BLmBkXu0PHEvWhlt3Vlw0mEDqz5VpajKy9dNCxHXtWRhhrJqiWNaGDr
kBkulC9hN0f29ry04eJxikoO6LRnkdh5wuN8BYj5m5vl1iZu2P6tnKi6lQ1AZvgPRzIZINGx5B+t
FKBb3NrByY4kRQHk+RcfK+X5s1Pzeb2hcozthHLkGLg2PZsUbLvpOfnXz3+i/BxyqMuxHzKX2ntS
zgcA7NVrm5OotNaNRZXAt8ebkbzujcFhk17PXLgPKuVmotiXKzPq6t1nobjKNG0UXfqbPqVunOVx
Za7iOFJ7Q/EW8wignTt3xd7NcYaVcccHiIl1Q+qkZ1R5vb4F+SS+5ri42NqncNmCUTfHRhb6NtXs
d2cjwoGW9iQGV9PUrbXJ53IIhHqsJMe+eogqYp2npN6zVeNs3/eZ12yGNBjTVTxTFaF4yWTQC04n
JmaM0hkk2eCBmeeMf3M2rlQZVq8U/8iOTRMqiv58Vk3TQujIVEdJBvMH0PhwLncdeR/guGpSpyWC
kHOZzHTIZknxKpgBty3jzoiLeTckfAP2DJmVcKT5LupaMA2DBvLH0gClxqB5TFGEY9Zd1i/3JOvp
spHidsd3pa9Lb+C2UaRcO6KaL1Yhin25lOI+CVDeRCgziBPoUaSr7lxU05fOMXltEtx5wSxxH0JL
GaQ7QZjCS0A936v8jcY8+jU3+REUCKDwFtAVIRbcLeFqBqywveky8ELkajfY5urRML9GQjrJJu1S
tY9bxn1ksL0WHnVWuKUc+AUwnI9ZOBSVEkaTDY2OBEajfKWUWEDHL6zhqbMwQigxBqchCspXcv80
4TURjw6JiHyZdk9vkjDwU1CJ8jX1WkRhtTZsgOdDZqIayAJxz+GAT1ggEe3hxhDcuPbRLuxVAZWP
c0vzpSMwmUBvM0tPfQkoa2hLi1jtDmT18sBabRq953NevRKYwaV13w6nrJuCY0fJFSSYb7SvM4kQ
oUlFrqv5OYyZ6ZnJ962X7bCORMzRo6u+F6avgOEEgHwG3Ixmx7fTdQEPu6ZXGvSTomJRqH3XAHIM
S3e62JTAL1VOoHwzomVdz+4szhkI95vCdvGbZ1gPSY2ZuekF0+HehMuJDbjhK5bLKBgrSnOykpQU
sEsN69RH3LcaVc8o8WbzLTSTCn6Hb5DJE1U802UjCUzndIoCkPlROdwpMLjGI2HFwYdHWDIW124Z
g40JCtCTuN4RmWHQ9EHPHgyv95esZo59vhsNP3yXc/KaA4b+Sqyj/qYHny5Uy4a8oZRahSQHFshP
LAI6rkQ7FNf4M/vH2Bz992pwgo+41KiHJbk7K0LLxhuH7M3dJL0JAhOwGlyFdfCSuBLbadvYDem7
JQXuTVbF5fRb+fl/LXl/Y8mzJf3TP1TPN6/d638hWY+76fo1//Hf/+fLKxEDRdiVxR9teb//2D8M
JAJbnaB/7v6evEsr8R8GEouEBcbxonGg5P8PRx6uEvAgtD74ocWrx1v4XeTgwJKlOYYVRdDKodX6
b4kcfu4qEN6LjIJGIv12gTv+T31bAuVrSlS9i+yH+O01euZ+KSAsLMuxbr/94cb8i6b7z2iGz4vR
SqQBTosYxdZnuf8PPpVQaifzos654zRXvcDesh4n6vLPKcubu3Its3oJWW9fUSU2h//g0rbJNsrH
q/InJUNssBPvSuHczUpzadUYajtMo6e3HlKAR9unQEIvHl3dchZmVvnryy+ty382MpZP7gEFQdBA
M4Uv7lchhQU6viCV1b7LciNlcjDQHq5NgvyqU1wul9O571/99TUX5+ifL8pQcUB+uAK5w889xqLC
4x5WyoLGXVgEFPv20crdud55NN6eq076V8jOuDjOvabdR2wz392qjfdsu7gPNfZqbIlhog+tscSK
z2S1vxLCQapOIAdTnGlZTGITz9SHV2211Kt1Vtj234hCfm6z/3bvXMrE0rXoDNi/upt8BIq0mSLr
TsBmek77DDFw1qd6R4FEPGIfKs86le37X9+9n5vEv19V8XigQuLC6pdmNChKL0GUIe4SIBqPGBzj
PayC6IOjZX2H8I4DgFOJa8kpgYS7qI//pvv15wfTI9nE9unv0333f31W8IsXaZ1qcecarr6Plwdm
Al9wGw61+Luu8L8YKBjReLKWTiaI6F/EG8HkAbgye3GHJl7fGwhK0x0OyoC6jG237zp1nFf45MvT
ye6PgtLIw2Ik7L2TFKXtX9/4f/XBbfxsNnhncH6/jlrLMUpVm4F517OXqIHQBll5RRYd+xmCJtR/
8JAsJMqlyYl2/E8iL1EleNTswbpr2s7fFMT1IZcPdXnuPbM8503iHG12ROe6jhnl9IPENadZmNec
4UgIFslcng130PdhLZeQa9Oi+pcukRbdwomKOHryqmySSd4r9HhShDdnu7++Zb+0yz8Hq2fx/Zns
F1Fq/dquTbIw6P1JibsgSMx6B4OxOXyOG93l1UvT0OzL/JF5b+IGUh9V2zCes3jdTorK8ZTj4o9T
p872MwhAtrWBSQewMfX9X7/PfzELLjZI3zHR5zgodX6ekAxt9QOCXHEn6e3jJV5us6ia6kWYgXis
s+bvRvaygv40BSL0YFRj9iJYng79r1fMO1jLJuXlO3Sv5Vl2uXwNlF5+sRP8QqZNK8x2cTSiZAio
ZwwJ7MtxnNRDDK2kQlAwde92ySE+MZkBTIOHILYdJs5lTHzeopZVw+X8G6mrdvDKM7Jh/4odtXO0
QGFez1Nf/oad/Z+1I59qqj8uJyzWqBs9m5FLxCMKr59v5Oynyqthx92V/NRa0VBuNolnJDe1nU3d
oYCHPEIeG5JuY0kjc9fxkAfRTkUhFI2M1zZpO1UcQBNrQN2Cq3yYQ6M7RG6LWR0w5mSvcIhh3DLt
maAcE67uU2XkYbcxvRLv9wjjUtIxwAmwQdzCk5G0IzbrPHLptyUYVxxYdXcUnaOzjzPpivZ5eT0k
gVfTEGjANFcWpgaBnAiczJR9N9NWbKhG4UbCJkNHcNJD9I4+fnJP3RQVm7hj/T6hFMip0tlJdQvU
iT6gjpRLmGzZmlBwsKmsBs8zque+yJJxYwee94CrJUI5TAQcBUnUBAMFw7ChAw+2r1m7neW/0btt
/CW0pUsPs547oiF6FCdHqyYA/hhAU7iyQs6f9LM4trhKPRASQ36GR0hic2eMtnBWiewKSdHUIhED
5mhV3XqQqJu1Vk4UbPxkVM9h1LPspowR4MY8ci4kgG3NUT/csjVQW090M++ulPK1VQ7bhMJntmEL
yEQ8VKwCbTzxY5NHFXwT2IWx9tsAbqcWSUaOUUpMBSuziIQPl7noTa862ZxwpotrlxhWNESfXTiR
JYqEK9b+0QljmNWp6r77Reri1bAic2nCNhtlU/duLAfuECmlJKRWL6Npzl9F68cna/A1DR3feps6
wkxlXLd7dLrBzprt8luuWvm1tA25qt0qemeg6B8hwOpuNUdhsTGpZ1VgDqlsgMSWED29Yc3AQuMd
roJC0zCZYJ4Qy9i9O/SPKZDHYfVIj4Uj5VD4beqcYNep/NEj65QyteZwVHqb3KPXTULehKoYNz59
rGBx5QuI6hLnBjo2erQxngYXUEsqVPUVGgAp8kRyJEWzmeop93cgW9n8kFl1X6Ypd5p2VnkmRJrN
EDO4wwF49OwtYp9qWgFLz5600fKNTUHHojBNwHMGTzGvqJK5gt50CaHHx4awA/jJa5BCDgWtaflm
UZ/ypcYJQYum2fibUY0MryJs+erTgSk7dsI7cIjw2Gc6x68BvVHqdib71S7zmY3yUb6SOqWeR8tq
39s5co5u7zLxOMxDlKzUNm+iul0U862/Jk6Ul59qyZvjxFGe2dYFz71LzSGd8vKcFqn1WJty+Udl
pq66joiIFdNZEIB5QPSxEaLjb0IAmi22KjY+lrkUTmbcX+nOl9ycxmKlpmSNxXzVRCK57nFrc95H
NXUV1rm6Ul6p7y3psqjHBjPq5xzJHs6/CiSLqAck4hCUfvteq+VWghAWj23bL0ii5d3mfU/0mV2j
XijZdmKJkfF0i6mM36aZ6wDAzdPmEIaDuO5nvpEBLu95skbxOIhZben3TPd9zHHDzhLrMQksludO
V+NmWnaPk8W9F/nEh+KR5EppNLTvMc3s+2T53UCtnTZhwu7TTAf56mesomgM2vcqY7WtVVi/JDBM
bILP2un+c6MwA/GYTjrJ3FdLs79P2oyvtubNEE+VvONSpysZe7YNEdowryFlGWu3DMzrtsnSkvoa
/cu1tbzboqxZeNoSOEbAOzITk014CR5qK0VavZBeymo+pZbRbAOg+69uO1OTGKihlEdsFLzzgZ8Z
VlRbJ31VG0SBrD83OEScKcz6Sff+2+EH1jI3LVEJmFs50R90jLSmAQDUzrlQg/GvolyiRfKIQt+z
7PAGK0uTBeUbBSBivG0BniPk6tQkl0dIBDLRu0E3yzaIlafbNOOd74zgAlTLd1QFPps7/qhCwQJc
OOTxbCC22kdYX/FeTIKNgenaR5dv+rpobe/IxynP9mC49/FEhC21sIx3C+20OYwjK263DE9ZZOLa
DBNWphQLZLNNBrarjp9M/aUaQyM65LBW2aW5BaO2B2Rgb33+u7JAZiGCdFLuGcou9UyLwntMUr/G
KVqbhFRQIYxXpAbJ1ygHhwZ7dsnC+pwE0szW91OM7Yn07FhdueifjqgceODc5fI0hvx1sjz1WSeq
FxIHyrMiguXAdr8+QAvkW42tFtMpCzn3YWQLSqEueDaiSd/qKXRfG/rXYEGzPMf7SpNtE0qeeMqu
vJPPkYhsQrTnMWYKkII9+lZgQ8L9FdZhe6vgc41Hn/hTcIG1w9Rkgfg/5I1Qz3E3awVHZkayMrtU
XmkgIKSiHxXmD5OZyFc7ScSjZficAUC6sDRpXyA9brjJtoXdELtkojJIL6p6cUPYPutajPr28xOy
ErFHbl1moIYG/P7zwDuPRvUyC5tHNOSIGjN1E6vCkfaxr/lLWjB8Ld2yS5vhAGa/7Rg/l81pNhlR
VWbYR9uP+OyYm9RVYfkGjm4r3zR9z0lmuWu0kLTaJKMAS4b4nYfe5VOkceCgzul4XosIShxNfR6r
ebKpoRFDgmsrE2T3tiHTUZzycCHoZ3aM2gawXcSQRz4D1/o+imkVEAnh1XD1ZJZvJVke8l43IxC4
Arf7vKYTIF8dvcws/Gv1XGiTY2vWO8e0LunrKYT62SnHWJtvYa9b9QNW/pEhEqTc6HlZXOLkc+7T
VmLsy1AwybMVIXRnOzsd55UoZ0x83oDf5qLl4D4kFvPCMrESNcaK8zl2gxCh/kp3xCNrUs7ekOYH
d5/j07H6YE/qYb8HsuGkFwqZS1HT7LEwy3Q4ReGEpvK3AZGT1fBRUWof1tCWmgP6CEXQeSVfQ3ic
aO0YFfSieChSKxDXCJ94kOtCXCdyqTak7cKLc6ELFIivCmYiGB/G2qstihCNpBmwQoDNqWqkKbKC
TJetG2fk/01shJoN8724Fg4fgSEnHmXkliNggZAni+A5VhiMLPaurBg0fVIy29uxuJGehWY2mhnU
piFgjXQjk/bnDIgoiWjqRWwORj8wluWbiAyiNr2Rx2ZZgOh4h6RMriv0Ge2qDJsh2NUGuoZt0S/v
NqE9p7d2PXFdYMz6PodgjXCEo9ozbAA2fjLkcyOl9hndcLQNlIeNFquGvdD8MIB/04euH4roRrQJ
SEBYJuIaqSnvQqIFnFn5S0a7KYK5eexkzyYkNFL1bI5VDN9EL5/XU+Ot01veQ+/r/AYvD4STwFin
KmkP+KLNldcws4+YBz5Cuy3RB9TEZbscqUm1IRzNhvlyn9D1rtdTjL6go+Sp2KFM7nOaTNznuOIL
LeU4673RJ/bOLODqrcKacBOanPkxrqrkQjNciDWrZn7kZK8P0NcBKWZVhWKjBDSvdMZ+wbU0kyGb
zIVraHU0aXXbmad6mfxP5OZRiFRRxJ6qd4i6Bs+SHY3SogpDla1HvQuB9iFMLL4eRBX8Cp6Lm2TL
mWagCXuTJlxzsJtl8q8H9jj5sqWrI1/fIzJhh0dHZN3XI8/MclBOM2bZ0VY8qipCiEj/gLcXzB7F
Jqtkf+AAWw1wIy2vF0TM27OMy/RHyR6T1UVVapssa7gwkuA58ANG0OfBMCROpTrRVSIvoemY00pX
e8GZehrh5FGprhDeOsexUuI61FI9C6Nr3yGPkYNip0AEGU72rnAt1k+YXYzWPGS2mt3Yehy48vpz
3lRJyuRI9Ji9neqCZyJb9ptVoPyrHF1IvgkqylejdqqXNKMNUpJe/trUPEIdXYI94O30ZJRy54bL
zDzPJSsQZ7voYMko/uEMrtmeJU3Aa/Z/JuF1aa2uIFIuO4yaGonBypynhe8cPfop3pEDm+4OmHCI
66bfvi+7tgesZlk+Z5VOvppoJR99X1CyA+iOmigwuSVeYrBsBAFG6n3usrC4w+Q+RlSsNzMCryMN
HJ6HOVymg88tszTzDxfK4ooqWW7uQoRU/hZEt7XjytEjmBD9pCPa9cgl46eqDwle5Qlhdua0MxOW
ZPUeoNrctIh3r4zbxsAPsmY7Xfhbu7H1gXRz43tf2fI9Uf38gzhvjOqZbtluj4BG2FdZVC7AwAk2
ZdAx/PErABa32fRBgESprpFOb+Fw1sgMdHwdL23EMHHjL3nVhQ8ue3y97nNoJ2krzf3ky+la2RVk
c8NLv5f1xCuhq0G9HENvCm/nwuDEirt1JNqnA+G2pHu7L5/Vmf/t8PxNhwcfzlJT/p+trJfXuPjx
x+bO7z/xe3PHpbdju9Khh8NZhg4j1ZjfmzueICObUheoIWrwlBf/2eDx/q8jfawcHjEzvm2Z9j8b
PBhc5YJw9EyKskCMvH8LDvZTBUxipfKofvE6bJXgE7m/lIomZZNBMy0e0QCv/lZOF4jyf7gb/6Kt
83ORbbkENl65JAsu3kb6DT9XozAJLfIfQuyGwAZf669glq58l1v6/+/5f3CV5V38oXlERIbWbHXn
g1d8a41vpf7RyX+r9PznD/JLzd+LSwdxJpfo5zvPvJviTT2//fWnoGHxcxWUq/hQSxxsPEvFVohf
bcVtZhCbPXDYlUbRfC9pAIxbWr7WFuXSfJBBmt0DYKTQlPWIMFqz3+nW1lviOMSeqti4j6umebai
2Walndtk03TenSXzQW5YiMcr1bgx+q/G3NidHnZiCIIHKAfoa7y8Tx6nRSztJV5ybt0BA0VZfSMb
l8RlvyUxXAyHPmnWwGcomiFZcKG9etGFFXwic7ovV27clEjGegQfZuadTXhSOICITllFcoouZm24
dOipSs4m54jIkAT0hnmviWTusg1Qo/6qV/n8FHf8Maoiizpl/d21cg83Wc4hzACB3nozmEWrvXJS
q3vSxeTcjQA/2Xh42bZkZUfIQr5G1gtn13I0W3m6EhcfDec2sR290ij17m2v40Vo+V95czJty9m3
JhTtrbgEhMUfygTJYFj20V2QDON31RGHPMx2j5ov0OQ7DbCfjHj+MRZu8DWq8Opuck71T9jPpE06
sfjRNNrI1rJ1ug+DskQENi/rnsGR+xFGW9qcw2DyQssNxqd7KRFiEtVGRX7NudDd5FXQXZFzZHfQ
XoiOD4hioO7ZEipMZLYHYyIxrpPQ+dG1cCfGqevfk1k/ObP1QxHt9KIt8kic3oi/dikRPeaEtJ/K
Sy2A9To/Fs2TWkVjPR+SGpZTgn1LIwybu+fe5PVyzftItJeeciXbZxpM3pqNkXfO/T5CczEGW5v2
176HOUGGiZUcw8IeNqqpmh3cHHMPsAg0Hy3vECL8FMAX5oy4njM/PFE4sA7I5biANYMXr5Nuz5kh
PSQyGR7I++wfOvI4UBOqloFBfvFdRmFyZXLkOdETIzrYKPsth2LnxlfcTiq+ItjkqPU3FnPndTeq
JDkSX5fvqgxk50qTuxyse8j/95z2Q+xXsfmQFHQJVwRTyxu2Rck+CkNzL5wmeAvoPJE2ZRnBtTUq
XARphGlpodlAa0fKfTNFjbWZQtjoxHM5p6lqaqomqGEEsZdHV1XubWDYxh74in3riTy84tT6HOQ1
ChgqbiBGaJAesF251rFuyCbkOEqgShpHwVuHxwxS18jG2TZ6DnQYfj4cKgwfCJjJXySh+dxAdH+L
lCm2YV87pML7vrk1WnbkASRX7kdAgM2GLuR7hhsnWbeDzrZUnc2DaMV0yH1lXbFpcR5Rh83bYPI5
nFOTFXsfSONegn766lvBAGxJRndmXpuHgWQVd+P0GuGWFwORz9Gxfxcp6VF13ufXPRjr18a2i0vR
h+oGHJP9iMwL1xDIKsDjNel6oxVOtzZpfByDGv+WTWvxSp9gvGumpXyRRN21bmv3SmgEU22t5Dmt
0NmJWg5rskjchwpQ0KbD/ntAQ+UPa2laXKDmwBatMivo7ho2mcWKmPbUWxWoLTY4PEuobqP54cRu
RzptVkYPNbTddzm77UEMTEKpkXOwDICtaOiZu4pC3r4rqWps2ipuN/+PvTPrjlQ5t+0vwgMI2ley
I1N9SSXV1gtDqoYegr759Xei7WOXUjmUt/Z5PQ+2h+3aFQkEQcT3rTUXXxVwN6pRXWSDBZUoKqvo
YUbTE3qk1PJ3mkFkrRMXWDCmsfnArw0fdK2cD1M6VRe4QzjhmEFcrRKrUEm8zhN3D4jS3EKFsfB8
he7ebFxUcKjFNlJd6HJRGpNIZQnmBDpwhIyu2m7Uqa73f+sGo8qZtkBWlA1Ju1SvdDVzV33Qch/G
ch49HR3cbZHV1etQtS3LWJ/eZaWBpSFRpxVdlOo5jt15U9IO8Qmm7n9CF563Or7iizdV3FDGmUPR
Dv1Tk5baKxAyLGUZ6qxfDRWMx6khPpzGNJLGRUSnF5ZJlBo9EXzBOXJj0150jjArmiXotXfIWtww
hwn9mGijGlq4eG+WIXF3oZ1FZ9uvumkB0YtskU6nbfNkj22zRt3EHzVqoWxiaGFXb4JNvQn1L+j+
ETcZUfnYx3m+a11SZtFcBpuY/EgvUZZIpooOgDoucq6ye6EN2O5pqDsQQ7sE7nsAgx9cEmG5U91f
u9gK0CNGRCpR7oqvrBRKFYeu0PXwQ41+iXtDJ35AE3tkIEQCIS7OD0mjofayS6vtFhcEIb2cztHr
jtbsuzFiUA0i27c3L15sLNrbN2CHKZ1iZw8Wx/5ZdgxL/k5wGGen8bQaySJ8G+VBxhZVfUIA2o0j
YE0TDFDvu0xEP940f+miR8xry7wICFVDhrZkZ1ZEr/D2Kw51SLPeC6mkj4MLyq4oKuverSyiaY3a
xeVChyV8UwgvH7vGxePy1rEfllhkoSGOK10MNxGq4VtRTwa1byqcaEbmAy1asneZ0Sts+mRZGWrx
M+EbvsfZB2M1teZHJlJ4a0VKeNMmnXtfJBh1LAM8SFzLYufQU/3WsiFtvS7Wg8tsKELiFBZtnx4o
423bpvPdrKj9z74IlK+5LQM0uiRPrB3F+vdzStsx+DWp/NjREGQMv4ktYiykIXFHt7C+8I5wjNso
5hj/VXSNc+fSpqWF05lPopuMp75WjKfElNM1XyprG1WRsp7iWFmjHkUlHgTlFT3P+gu10GKjUxDf
KKkYCeTlrrcmWpaycZwbPVWpdBQlH74muTBrXHJVCYS66KCxlUzE7WiW6oWNS2aDwqfd51MrNrLK
NQTBqsFLbLvToUMpeUMfMdzTIcVY8zaXZ0ejJqUY1Cc4oVzMVIGu7aYINhhVQrLgQbd5KPvSG7VK
8r2Fd+CbG0DgawPVMD0n5mMI6InHP4OkSZsSTWmFxDkcKKyssKJHLIHaIjzF1JpO4zWLwrTXZVDc
2PU8E5Rswu7F0zg9qri3TY9QrWQzk1KFrBqZAAHIideldnIjEHlsO4G82ehyVOKUgG41e0A5Xsvx
prIbPt12BOzUpp4JtmXO7XSta3UQe44WobOCibV3a4xoXmA0WJzarKDLTPLHQwdrYNux4LAHwvJz
Qb+7vakQhiNst3q4N0h0p0GThwqX8BagC63BKi2Uh0ZV0VCCmGPHbBCWmfXovNWw4dVsTUmKwxt9
w+mXYBLZozPViuxxaT5ucon2WLix9vpmdzVyLIzGMKivEyDnjuRC8sUVY3GFN7yYMfyPw4zt7q5O
bftgDca0cdqpJntQRwwrph4rdO5a4K7afgkUokUx36kWhheAZBnq4ID/8mAoVdh6JOf0l12rEJLH
H71NBLUaDwVe4JNhYeximu17WGPWbqioUnFFN3Y06ivkrdG1NtMYWHVxfq+Pab3BnVhsZhkpu9Ys
25ri16Q/T8XkkMheVPdEnoFDSGPlAk/UbQe+1SuBXYIzU346Ff1+zSi+iQ6zU5ZMwSWXka4pg7Fy
miFcZMeph02J0HYXBDiDCvYlF9i7awAAlWpv2CFGWJFMCqbRdKujNl2ljZV/twvlO6rum1FvxFYf
h3zZt1V7UHC6Z8/xw1BG86p2lNBntdpxI/oVyJFiHeLUxOnkfFMKuEYw6EkBj5uKtvmwZKwKLCWq
0+KiNKWxyWzJ9YIdJBq60y2DFRsTmAyuJIX8VUojYWPFGewOcoc6KPRJ9Bx2vemjpcLMPXVjvxmd
ubyXkI+oqYQqXdJcjy6ixJK3RZHSGQ7TwuOrngOCk9itehsGgIYRep05Mt13/TQf9NhNd0YWdb4S
pea4LsPKoL1Uz7dJaNX3kpzADR5PG4fXWOfENlvWZrTrgCDwKNpl7pxs+yrlSK5m8QHMLAUzra1e
3XrOLzRXESj3M9Ol2l2GYsAE1I1petEUr2zvtb9Gq3CuNLdr1VWtm+VdXyWkEOhlN1C2pOOHYMLd
JUrUbFsH06ue5yqqDBiLFCJrnuIa1N6rQS73sOqJAr0xtDa5K8y23HbxVP9l1eyvUBVE+vXkuC2F
w8g+0EIvnlCKqYFXEVz7qC5fSEvLJeIQJ/LHouguotgxriJkFE+AVE1/bKvhkJlhfzEoU/q9NRLM
pBE9L6/s2uC2t2X+I28IXe0tzXjBLlNCUQSCe9Bg6F/WLYYJCyIUcva+MDjrNoD8J6U1vgqihzY4
ODWcCiAMr0tl+pn2tvNNL+0C2+bsrMKQ6Brs+Mkq6cm8Yo83Y5aJcjx5nTISQTHVrGRJlviJ7DOP
9pzK4+Vre5g4VQAKETPRBhTtGjmvoQY+KBnOo6IltIpV3qNwg1jMpfuYavKpFolYpxbKfXyBdgW9
lJ3xrnSt/KFM8/KynTN9X9d49NjP5zhgacel0ukUXzSDkvsclyzl50Q6O4A+si81OvmPrVIVdJqw
rXGKGTxdiYOv6N3bSz6K2S1bxeRl1ET5NanS6pvs5GjvpAK0kPwbOla7vjQD00tTtjSG0hZ3htCG
YvWmQk9rS6dXBxH+0Ovdz3BwcGlR3rlEIVJcCHa23wuJ9GIieYtM7vR6LnsUPeT8kEaGqXyF76e8
RKZACCN0wvYan2Z4Taa95UGiTxoaqWaFpduCQFCT7Mn7/wOBIVxNvmmu14FZxA/Xzge3bLrbVKXI
YICPehzrRvDhIoZCI2DprkGy9SoU+WygLXo2pvF+7nDsb22U9Wu6zdouqWZWdqmIFa9adk8wCmRq
CAD1F1PNmnwVWBi1o07dzn3f4QCIDCCfpbGLIsu+1FMLGX1ad6Q8oALxk0QPXzEZQM5nJfRoVUFW
Dkf7gaMO3xMYFM9BbqtrGbpPxmgMF6rU9B1/iw4WqWrvjdj4YWdOfdOX7fQazkG/7VPszdy3Kbly
3XnY9bXNHSO1cwdZeqypr3BTECk92X1kPMR9CSa5i3lhaxcuZ8Geaoosd2sq5q4VkX7LGeSRBTm9
GeVsHaoKJ1g7tNZGZkXwUi4NjAzrg6+gj7q2UIdAlFQ4xeg1u1tg4FT2+6H4UoBDZoer3OV53u5b
Z8rvglixbu1KDcFbW/q1FvXilxaS41omg9zUXRwegiLqbsjQiy4zMzXvDYl5HRHkTIL0X0kBCzki
/Slnud30pNKt53ZUUSN2Frm4cGPKNi13RJNl9y0rrteNEFBdt1d3ddY9hN1Me8VWLeRK5bSjNfcc
uYXtJ2HEF4uN4IGFVPFz4faXbOXsw2AgTyIsLWX/Wxa/ujbp43XWylcB3uWvxmk7fJ4hLJHXkvA0
lUp9F1zQQE7WVEvo54SN/tDpyjitFBfp73Wc1aG+KouqGj1Rl9LcVsU4czSLagyUU509FLlboBub
3F0UL7wmSlgPgC5+jiMYCZUkEByHoj6o8/DdNjk1mBmRA2yqOCRVeEZnDYNUHrvakiXtK0hRDrz/
5L/l1mOOZ3plBIRYsyvM1pQ7vjd6jFdPnQKMrHxfp2HwyX56sTmCILW4NGv1jj2UReWMMpHSOdp3
w82GC6M0xcaqBIUU4uRuwkBDV6AEvyL08Lck6uh3zej+qkZDeQx59b7qCBSjtdmUJLZh0g7WjaPZ
HiFm5U51xw59QVWsCc7pPQfszBnR8ccqKIhG27RctLeaox+T2ixIykWvOGg2jEW1p1CMi2XJnKx2
nMfzP1JTLzXXZTQsGKpDNCOOivfFY3s0R/ZJdu1PZYgNDxIOPWaatlkos/XnFd4P1XCGAiiINMEk
gpKl7/1QamNJyo8aFxY54cOYGHwykl67UluSrT8f6r0y/u+rwgQCoxJEGyMe1au11FSnTDBUURfd
ZZohX7TqhC0nk9erwjHfkWw7/WmRnOvTNaEJ6nAmRoGjQc04IDKpjBsfLaLp6dAGPKumZMeZ9Fyc
5nsN/t/XxwtNC8PGoGJYR7cyZfGfpVRqP58igRKN7jyLm5PsU52KZkb541ZOGhXEbI6uumwcz9zf
ZVb8V2b77/GFoH9jOUuP5mjWTKEhIzUNG9/JFQrwtDk9qxq+fv4Ql4s4HoQcUST+mFNU2gLv58uo
8bloXb3225bSrU3WIjo7WwTXma7O/jzR5ew70qjLmk3y50Ofmj9Ct0xdRfq5mIDeD02SzKiFuqiX
IskEZcAkGzlZCsG2omaVh5vaxNrQBpvPhz316mPjYG/Ok9Xhu74fVjSuVdoxw9pVkh20vP+KFHf2
Q4tZ69rM38+HO/VCCtYY4IVL8tmxoSCsK1XD8c1wdKAfKr3acfgHJx7Y6plV5gM2bVlmhGvqCNxN
Fppjubk7z/9+ltbcDd+bt7k5Bd0Por1Hgk0zDSIWjmbLmdWXKFiKSQOl+M8v99SkFa6Dy8kQiJI+
vDS2aAkDUhFA2KFxZ0J8v5IhS+zno5y6qTzCpX2F+k4/5qcaUMc6I2fpeVsFEHbTinCn0dOMRJ55
fqcuyFicU4agKg+G8v10SceuIKkDRccwVCQPDOWz5ZRnnGnnxjha1GKTDC8+1LUPJudqtuqd4eR3
n9+xk5OD+Ydzj6loYoJ7fx0EQDpDrbe1L9m7XoWdqh904u5Wcz/E3yKFFQYTurokhBMWi1xuD6Lx
3Ir28dXDA2fSQuH9cyldHK1oBlIOsfhr/BBVIFq/1lqRQF5dZkqCt1u6xfrzi/54XxnPxvPGPgra
7vG7V3Gsciawbn6O9+XCsKY74i/sM1uJj3ORoKcl/ofSrg4K5WgFRTnaznWaVT7Z7kSTyDJeQY26
tBN6GZ9fzomRuAgHTwlodvEBL+uSKjxPk1P6LG340pXmQkz2g6yTx8/HOfGYNNvQVY1nxcplLAv3
b71uS+apcGu79OdY3dTZi+JkqyQtFkv94fORPmYEOQQS/TbU0TeWGpW1sLmAwfUuhfvCCL18sFsA
qG4PdK8v5q+TyX4Mh2NQryuD6r5a4zq2OLJu2llvNwnd3x2mwIYGnaAAnhtY+k0nkYdWjKCEhmi+
ChAxfzGqQoADoVvEuardZHqbtAe7z8broeyoYE+QWVeU2YjksOL5zIUupt2j7yxfcPp6KMBwz34I
ScsyMoDdouOeNlH75JIGdq31zpfJsuKXfO7sAxpq+qcZXnNEkls7naiZjNbegvwWm3RmtUqm4GK+
5gEHo5bk6qLMv8jBuULKP2PbSKtNkw7UG2NhAxBMBKSNocSF3+v2QUmUbjUapYE4ah7WbQuFkXGS
NSU8+zI10DIkKZj9kfV67YbDarbDcW1whS53SyfkwJ0b9dVerPufz4ATcw29loaCg28WW/6juRbk
fcXuY+K+JEpz2WsuiuW+GP0wqcEgjYEY/M8H/LjhEWJxLpsw2hYX09HrCnWq7weZl77rtFg54zLf
VOD/Ly0h2x1Z3O1lROn1AS9ieMY4deL1ZTdHgh9cU2ii9nIrfnut6nDqlaizCp8y1/SttwbtuaLf
8wCKOPn5xxeJwIPViFoH/zreOtIX5bw5dYWf9zVdEZBdNeXaDi4IdpM9ArDYWTU02AnQ1Cnafz74
ietkXyUwTEM1IM336EtjpyH067IoMAugBK6G4iFcaL6I3+s/3gbgOeR9slEY2S4W3fd3lBpQE4IG
zXygck/TVAxr3UEaXWdC/PE0ZbuBYAphFKePD0RgSU5WF/Zdhq6gG9azReFVJDfDYFpbCk8//vQG
GnjgkFnjnaaLfPzZCuNMFkZWcVnYzXxFTkVJD5GeTpOJ9Byz/OMLyGBsbdgamDS0jz9fFdqQyEIM
6M+K8RAJ5QkA4Y9kFA8gH87sQZZ3+f1Zg6E4llpcGmv+sakYF1A8FQpCDMCTG0Gt1C3NzLOzngzo
hdeW6ed2o6dHJOEBGdvy0h1/XgxpOyBnU7/S+gNa2ZcSLbGo0wrPhZWRhqafMfR+nPuGysYbajC7
DkY8mpEmPH34qnbqK113mLLeN4z0JrbUM8N83Ngsw3A0xDDN7uO4oICSe4xj/mq/V/QF+Us0jRz5
In4+Dz8ulYyCbpSQPR1f4bGvFwbaWOC5SP1aUNGi0gM1pPtlF9ZdUrU01J15JTA5fT7oETdgOfYy
KgsHlnsT9vYxfDvIZxhPEcUEl/RNb8jQYq8KmQIScunSz5jwPIzDgKRAIuJ2JPwN61qj2rt2rMJ9
Rh95O7Atmiez+gJqBX60lGwOlm1BtWCmkMVZX10djDfMR/PMrz/5YEC7M+Nw5xjHDwZJQpTR2ch8
qtPFJpnc5KCM1Dk/v0cnZxm6SkpKro788egblhsVn5GwzEhEtcnAKXtfTRE22+25XcuJFxb2AHtb
1iGLM+z79dW0M1HIqmAhGqVAyBJE+9FSx+3nV3NqBbLYAjjkqlgUO5Z7+tt3cSaYYgw7JUU8BLOs
t/lMgXiEmtRkrxCZ/nwXzZnRJDCCB00KxvEJFUeDRW4Xr+iUBj+We1fH1l1eB0+fX9Wpl2eJvrSR
5HIwOJ7GY5MW2lzy8mSx6dymk0aLLTB/0Gwpt3VoOt+HjAwFqoXNmU/VqTXvLTqdwtGJQw+lUzUS
Rp/iRdRv2kKBkRVuZfKIgeKe5frMaKcmPMcencnOyfJDkQzcNRJS4LS+DGW6yy3Tvht0uJuf38wj
xMDfiwI30db5HAlkzkfrqttheTIpuftON6iPcaSWWwXFsRckos/ozdnD10RzylVXtv1NNRXptZnZ
Yhc5aDpnMIU0lhO51ioowhC40GN0XXLudKudvPP2wsZReersf95P5DpoVHPIc742o0GboK1etNYl
41s4zT62nadupDphy4gmRiHix3Tom33gls8Rio7ZWviaQ27sqSK5HkHA0nMjruPzG3niXaOnzRbU
tgX06OMPYmbzG+KR7fZQzD/krLVbVSKmDDL0K9PL52OduB3am8bYXAq17Lrf3w4dvrhKWjpb+0D7
oVJwWOem+tJMWeHbbpGA4bPaMzuMEy+dptGxY0fDF+vDFruvs2msw5LLS8xvURzCW4dTRx8D/wIe
weprVQ/VGjVG7//5tWoaVUwqUmwQj1dKg5D5uHaa0uesdg3FsaYqnd1RjQ9hl4aPWCzCM3vfU0+S
LRtlAGJ2XZayo7tr0W1sjKr0FTXENKX1qBIK0d4NGOr83OIg/fkVnvjmcIHsoeDCUK99e0N/W6Xz
oDaiuOTWjn1I58KocYRVZbUWKGL/yVAufGOHsHPq/EcfBGkbcZsXHNE0tyxusY/B47Rb6yLuNO3M
8nVqjgLMYHoaLCsfyt89krhipjLgN3n3ALf9p2lWD1nD84vD6s6BIPHHhyMWMEwXwIR0OjXHL6A2
0mvTm7nwZ31G42cPX+quXkvqAGcGOrEwU1InaQaaDelA7vI8f3tecobHqAYcAbPQfArHcefM1cOZ
KSH4O4429O/GOF6VlSRNDIMxEPRrHhl98tCYjflF76BiBNnQcBcxxJlDLdeL9/ZrOdQkGZr0ajtC
+ij+daghi5hOrzGigBOathnAa5IU39aH2TCiO90NSe6bYPAFUi12OcQDnObOtEIGG+wj06FJoWKY
M7Ulr4LcQu3L7OaIrQoNYnqZN/VO7avAfYuUuSGaj91hueB/SX69iQA77bS6mfYZSNDrXkT5Va/U
vQ/h5AGTXbPiDqfbnFpR7UUIBX3EiblXDrPcBF1kIhZOh8vSEDE5Fkm3/fz2npqbwLNsjXkilhy6
908QuH3VThZzE5nwSzW2L1iAbwyhbEVegk0dyn/w2rHnZrNH+f4j88mMpqIS4VT4hLMuNafrQU/3
Q1uc2bx+bKstmXa4YKllUqZzjy4LpHwk6tEtfETkd1LGNZpB53uVfqUJfYUgZdWZ+nNYF2eOTOL0
uFRpuaMcro83ZK4k6EQOJjWRcpq/RaOKS6g2lDuMLmq2QTPDGacyc4jTaV+tMwzCNLcLFvJK7/dg
RjwzGZS9UDtlq7VGsQoQhjLh5I5+Jx1sN3k1NSJnB5yaK0IHwrXbaha1F3teAxe411NIzc5sVh5s
SwNWyAyAMeH3APeWP/F8aLfJW1wp5Lstji7+d4yjq6hpk40NnfqxEua5R3FqTbeIGISPQplBaMst
+22NiNXGzIu0L3wiYia6S940qLtUa/szM+vUWvTbOMcbo172eVYSbOI75pKNSb0BSE20+fx1OfVB
BNTGaVWn3/aBSqRWuiwrgjl8mk7OalqglCpJwikZy1EznTGdnRyMeiVnFhd32/EhwqpZjIqMd0WJ
LOLiQWOT57BFAYqWuj2H7zu1EFiU/flaYNn7sPnNYLtYCSoqv07qO72xrRUs/Kcyq3+2MZqFyDpz
J7VT82LpeXOARUIAO/D9vJgbmXF/2aclYwYvfta1gzPXw16nFg8eA3yFISuYvtIVX2I1iPwpxNQQ
lnFx5YROunVLY/pqYwnCnhGEhJJ8/qRP/jwWRMpI1G/d44VxGINGSSO2OUMlfwo3fIz0/j4T6Ej+
wTi2w0mR4+9imXt/G5pemWAtWLnPSVRSzWlfikkZ1mVXn/mQntq2LuGFlFiWf7OP3kMxuDg40F76
LZ6RqEHiOhR3dWkS/avdZGX1kGfumULFqQn825DHG9ZkNjI0emruK8O4I5j7p2tkiNutQ132Z84c
4tT8XaJWqUWDP6KW9P4+toNjyHm0c5YZfXpuI/mL1CdrRdiBs6J8G64WAvQqZ0XexNXiNVC0RZlZ
I/ojvOLJoKjyFFTklnQ6jgVcbfiMora+D2eXgMciy1Z50Djb0R6cR8dk1SSypEEwpTTjek6X0map
/1IHHTsLxOtRqs9J2V0jxZEb8px/xk4/ePkk4k2XT/q9RHTNx143z8ymU3fBXZy6lDiYt8cN2CyT
TVPgT/BnOe/ndta8VjWeTGleUDN9auNpODPgqUe8OLMQytgUW49vu0wAqUH7yf24girdy66W2zf+
tAAeFXjNokn//IV5004cbQhRzOhcIK8Lx8yjJx0qU0aXNMt9K5/dVTR01r0Raf2qEJN5EZVZ9kji
DaRpA+Xkm13AiYBt591M/AiSvp0yEJ505jacuO9sNhYLNPG/HCeODkquNTmQ7kXmpwAPNlE9WVdF
xLZxSsrmKYFB4qOLfD1zIz62+wxUCVR9llUb/IL+fspDVJhl0PNGN3OAlFWExhZBqtg2ASQRUjWF
x0xBOWkSdBXW0WqiJ4PzwjgXNilOrJWLLxw5xoKZNI5LhSrSCCtv4xzfciJojSy+hlgAN0dbXZgX
3Bl73yaokbFYAZjKKCJrSk4fFWJ8fzuIQd1OUwBQ3FgShNtZ/ca2uNhFA1MKx1S6RdRn7pDk/5wQ
Y7Nk9xvDSqINWmFjXSvFQvWr7M0YdfbaCS/0MhX3qSjGG15bTGgTL8JT5HTuIVPtv1RiX84czE9d
Px0wPOj20qE/LhxRbkuyphVcf5aO9wTRoUW1xvgp1pRo+/lDPzUUwmu0BrjR+WwcfTVpOpE4u3yW
iJmL1rJyFjffKFOgm1n49PlYb8/t+E1bqr+C0yufwePjf6FYWQehhsNBT9yC19Iwxuw1G9oukGVP
il6mXWilGty2oz5c67oS3umtApleZHInC4D9bz/o//ANZ/ANS5OTY/F/UAIfAN1XWAdevkcdMSlt
8zvG4d//5P9gHNx/sTwRq0vbA7AmiOr/YhzEv0xUTlTRnP/QuP8H1K3/i20DU4B/jFoau9H/chy0
f1HfY3NKxcZa1HXW/4rjwAi8Qiyj1GL5dUfrmSsmlPhSkb4TZ7+iMmSpdsrAix2O97/dndu/p/Dv
0dgf3yINmKxqUENF2fXh1JsViEDmUWMkHccW1pFnWZSjNwRRd6ZCcmokxqBaSw0Ndd7y//92+glb
BaCRJI+uHdKOAAD1punzhPPefOazeGIgNE9I1ZYFSP2wne55F92yngm+a9JfaZb+CpT4V8J//vGd
Y5gFGM/BmvLZ0TNCE4K2xBylT20AOKBTVd6SMb5Kx/gf3DrmKqsOXXf6T8fFwFCquYGbSsLcyOvL
kURCnOGgh+siOXNRFg/h/TpHNYJKGWc6AT7kmDVr94A1W3eQfjSQDGJ105cpHIEVTY+yh630+R38
uA9nMEGrC3kGHNVjPQHBQiXvZil9t4KCZ2Pn8xOyaLxSiV9UJyS/C6ewpwHb+/OpSK1zERi+bZuO
H51Vl52eRYX0ZRWX9x1qfs908daiixNn3q/lK/ThhlJ/YVVgD8pb/X7Wz13STYheJB1qICDkAE6b
RFeD+8/v5KkpT6/nP6Ms+6Pf3i2YyEavdBmjwDu+0Ovxsc+H4lDU/+zW/TbS0awfCFov+4KRoqyb
1taYvCxA+NX/x+ulfrwoOlwQ/JdcaKBRx839MshNJy9lzjdXL9dS7UG+TrKFgGXk08YN1HKtubW2
BS1g+mC8yvUbWBdoaHHoK1p9q6FE9e/Q7VzVZYFZI4pzMiUDsV/QNtvOTn9N6FD34az1V9ImxJFc
QaBxultWXin5I1MU5Bs1HfRVxxfDt8cqv5tqV39Kbb3cm0ESPPd5P62HfDT9wAaRUU74noeE+Zza
I7SMZuqU3IM36Kz7CgJY29Ko7tKs2LAVLO6xhxoHPGzD9ypglQcjzm/HaHc3JQacMqfpk1VkO1G5
Ac+pvr4R2OOG3/OG5coDLjoFVLct3VDehPpcrluUXxz2BHBwT+syF2+AaAlVw767hbQ+bpKK2BKl
lsoqV7m6OWfhyjGXwJoq9FVgs7hEYYyvEjMVvt1R23KELInro2x6MPI+3tHeAeWtEt7m5HhXHRfi
uJ1R/Qmj3rwYQy15Dp0ye7SGFEFSI+RflZXrTwHXLj0bg+9fMje6md/Uw1Qjwc5tV0JMvOujZWCi
V4w6e2wG6AWkzeR3oGPb54Bbg2uzkjdWl/xSNZ5ph3vpKXfiX2MzBPetNZf7YVkaowZa95Sx94X9
haKfd9vNIgAVFnRXooH3rOjtijxluIlhJjy2AfFCnOgK0l0Q03pGF8bXoZAu8VZh8cuCjHNNhio3
EdpjsdaVwXG8t2mfNfBCAFQ4lyS4Fps05iZQqQZ2YpDIllcyfHBmzHxo/OP02cVaTJzbQICkGS3M
VUzEM77y2sp2caGr8krreumurSjov0WBhFiqaz14USKPQd5ZalFfYsaYn8Cvmg9jkea/dNhyB65x
2uBWBGanOpVvEJ/1WCLFfxAAjpIVDiKivWrDxJKCuqPH+DlC6K0RGVBH1XkEbUCmAoQUGZYeflgw
xYnlPjZVzWtnEP606g0+cTOeaaxpcnHX4fOKHul2hz2thSJ5cTnub0mp6a9Ql2oA5l2yM5seZuYA
vOzbXM/pDjlySztAqfV4m+A/mDdz4qQVVMBw6DwYktor4pKFise7ZShgf9fZYDZfe7sljCAhPMme
MtbQseTH1p0iDpZqxBN+bgJStZQnYUZh+lyFenEYA5zB9djoKxLtfukO1NRAI2KaH0LkGrbMtTI1
UBaj3IquISeMmy7MFhstT6gTfPpQTmeryIHWDIYquE/6Gm9tJMfoZyFd0wehDQraWqhzhtZ9k83U
7+gTYEh3OybCTHQnxrWYnDYq2ZWCd7fRsh22+J9tV9vrqBnvoUT7bdm/dtEUH3LQf5suIOCPT6F9
F3W8lFrBz1K1rL/q2xqIf8p7ToM38HRpp08OmVcXOLe2pJ1mq3AeZbvKh7RJMYInsSfajEn9BjeM
MjmtgVe6N4JNJTBL3nqCNaZ1D5DXEw24pLlmdYNX2++05bsrDa5bz5OXuFGcG4fu7gs4POdO9OBJ
y3DQHhIjEIexY0ah4A2euwVRqMLmXve0lzZmM/Ma5U7loohYvBFKTUId7lplFcFoutOsuvIMNXsx
TRbKt8QC8BL23RxD39DrelqDjofNaIrOucM9X19qA64YXEdMQ9I+KxJf826dwOle5XpXrq2BoWtY
9X6MIXCFk2H4HlG/l0VW4OFtcB0jONzUcXaD7rTcRgPomajJ5Q1gQ/bVpV5eZJpkMg1V1JGPpRk0
Fbg7IFyJWrc6bfO26hIf/lebOtpPdWC16pc5Yqpg29OgjQGejuG2nyiAg0tYwvuU1gTpZG4bUCJw
N2t9ZQpY4VULfrCfrfJrPHKHZjso1qNq19CXYQl1POEF2w+rMuRr8NDLMCBfqigOwdzld03H2qOE
rB6Dy0uf9jn33C27rSAr2QuLPr4Wga6+ulrXXvQKONW07G6ctMn8xlL7XQKLcpe7oXLV1vGNiEX/
TUmS5mYao/YqSOYnuATDk5MCpnQm9KTGrJn+7Mbzpoiq/AZ/VnCbpX/ZFT73WES/ynAxg7TxV97n
x7pXCfNEAgidKCfBVRV00KaGrNKSgHUW91fFLEnitvnoLeWhvRJHhMMXrLx1wYqj5o5GIJZGVt3M
I5V/L7KgRqik8Qy2nL0ITbUAdvHdLlYYRcbOp3Ro1Lsicj1di+TgtY2bAHHNMhazhENexRRJ3Hyl
hWq6L4ZKJcZT2ktLEo8V0eDVXHuZFFRHRFi1KgCgoVrALvrXJtfzw1CJ/FDCYZSr0umqg8iabt3B
DtezNQRa5DgX06CTwcfHJ6tZ/3J7CL5U+oD3lKQ8mA0GeQzRYUhcATcC0lDvHIye8DUvsDoiUVbs
xakTeTMegF/NlESQevo0/ylN1AxaHNr70bGlRp4oVBLAs6a6qZqRdX1ylioE/J+2vS0sG7t/YkDX
WDVOmFDfi2pjDeFM63PWnubZSdW0XZF2dj8kYsQEr1lwz9lcG7En7ak/EKKQrgkmfDWcjhDtJIHs
J3LPMKnc6KDF1ywc/Z1pJsoS+K6Ql23n+JwMfdrxnurCKxOgQl3mtL5eoScbq+AljcwU0p2ewjSi
FgwIhxBDgu6uO77RGpRVuHWFoXfKilzw+ZrXNfweZjbirVRrFC+zyU1MMkXZxyOJH1tCFljfDIvl
2wjZnXBaMgZvwA9rriUX7KcUafLV/2PvvHbkRrKt/UTRoDfAwblg+szyTqW6IUqOngy6oHn6/2Nq
+odU1aeEmevBAI1u9KiZySQjduy91vq8yVa7jwvs9w0gn73To4T3EQiDeHhTYbczyWB9q+V7IJ+s
N8agLvGfAKD0GuoEYsCSq4lJDUCLmboi88nN44W3T/TCooQEgT8d1N61WZfPQ4cAOwdi4neSVDci
fQtlZ75vCp2Mt+nUZKypg5u8lnl/F05scx/fgXcnQ8YyaHy4Ekwv+hxv+rqtpewiGmQOXpUiDNhU
yAbFdlyWMenNpO//7HD9n9yT91Ox5YKuvbTUUTO90/iUDQWO5WSL2px8sCWHolonbalIL2yK1w5j
0yZrGdFDYRtuztvOQESPs4uBAGxjPRcrwhXtVxJX1G4k4OoPB7v3rV4+H6oSlGcuLoN3h3KJlwET
bJ/t46Kwjr1qix+VidU/GEi4h4IMkh7hDonAtCVTvbsi8pvDbMYnljqFdsKXoJQpj55Re+vJ4OTZ
JpJ87Hzq7ZNF5MhFyQDyInNaH1h4ncig60N7Hy0qf5MIvGpjuUV4j/fLejUd+sWBz192ntDd2ymE
NhWE04gyI0nSl/OuWJY4Q1fDnBl/6vm/d7st94KKEn2nY/t4IH4/f0Y9dnt2r2zfLcHCtiByGiBy
tBpM67mGKYt8X2IsT2NjawPNXOEA+Xe1s1gxmXUhYeYn4TF98wlQbgwOo6Rk73Pe3tkiIoXfGv60
DLzrWHAVGhXYLXBRIWxYXpJfztl90qvQKatk71gUzw4yWrTSDth0w+ec4WSkCU0ph4c4o+j9+P0z
lk7Bb50EnxLFXPo/yN7e29EmPbMQ3A0Mg9shCve5Rai0CEP/heBsuLYVvIZrXxAtXVrTU+ZP9Q8h
7WHTTYrkSICGMdy5qGm6oAY8TaZ4JyknLSAa1N/+RVqVhN+HC6lYhOjofnZc/tuv/lO/GpEiD8kH
/erkK8LI1/K3VvXPP/SvVrVn/MUciTUXhiKjKoSu/79V7Wt/4ZXVsW7TPKMz7jDJ/rtV7f2FcJBR
hcMQFBvI8qj+zZTU/yL5EDvD0rrkpcFj+7//89u63L75518byG9luPScSAewUIIwGbEQEL55J+pR
EP2Tt/qplNYCOlRRQcJ9Y9MogGFboteoYrAzF2mmi4GSF/PEKJn0N4yboQgQP1ka+po40aU8slNn
xreEH8dKT5EBq4mQoJJ3qy5bRnm/3Ol/6H0vn+yXN8pgf6QPvQyHWTiQsbz55F7bDzk6gOZ0xlXo
C5DFpky7mJSrXZFixMn44wuyMb+7JBaqZc+mr+/wa74ZWokkJ8Svr6KT4/gXUIVJB8sVe8sOYV9E
bn9Wi3qvNxroIJSlNbnhlnKtve+w8GztiDylQ+gmS9CgwvgVkFZLH8XoiPXzygRSQFVCDUSPDnPC
wCi7s8KyOhFDgiGNng57hJ6F0ArqpiZ238ZsnW2joeRen6l2+cxWZOiz/UruIWCUtPa4lE87Ito0
brgcOmwCIXBsCroSDr8IxTWh7/0Wich0OS1p9Y1u8hAMJltvY1IKTYh1ccN1klB3jz7Gyo1gmW2Q
JEDCoqlDin9sQXqo48h40HVCeIPEbflupAnVn89Qj8gZ+BgjUbuAF2xDfjbUQPyNA2Q9vh7jgk/k
L+wVip54fGzqJf6JQzcMASONwaMYFROJK7SDrtg67uTIZ8Psy/jYNVCA3Ag2OO00klzu5gYuCSZZ
Y/wkPX0UL6bRceeSdgFpwL8aq0MjPSpMhQN5JnEIugRnhwXdIHuSljdkb7KDj3MNo0SQRhPfhEqn
o1iROBjTqDD5/lh77deUJfypnzjzqL7hj/uDzoGqxhqBWov/tNbW3KSfVCnHYtT1HA+UPntrhsm4
4T4CSrKTBbABqJA+xmh39Xw/zRU/q1rc2SfUGvAVzgABd7k5PjlR/H4LGc+vxULyzDvhrghLGi7j
iMg74WkxycEjLy/zc9KwgCDq2EKaiZcw92mwBA0qaHddKSPfWKEbAQ2qdSLohnF6AK3WXbH7cDYr
UoL/CA3tq9co7ezLCZLNk1CufjUomd+Q5hi9GjRH9jSOLQ8ETum+llGmPkkT3uZWn3lk4wH6tRoU
nI84XWr6grTg6WiMjj1uyHbxnwSCze72JxXHVi6PjWoW9AksHKe51rrRZvwPiqNErtLXpk4aHFCX
2aRrYAnjKx1bfrvEpEj4McEJkp/52yL9IccBAGcBtCV1FsxSFS2ULpCq/YqTs/4wGcsvn2eidoDm
Dfy2GRRF2qgkP3/mzvBygf3mpcxkNYTbVhOyfT5jnKjmeRHE7HKDEwOh0+7MorCNma5oOLac91VK
z/LMqmJ4Ue8BFcFvMgk2jsgk7bnKT9CKztsGVWpMuS/kwYOr6MmqPAHFNpqHbJ6FeCI7e64vOqMR
zc00+nySnOPJ8DgXHCMfE0srsrtwAe+OhWjgyCmQFjNcdNA6U8G95EzJvRy1gbLT9yNuBDMoiF25
l49UDeRDHWWN6nR1fpCzUfDDEanKe+yo5aXoGov/yjiYrKFn9G/SCx0Yue7FzvOYe71xnYY+C4UX
6Vn11TUH/Sp2vIWmkS8gGAG6ZCS3M2rSl0ZvhkgGBFhCZwy9LvvUsELoJHCHs91cV0VZOh61jQih
6uWkfG6MDJkT7DMtPba1y2/eLbTJtJvN8ZPXh3X23XZLw6AHNdVwdQpNGcZ1wf4z14HRk+l3CIEL
kXxbVY6mHWLDpEeAL5b+vkBi/ZKMM1rrJPKuSpQQz7bqwyUe9N5Fqz+s9KLqH6dqEhtyb2Mo3bJd
mX0UH8zcD8EUkukVFAkiKN3UJ2Lc3cLe0/lxFmlzCr6dNjpHza1FA6BMmUNMYckiUx2k9LSn1pbG
yiy0F0GrJ+hKXOzZVBKoGQ+jtydLL/qSt6H7fYzI0IEaXl6THXXRD009bbK8GW9JY4lebFOVm4JN
ak3ZZ94xdCtfdCsutkap0W4ikJ3cJJj30JwIMHVlxumEAPD8MpFR/mikrRv4WtttZ9HRAlAjmnES
P8lAHOS1yufiwqbDsekHN79lWZcvcDXie2XlN4OrjemuqUl2qycCuDTqzp1KquQ+ap38EUNOG22b
riwvsBzS/83q+ZgLH+qcSZ8CvGpJ+qdL94bQ6uqBTUc+l3Yh43U6t+XWS7TqU+w4y60lgAssgd2X
K8ftxyvpjCZkHVWQP+m2P5LGbdZQmay9sfi1iDw3rgjDdK11rNklEYIT5cC6BSFJQ7aodl5eT8uU
y6wOS0rnNrJhBYeV3GlIbdYEisnnNGvoPgG3dw4l5y+1mQq3v6o7K7z3ZezsoAdmpLuhxCMeYPbQ
+TjOlYi7+sSCPe0RuE6HQeg+YrVs2ExtQzimYUHA6ad0H5et86ASNX/TtDw9gbedT03Z+H/Ks3rT
VqAkwqnE/85nfBxmb45RdVWYHuHxpBd3MJcycGkrbVggf5agJQxUrjqFvOX7j+uiN0PS81UXFQ9+
xAVz/nYea4Vz7MaD7R/rnFU0wY9Sr2QHGu3fm/uer4OpDdcj1d6ievj9+KbiyulbPwqPFn1y1lSt
Yc0uR/nZHheQz8df6s348nyxZeTL7cSh9E4ypPMOi4gi8HiGB1YV0MazPkAkvb/5+FLvC1l6JAhn
qcU19G9vB+l15LuSZGki9ZxJvyp7Sm8bkSudQMha7aLC/LevB9UctyPJlw5BEm+G2jj/eG3zwiYr
Nw6ffm5BJeFZycoul6nKT3Tpx9d8c/TmdvLlFsEuAWj8eG+L9amIrM5vOuvYkLuuAkKrKH5YUNmB
y5GuKm1B/tRKFMBvwX6lbB8ff4D3DymDQJv7rCFNNnCd//7wVKUFWSHPnGP/Ez4IjG7UwUr9B1dB
O+djALYNTia/XyWH2FeGSesco45+JnTBZOd6f9Sq/tN34UDpkeFAO+Ndv8bpTKO2Bd/lrLxwEiZI
eI7/g8cEPo6JCJTTDsfNN3csq5kOExdsH40QBiAKR945NQ3M5M/8xE6Oav7Dke79+sWazhrG18Jh
xmV/v31losJpgA8K5ip0nvUePsWsKUqRHkfEBogZWKufuMyPf7b3LztCRCQzhFVg9Hz3RuBvT7RZ
kh6d9bzdYcU62TkIZuYUIOrHl/qHr8jDgbSJGhzR79vF0iUci0sVxnFsYmh6BXituWVCmltLA3w5
wY3LU/PxRf/p++FB8BC22f+QkaG0pDRjiEPH3EHGUhaoJnLNi3ccdPhRP77WuYv2+7ncpzuBctty
fXdJyvv9R6yWsavGesK0tvW9INULG1ebq+V3Us3NVZWi3aG5CdJ1HKjrmP1N7ZWq1RhuaUJaHC4q
BpYRqFzU/VDUvLlk/u9ljvyTHfv9wosbxcQUwYqE6u+tc6NM7AHMcMgTDgvWXCVhAudzFOyXOOl5
1FKfsv4Pd+f9u7tY6akraUUiQHsri4ly+iXgjnnEPUGtO3om5wci5zog7jpbZizD5XlPE/2q7vP6
s1Ikw6/NxIeK1xp1ThxtP9dbqqRk10065NGPP+A/3ZNFOYlOzeS3O/cxf+mRanUbz8rjrS9mj6Jb
s9MXPWJYT5pKmQTM3/7Uxnn3bCIqXN4GWjk8oiSd/P641Em7FP3EdCsL3F2rpfTgz3g8dnZO4x9/
u3+6GH0jMmlI6Hgf+oeaw8cATMr/iMnzJi3Jztdaj1OOrUlOSR9f7N1PzTdDTQ1MDkk7y9nSTfrl
VhaZ0GUbahOQBpuDZZR0PFm8iJwSP77Q2xQQpLAsl0vxgJ6RLf1tZQSGIhkd6Q5UEE3c3vzEZgoo
fvgEsVu1J5kqOiFWZCF1GWIGf7kEYEEvedkGK0iccZLRJxADhyXmjTPcRJcRtiYcWll0vUBIkqbD
8bzOOByf2TFdWflV8YfF4/3vs2RNMJdhX0P8+bYUSgjFl27RtkdjZoQ9MDQ6FUztd5EGD+3jm/bu
QSfWgmfAYhRAS+/dgKqLNKNTY9wcG+TEB48YBgiUC6WZIJfqtABN/tQ/XHavXxZGIuhYD0kP5a86
AuS3v1I5FyTsN7Z1dIg8+E7sgDo2FpDZc0PEcYmghGGW24/VOBp/2ACMt48IKPUlZcoxufIy9LLN
3x9GK0fjgNQmPeo6naR5raUAfNvdRPqlaaxwiXlfHD3LrLWqmDdfnTnAJPxHyd7oJsQcZyS31hd0
Eeds6dfUZN5xsOgb/n52eY6awmnTHa7z5MaFYlfyXwLntPeRJDGpzoD/3Nppi8xgebwAq1E9TF0D
L0Kdcd2G02JMHkZaY23I/PiU0ThCwlGraDFDMIW+JBc5a9aanhW3A92Gq8bpxG4EJnRDUpGYdyTK
M19WXTnjFa8Njfj1VCNI3bV78FpWIy+6zHLBMuYYvtcVfh8O0HNyJPlbX1kqt4E99Xpckx/d1+RM
0vvW1FC9mnO6qKrhUtE86qWe69+GBozORSpS3hcfMDnN0CnK4hs1jfy9K2rkbA6wB/wrDSiJPSkq
nIrKeubfzjWczHPxqbKQzoufL3VNLXnX4hKS9w+65cmwyvRokbZOzehnh8gT450E1xHfIFTKiXSP
atXdtuh/ijWKIt7uSi9kdlfNKFrWTd/p9ZaJMBhVorougP1W2R06hPYbCBy+xYDgZP5uOmVvXTa1
vrSiBpLJg1FL+IN8dfvVHvi49xJhM6NaI7Uu/oUllz29uQQS77h15MTl6YPQuermmEa4V0wwltEv
8l/sUcIhChvM8lCPaS/uR0BG86rOZnYtX0M5UMOAMlvjuhyU3d3pCRiEdcbjEt9wXoUZok/uIFdn
+LxSTQuqpId2v5plCer1TKa154gnqCwVBwnDHRL3wlKhPhxicG8h+6qOoqZqcnpaHolu827ENWQE
jGfpMiIAGJsHvbTBo8M14wHD6kSkukga9oZzHUDPnqdvjhxaDcCL6ZvpjmtOJ/JoR3JaATiMP6CU
hjferFC2nltwdt7zYcx41B+s1LBfkzCOw00LnA2p9AIQRyzG2gIuxzwMrpl6ryWxG+AjbOK29FGP
mYKyK9YYiNBWrBrH5imqPWfRu+U299Vol565mbb9F8TJg9qOaCNvfo5mCKh8DW1zKSQii9rOq1zr
tdDTpRPb0J4P5IKnHYFFzavz9uc6PU3GmN6Ve2EDsAIErSVjuoUvAk4WqRGvaSEFk4Z8srixVqgs
c5v6RpTctmXNB9E1eidbmRstcfV6Pb70o2sKRaPHzrI7ryJj59IeczjTaVpaK8BvyfTdE0wyNujF
Det20iVs9HiiNiZzUh/cgv2YMUBcgTyiDb72LaY5KEOtznQ/UZhnZB/bTQc3OsgTJUUKjxbdxool
3E6PedPSrZ9ympJbOmizR0sCwdux0DSgEEBjxs6jQTb3Kh1+7vj/nZP+YU5KpWhQ3fzfc9Kn7w0h
ht2vY9J//Zl/jUmhr1o4/6gEUQAw3zRR6PwNZjX/shiY43Ah4A+hwjJB/XtMav+1KBcwlrvUj5Ty
1BN/j0mNvyjsF/orB2RiD8llfTMW/WhM+raU45S9EFP5hFyEMeny738p5Txd9XNSefYe8iZcyBiV
VxqxOP9yT/5hovm2QMAlQiFMf4swJoqOt92DsFe1YSLJA+tJoALeXY5P3hhWLyWVyg3Jrxzb5pot
sGIg9/njay+/12/VyXJxxtC0orhtHMHffEW8L/loZp6/jyyfCtVt2mGtRp3r2lp2l+oG8yC/kH7Q
lom5bucp+T5is0dp3jjmmg79AuxJOZQoAnBNBqHHPqvi6xb4kaD1GtorUExy00bRfNm3bnhXAGFZ
/wdfgoKOuGRfo4p8mzSgNQg7im729/U8GhsyXOdtIYiJStxheqxNTa1CPWPQKopp4RnROxx89PR2
FU18Pg5ZN07JwbRqkWlqCrWnD4h+CzIvP5CxSx9boZ4tkr7bTuXcobEr/t2zOoNl+o2UiuQX0M59
l4vVWmbfs+35xLqwydEsyIORCmnnVn8Sob2pgH9eCZMvfRbbW5Ravz/UNrPNQupcSTFB308dZoDO
8epj05n1rWajJP7413nzEp2vtzjsrKWF+z6JwNDbsixEzvWipLllRWHMCJ/yDw2WN0eI5SoM6Zmw
ISel2n4XlN+wXOQQKfcNXZ0dvc4fEoLYPmu9h4+/zlmU9Gs9z5UYxZKZzYtnvl8U0ohjzMAzyBBC
zw+z2xobmMfMzCd+uKkwSe0mLbRlDNVld+h4vAuSIjLIhHp4F/flfGKEU99isWZbdhSGYqkn9EaV
DgQwWrr4VV5Ou4Rn85EamPRxc9YsAaFiYJ5lRVxklJaxISow2beUz59AYiZ/6Ff8PAf99i2J/Vt6
AcS5LmYee2lo/bL0hdQqTDKbkZQwUw+KqBoObhS2B1E3RAZlLR05s/ox5o1Y24yoAh7edJ8XBPwo
XXbbDADylcySYRl3meua9u8n3ciSK9ufrBeXGv+TXTubRh+Me90njzJohlyn6gnzB0PL/C1qANJd
FNKAOCqNdYn+YEfms56q6IXlDIxGZ9vUcoYNF7WqTuwu8R5er7ExIyfZw2SfoLskxSY28Pu2ZuU9
NKENkVZQupZ6HSOpisKvMRvPCn1qdCB+QV3LXB9AncyudYEQPt8hHMOBrgwLdCKMHKd3qnzV6VG1
z5oqe+raEtxaybS0mMS17cvp2zRNLePQuFuk/+bODkEjBakDRHnOpLMW7mzd2rGpPVCXFp/cKM5+
SD3mmJFpsKpWfhNTjg+VhjK3jMdn1yuztVvAnlj8MAfE8+PFXPvOtZNncFi9pPQDpmbDdd+V9Zcy
RcBBL2cjRh8LUph9F5nwLhmnC7S3SbQRbnMsCodP7eg15b1/GJUor6oQ1TxBpkMXIDYTAWGpO02m
F8v9XFc5iXy0PESAXA04ZmF+tmOmdeCUtUOUFcWFFcrpUeRZR1VYaPMViVVUupOKjY3G/rJKi8Hc
GVBxD/1sma9N6LQ3KfepPMD79FfgCc2HzNqWseSJUAxHGf2brxVOlm0WG2JtytHjUGaUzWM5taCK
oG3x04xp0I5AeYap38axeWuERb9hbVOHDqpfMCFx8qAtG9/Mht+8cXSJDYxpKD6elRjA6WEkQhUe
ZktuVUfJrWlHaSwz6Miy6AKOEdTM6JJwgJcYcvI+7jrtLtRnzICN82nqsleDKfZ6ADvJdBBVSIfL
fGs2jX7hjv1wLO3MDyoFpajQzIjmXi2CTkFnc30Rs0T1y9S5TFdWWo0n4eEky9qxXE3CCz8LGU98
GJqjMaFIqzhbgHuNViseLoWcg20o2zLLdsp1OiTJuo8cY9e0rTjZcwXOTFSA50Z7QrPSarc94Y9e
UE4M8wLNSOX1jOudZarV69M06dYhLsd8r5uJtncrXhdHTBWkar9mfAxkaEB7yqyPg08Xk3+upeXX
RlnRcxrq/belg/FsqmY4Fp6nDpnyu0BFEjocKgpsE1m4skNNHXqd9wvInKSrj7jEZIqMHuBQJj6i
B1InyXAvtKgIRrEQtJVWbgn1jQ/YpOTGApy7Qu8RBr7ZJzudwK+LZFzaalrRBXbFPyLfyOSaE1F9
9KWWraHNTjvhEIRbt8SThamafuDIGaorbYowAUiKgllNWtBURrY+J24kETuHPpMUYGi93NADMJBA
0Spy0clsBrLT1kaMaHvutPbT7A/WNT1r7WpKNHhymEkcrDvkCnzXU3L//Bw0zJSmzdfYxWHiVIn7
FCddeVGShvEgNOoLxqbxdUbCJUoOSr6qGjTUqX7KpwPzTfwy2T4bBoTZXR5Z9XOamtk6g1+1Thje
3whbTrs8A4U7WHW2hXnWP1Vdmx9oYbTfZhFr+zxF0pM2fEk8bfOlk1fhcUZvvCcsSV6ZMZRNt2XI
Mw3Mlld4JbM1I0KwX43im0PCvva1YljbtIo2NSCBDUlIEdYXGbZBZs38GcPP2090GWzOd4hR8Ij7
2k4pgo9D4eAo4+Q2o2PNUntj+rF9rbMwrGb6HDsmxfMex1q+8t2e2S5Tr5UMHT+gjmxwU/K86mY8
/aAGVk+JaljXUY4dU/Ki84DaxtjpQLF3YSmQ6zeVuJu4QLwWOTvvjBGJjw3X+mWgBxvh2Yi7O82V
/B3B63eNZtRrAk30ZxLeTi26k52r6mrXwkIfAupF82SP2q6rWRRgAZuE3tXWVsb1eCgyYwnlSeNt
ZYbxotx70ENBJ60j0crOBnvjJtpNE5a+CrIYo10jMRftuP1u9rWBoxVfcE6tFU+z3dGoKPsp6AoM
FY1pNOGFj31WsrJOLTJBDATx1fjTpnKuYf57YP3DgXUJi//wwHqZlOX3tupefz2y/utP/a3s9f9i
LsqZE/3u4rYnM+LvI6vvnuMkNMc7i3d/O7L6fxHSSTkFkGuZNbpU3X8fWTnokq1p48TlcQMS9u8p
e4nI/P1IBzWGqS1lGwfhJf7rrPv/pXQz0bEXhO9pp1ITVVzzDFuOWI96GYJf0Ue5ySyzq4LJVLLZ
jgRKgqSTnQkpL3cBrVJ4IYyc2ssRm5Ff8T5gMBvn3LKedJ9xwHpo9S+RZ0SPxdi7qyRy7E/KsrpL
4ITdzUzoTbhNqpQw1wp74GU08C/hh46+3Ik0Jii9S8uTm44zplD7NufY8UUMVjidkE+OHooAo7tQ
qW+Vj2YW9u5FCzxZW/W5M/QYmwqz/5ae1cZGOyLmrLTAT3GaTZxb56yd1majmbivzf4zDsgBcWSv
CnGZmYm9NK/Jp9xm/Lb3xDsVzso0cOkSMRQmj3o8YcVDsAn/NknRA1kO6ygBW/W9Y/XGoXW7eGeM
6becQdImcZNk1Wp1Qhg3OrRdaiQPU2ZmN06K5HbP/8W8pCIOi3U3mglEcpN0TNy85qbTxeuYWWPg
adRFB9qbdDZL39zA+PCxGHqgM1HW1PZmZi56p2u5fal8BJR617v6off9mjH17IdPc+G599K1w4em
mwzvQG6AKdZpK+38lLcWrURotumzGpqY2FDDXWWYYrgHUgU1eMej41f5qZMuyu2+oFDnLBEiZp6m
4dT1XeStRCRj1jNnvqvLyEq0XQgzfp/pDsmMDfIGoxvY4oa5XKN2UDGIxDrdelMY7q2qMJ7lbE4F
mGcxP/i5m1tBFw1usreE5uVPJAH35WO0gOW0TU9TeBQbiIl+2+4Q801ae4gjuwRVQ0mb6K9ROzcR
vxw4ZJsYyk3RWiujltYVEPSBTTKkIYGT+YDYCphp6Gx89MmrLKuGdJUsW4BV1cUqdihOaJK3XrCw
ZgB/2sawyQGBUix5ROQL9yEb7XVhG4eoby7tBdY8D3PgJtWVVc81uZswhceCjTMrtyWjlEch4tsR
x1fQcJltNI80itT0WdeGeYvmLdyGarpH/tUearjCm9mp04u6ENpB2la27cLaOPpEQAUZ85dNKzCi
FtaYHC20D9vBq5KTyKf5oFEk8wPlxqMPRbrsPGtV65EbpHEncHKmaluVbtcdSbBMD4wRvjS0v49N
YkUnCE/9ep4LMEVUDOg9Vy1nma01S+6PqNdJIcpVVAtfcBJNY4je8Xd7rp/dEZmwj1yOtBdtxqfU
ZN6KgB1qm36KqGNG0iMTsj1rQtO7RHA0qBLaV4Ydrqwm1W/49OkptSfRoJTt5AFHQv9dLr5mD3Yv
vsB42NdSkblAR7eM5m5f1TVmT/u+NvO7zEsuZj1kkNJrKzbmh8QB2Ku1/tGNhrvWTw5M1oy1p02b
KOXuR+B+PGU9tnW986bxMoUeGvh2P24bmXcbFc5Ed4XWk4ObdyG3tmu9yL/nltaA4x4cYiji/j4R
pDPCb175HXVEjQ56nBLv0pJ4xNMCQpwGDCqgMWndaj2ZEMXYlKh51cCzJQmL4/dwAC0V7UrEfr/3
mvzr7BI6xVTKP0IcB2HUIPEE2ZNexX6X7jH1xGveCv02iutbBZlXeHypuSqvRs9KX/NlNcv60JUY
sajupTSsu8SonWMlu3jFD0YPnoxJvL3xsyZa+u/G+CPuCn0fuRyV2oSjNdQCsoBR2h6xWZmblmX9
tjMHGUSz4x+y1L0LneYW3ba2ZZnwTlUqBnfVZk73iXWlXxvKDVUgzS69So1erSjqu53GD7XVqrpH
gmnHd+Y4+pfNqCHHFx3NDsjckWGs0JDiUi62gFvjgGh3F4pJe9cCauQOxQGBQumWutbk41XWa2wl
V5kZszvUnDMyHSxP2j3k+Pa3RjGH90M2XEo6EKsRHPYjPoxHO/IRlAn12s7+sxMZB6O3HZ7jXpJI
nI8BvsJtOzSHykl3vpGG3MXaujL0qN4NXvO1hCa8sZu53RO7+CCBkvAAZ0jvijhXJ7setKtYN+96
X17kbfzkZPDIjXzeaIR3Bqy0G2ImXix/QCts2atsWUul8G681ty1STrejfx02JIV6eMso95LFkb6
cw6YkHrP5VUTFuduV11i5d0AGz8yzu22Nv3gU+OkXlArmaDz9qt4lU25t8M5PR/iqtsTBHhUSZjt
ulxLVpEvJNpasWUzo7wOfQyu+Gs5Mlu99RWwfceCje/xaqKTdBsXdJOY89eXeU8GwzSoaiNTO/4i
R8daDUZ/MSY1e8KQP+qW2pdhdemrmY019Ym2aLp7hXAHf2DxVY0lhKjpOXWzfKP4Pijdq2xF1GJy
UpN5wB2hb604BKQV2fZ8NdoEamLVruW6Z2x4shM72k7CnIK2j8zPYdXLOwYFoN0FamK58TJWJlWY
5U0kFB7iqomdVce+JhNycqfKTtfEsctt2cv+wojKEFuCwbSt15IgNMVjLIZlex6idcXBQnj21UDy
1BPtkPJai6SC3jXl9EVI2Ev7uzIV3sFvs/k4KvPRGjX5hZhrEe3DgrPl1nYHsw1MGkR04axqUnv2
WWOjOv9rIdSNHru4uq2hu2vt8mYohWDiCcB5ivtrwqU+tY3ZbPvRqY717HzyWpJExyQ7GgK3Bkob
tTbKvH5hebX2A/7u13TWmw3GneYAoc3YpJWKd07uJIEH4H5VZBZftlWf/Yg43VLzxGWEveaJUJYh
IA/U++GAglj36M4Duk35a+W50707CJwPvffZzGy5KrzCfXLdOVmL0NFWhJKkD2VUahgAUPv4LvmG
pklUzWgtLxE/WBqYjAq2NYJt3ms+XsRRZlOk32STfZk04d75fqk+ma0C8N7HV8S42Fj12bLdVOo4
vBPi8ZniNlYgtSY/Yc+u9mnfW9QIZXSpG/mebkG2ErYrNyjyqjvU/DVwbC/ubyFme/vZdepPgj4/
QNbxQZHjstX9xE9WPqfVi7LrvtWZ95XVOSdfyPHXDB37xyTVT05p+jvpk1Fh40raENnBBsE0eE3o
pVrFtoFeQFSpgTWAnHIIOPVFqrdzkHftdFGQo7IfKn1c0wP5mkdApvoxT/QbKZV+zwLZ4nDqzdwL
nG6I851VRhgBCitj82pF+blGa3uKnMneMmpJnpYUCnqTXu4tRvzJvC9iU/+CAsD5YiVlHNRzFwHt
oN0i0HltEGpkW4OzLeYcxhNk+RzdfhZB0uPCN43rkIOKyXtbNhyjY7TlBZUHISiJiuJVEeoIaU4N
ov5tVqjo3hcUovolhdaqKNVT488HbPHf0F06u1oSw10g8Nz09LxwU1RGMI+2H7BJ7vjVjnZqdYHP
6HWdV1UajFb/ojqL5I5Z9kEpQ3Nt02IImrBm/8uqfWyVMphC2QUYs/K9iTI+iJuU1AJt2ISNeZXG
qYmvBZhnLh3vlMQFvrcOgWTm+vii4m2uIMUTsmntNP1Ln8cUTAj44RmGj8gkiiCvjXUoLJP0HUl8
vt3QHUtD1MZTuXFrQm1LnruCSJkAJai+qkQpySdTawwxNctJYgcMFlTQ1vic5yx+GXwgdxT4W83j
Fhe+fMTsXW2I/cPKkhSnwSFtJNU9XF8jpSFmLCsnJkiyJ+bVoaqsOx83xM6JzK952T9iA7GvhTPf
dgXnFKOzp+2IcW/VyG4trQmyvLSbS9GMatvMwnhCJQovPi+Kx/9H3Znuxo2safpW5gbYYDC4AoMB
JlelpExJtuyy/YeQZJn7HlyCVz9PlN19ynKPPQ30nwFOnYJKqSQZjOVb3mVRAx1/J+eo0/jP5oKq
rKT2nKcggDdOTo0POM8HxIqg8EAs2mZNnH0terETS7CiycIsX0p/o220+P0ljD8EorxFJsW99C7K
TWNXfyP4pY6TDnuRr802tQqHVzrBzRtSNHDH6kPv5pi2u2NyQJ0r2rsIhxN0hzgOW3l5pjBnxNCL
6kBTrrv4YfxsDz2S7lgyHtO5WB46DXcvGnyxRfKWqEcgukBZ+VIverw4drOtmg4bxaE3TX5bX1D8
uLZEaKMj0shtME0gxqNgvgWm/LUh3yiF9dkJ16ek9Y+BGMZb0lzNYBRQQdZTHBbTHhrVsUy/WWGH
lZA/2LdiyNsrmqf3eD7e1EvK9ph24Ra0vX1oW9Jb2F/yKNVEgdoTwCvyGwyKOUBzG4mm8IMXpOjQ
ZuvTEowv8Zg8N03B/Gnkw6jOQRN/oMCrNqRTyRfLcjD8csuTytZ1m8jgdo3CT2GLyE0UNceCw3Hj
JGF7iWOHHmJti1vXbR9y3By21pDbWzWuQ7YpwsRGm6aZCc+s+9HvpnBTVMvKkZDHPC4nQQdWvk0P
mrb0iaKS/0X36assEFyQ8aw3qXSGfjO7SFVtUq/6XDY5bghZJiocfxykxpdGlgR4TR9Q0ezrh1k5
6mqyls5oSBXHPLOSfts6vZ1Sa6fn7MwCXhloHZKctvswj2F5mqZ0OhFVF+iypfXRjWpKZHpNbpDz
8g+4nT/qfoUC3ER3UTjm93VmiW9eNow3a5r5160M+yun1MX12MT64M1u/+jWCJaEvfNEDp+fi9ol
wU/sO1Q8pu00NMmtBGKyHaFcn8E4uXu6vctRNqi05RPZ0hS41kEBw9v1GZU+WUNSqqW7SyC6oeAF
wDQbVLKjtmGBx8TG18WtzW9zuXfSMr7z4bWigKufwwrcWOUEsExLRoyg9lyPCL3j237CAgOe3Txd
4IsRVgwpzMki+oLuR7brwgCiYpXCIm29mjCoX3dzwdcPEQpBrJ3EXwj3yPoPKO7S3VocpF0A3aSN
XZ6IG0+BaQeUZTUdjIIubcVS8+q9el+iyZYjQkEyFb4bc8s9kgpTcZFL/nkq6FZvYtcuzhzVnEIz
2cJFD9ENAt/hpsV+ZOfEgbfBcXJrgdHaNMLpkOUaTLm5pIlYuHTe+jbHdWGwb1TRqeuhkd+6dTxr
eEMbk1s4a3YR7O77ZU2q+7znNTaFT5ekoBVZljMdFUtsKHOrXQEB+WZ28/vMgY1XNNU58YOPTRgN
R+LrDkl8pv+wLIda2Ee8Zyc01WjJtJhrHEZahlsLpiFMPfW6Ni3UN3XWAM42vY6BZElIrB15liPr
LT3+ejOrlMcrKdfIYQsZll3Zs+MrhLQhMBetR9Cir2dW6nY0it72qNgjPdFjeTc9T0H+nAXeKXS7
+wWq8CkbtLMjhbxhi/6IOnV9cMdlT6rFTAaWtlXTgHYNDdsLJpfOMVxmyigrhy4gJWjG4h3qVqcw
H/fr5BfbrkMOjERnrf/qXIuyyTzP4cEBFMXe+c7RieaJJrUv/JnMK5yR2CAdVJaNSjF9EioCOxFn
83WKvd3Gc+vnWjXRQ55YvMjQO3Zzl+6gyK0foADcB2ukaA0LZycH+6AGLIfcvs9R1m48a+eXgd6Q
4OSPVZy+hqK7DKtzU4T+kxQOMK4nJarjqMJv/aRb0twMnSqx5tuhinZdXm9F3uY7VFm+tQpTmtIq
vqSdle47g1UzEmGFQ4OqXENqJWseJbu6phaQipWwBamxvMnv+5QNejuMvb/AS3WDu2qcnGuLmL6F
B4pX4TyRlE+d7vkQJzkM7QrCYtvta9pi/S5VwWbu/Ju2EjeI4239fAFsuBTleKCKA2WkHL1NsYqg
44TW3Yjq3tofXYSsog24l/6UlR2IPXY1tQHs2nsVoXEHpGchIlePFgpFw6EKoSceequY+60EE9rc
+OQImu3DGRHAcyPROZuaMfLilprDaGn7dgT78DwUS1Ao9OqigYrFd4TQf3e9/vjaXJ6q1+F/mi9+
Ibhgn0vV//r5R/BPP65rZJh/+gG5wUzph/G11+9eh7HkT78rTJhP/r/+8n+8/v0tf6zEe/YfKvHD
kPE/zG1+rsX//Xf/XotHL8OGQ4B6jGdkl/+psoFeBs4cTF6QIj9wY/JfODFp/xsyGlDhIgdQih94
4X8FJ0aB/+eaO+B1+u9Yf4HHl0i+vAX9Uw7uvAKLv1OVN+s5SIr1YDkDa2OtYGh5im6c6jw6Ygg8
cBCJThfuZqKlDX240R/W2GgHQlt3qJoX2KJtIqFBwhYxsCSqeGAAMLv7vLZFvzqbIc/G9SbOAj2y
NlpaY6hGnKMAOI9BCcQbneIgdJnSenoN8hBodYcr+qFPZUQ/EE7BO7QEgm2fx8sxnGcQrAH328oU
uBF0jOvGWww2pV7qW24TkxgsrdsnrLnXAziyAllCMKwahisbfuoSU1+VuqVe+l6gdmddh0RZghgR
WuDXKQGOcZijgOjWnuIk21djsvQcNanlfU7BPDRoVRB2pzeNAocmNzMx7XzfOQEmB0ESzsllpV0e
gjnRInk3J7YPKaGoOhffrAp5MWegbrWj3Sm9k3DNJxORRsGnpS/a+kjpEgqGVRDp+zpl54rFgAaC
mMNVhuhP0qTMyk3lx8B9kCtJnqtVJ3dToJt9AwaLCnGgu3ZDvSj8tI6LstgV52UPRjo4jv66U/xk
4OL9i5d30yUgbBy2hZ3IqxJQPnE4IrhzjDJoj3tgGJXHqq/sM4wfsMfRoe2nMKed6HPeEBV0btfe
dwgCMGHawEY6Kmu2lo7ih8nXywcOs+KTnWLhFZR1upVoNQBeK7xXq17ydyAUUY2Nlm5XRxb4mVpk
JxVG8nPuUTqZgdXusqCvT1lUq2s3RqFLiPJdin7cw7QA6IOciQE1UntHS8w+AUAN9k0/Bmx2/caK
ouHZa0AwVdiC7hay5FOR0LK3Z1XdQPIa9gNKDFtQOyURsV9vOkukx2Rpohc/KQy8B7v1+wn9h6dk
4vglCND2JdIhB4TKhXWN4RF/pe3afugH6tRzh8S4dMrH3Gqdz76ftMnWcYuXzPHFRz9kUbnoVB04
0l0DQpkoUi/VqZfzaxwP4dNK9XAftY2tN1OaqCdKfPt8BQMt0tndFO18M7n0o0skFg9yWpHM89Ho
uupBT59QjPDPcROIz4szhhcR1DNh26xOUQ4gEKGmiCi/GR4HJGHu5OwBBpKVvJlTvVyQWqCvlbQe
rl2puKAMm3/q6jT/zBstj8syypuxWcursa7bS4HBzEubKD/exn0SXGe9XO87T00kNjACkVQQ0yZu
w4CoQoGOtizK5pZcsnOoe/kQrbaPcBlL4qpc+pjyfZhl1zXJ591IUeJ26mX2F7j/ZdpIPdvntpiy
s0qL7nFEcu89zhTtNbIeNWihLPpMRTP/2E++ulFeg3EFxer82l6D1TmIKq3uIdnGJyxq5qNa7QQi
SRQe+m7yvnkT0p5AGvVfSw6UgmLkqS7a6gQa5lzaTb1DW9fezH+3sOrk5ETtjfZsTVlTEpy649ex
nsG1F1jo2tCzNrVHxiTEQO88q4MDkAscaha/e25jb7yxuzk7lC4Sin7tzg95Q+qZ4nV31dCof4BH
qj+NqO2+IHkzPTAg8d3StONfVOHFdnLnasc6UbumWvKrGbmiY+vmPlLKY1N8wGathEwiWC2W8RcL
ivartOg6rGFFBWGJbblf/MXddFWv7gMBpY/qpPbpTkzpJiSd/rY6KW0UG4EfpjLJDEWHx3YppjOS
1PcttcKL0zjJJydk/a9e1B0WqcHM22BIzn5W2OdIFdHFonv2oJdp5KDAxvm2aQQytOVyV3ZjC2yH
hQqfOUEpkiJvtY1nReAKb+S6bUgrAAUhHDzK+jx2lGsCyVZDxROxIFDyTueK976mwbW1lRVvh87X
L4i1LOSLVthnBJ15fjUgs/tMt5DGWl5cc5bAju0a50tO2nwqBw86IkaGj6LPh3dJoIILZCGKWSM8
JoCARfdhqMeIcm+wnieCw6e2GWnTCjG/K7OGih6rJ7it5xm4HFU3vYXVgjpv7c3XVlJNx3gQ0wWw
jrx2SscIRHTdxxnV2XsATfFOu3ATZLakD5xs7Wc/GpvnUNXBNw07hWaHAjuB+slXKhD5HkETamlo
8M7ogN7oZfB2gbAVxT7ucxtZA9G6KPJ5Yw/l9NQiZVoixYMQ0tZfLUgFqdt9xCBS7ZsAMQ+MkzLg
TH5efKtdCDNYL3V/hUnt+3u3SapnmSThse6W+DyKOLyZwho5zGXtT2kUUpYu0FTVDucbFTVVXpRr
R3d5WA3nQmi1H7FGxX3bQtFVQYzI3YJ6dRmQTU71+BeAd6guLbVd2ncWffJBzuNDmwzh7WpF+tWW
YzkaHWOOa5TQk5tyVtZjmnr+Z1QH2XoKGizEvVZem00bt991jfHxs8Pmjl6mvOBRVrMtoYtehKUW
mzz2wmOgKJIxJ+YMxdPIQjgKrOIW/dTwCSQSZm6ZfHLHoTlbSe29DylGb4BXy9tZRS7boHbuYVvZ
2ySuz+YFIhUhxXEFVjPpOttFeeeckc7NT4mDCB/Qx+a+SRz5IQjVtF8CizJu13jAuHIKiZAI9pDX
HPRFsmFnNbJFO8oeHgIvcV+AaZVqI1S77sZ5it4LD1BA3Q3OwYYA84joe+qSL7bufRF3MYKf0xI9
lEkdHOEZNtvZlrdhDAR161euDZKBEqnrL9eRcsI9BKXuFYFhRyGuSik4Vl1wRfOp3Q7loLd1rIf7
di1bDKzb7gq5ROdqwYdwu3q0V+Z5jdZjLPrgL2IB53GRUY7gqieDb2FljZ8r6AWHuGg/eV0Z7K08
egAINOQ8n62IOxCTR5h1pp6Rqxw92ra3TmDVBxS5KJsCJYRy9pK1fYWPRRbP1864AGvneMP/M2Fq
uqQ0eeHdx8SmB4Fl7M3oF25OZ7kP8p3sVuIP0AjjRSZjR+Lbf8T2prpDxMlttzHtoiPnXX2YkMwk
Syc1sjIRXDlNGd4FIlg4FYLsMwGaT8U3p6DdaWgMbR7TRS4iZxOIXhQnr0zElpmNkkzTghPo3SX3
EPJoCF+nAYkb0q13ft+nm3mV88m3NQI4RUeDsoTZyuSIAkqba0oFsnCOhc22AviFYHohUq03yrHn
95NdJh/soik/uA4xoAtgwAV42HV3baGim7XwiVYSLz4BAwNHkqBcB9ah4QSjZByf0IikWoP+Tn6d
KyAWtNNENhJiRs0VuV8yvErk9ocI4R7o10AFZBfexhOIOUCm/bVX0r1FX02eKZLqS9RRiI2KDOhb
0i3XaT2v+4TA/9NKlTt3/UcgyvNudLILZHTBU7rXVRGILxkkB+ocQGa7GDjDJqj8T8AmnZMGkbuZ
5hQk9WgN+1auT32qKV1YD2FLQS9KJ39XoqRGKZvuTKPq+WjjLrUt0JJeSBFuslJU+xJ7WV6LPIwa
AAGZ6riTJcGNVWZ3k5vJ8+C5n8VAU3KZ1LhJiqLcFUVILbAqGZhqphdQUR4AH9VuoJjV13StJf23
8ABKW1/TdLhLtet8lD0aR9twaaqt7df9QSDOsV2tBfm1YpS7tdHk4G6FSgYSr2uWy8/achYKj4AS
KgTro9gL7hY/LbatX0PQY/o9WXj+IfgWPyJe51+1SM1fU8C2z2lVZkB5Z3e7hj3H3JBmp6wN0OoZ
1LqFiu1ttTvOm7ZRyaVGeO0QFbm+g95S7vKw3GerqsgT2l5RDARl8Xu6wFtyDxqPDqAL+naILf7q
S5nGlA+yMcxOeTWQ1llLQHtiDdmlvbHw37t23b20xFI1Rzaw1d9f/C0pwlzch1FhxDxwxzWilv8E
8YPkohOyttlJLE3/suYYxrZZmaIsHhXvfn+ptywPLoXpNf+Y7PdXNZsMJJSPqh+Xap2u3rNGNLB4
nTSvv7/OL5rO5kKwt41NGyqa/luuT9FoDRIlSE5jS90Y1Qn35I+wfso6U/eQE+D2T1FKV1y71VMb
JGTU85qkd1acmuSavlq9//0t/fqKDdIOWU5s7Mhp31pgjrYKU5gKCXTXej3bFawdmRvxQ7eMIHfb
Sdq/oLrPexZ9/F1B97+7MnTOXvpmaL6pn2tBf9d3/lUo+v+ofkTZB8WI/zvz8H+XT0PxE4rz+1/8
KBxB0fk3bFFhtlCTN9a0vNPvvEN2on+D1CPgw3kohNAl/o/yEWRF1jEfx0j+e7npPzCcHr8iATLA
UIiCUO3d/0o5ybAe/0HKM7cjMKyHE8iEQiv2rWxSGEy6qkbbfU0JsvJvJdgXae9m7Do6tVMqd/TH
vERY4jBoWaIUP2jPe0G5oK1vRQMcnoKu5cKiN5X4ptjU2O4Q84RlAZ2mtyuLkBvKnL/6WCUsCdTq
SU6dO20l9kAI72HTDTub+W7wLIndIkGYImPdc34g50fmrSMgSLC42AmOckiofcGvzb2o35bzAn3h
UINkalmCQwpA+w98sr/xq/+iJiGeg4qKg3kx/9Dadt6OTkNDEaD76r22A6Ee1ZskSCGN9C4ileco
8SIuuYisrr51fp/pR3REI27NSTHxANci5mT58I+59Z8wON/IPHNLAcJMBtyLhgqyYW8lpoMcL4GG
5udXUdpecW7dLCmuV3fsQLqnFoc94oFBlgKoQ0o8RCg/X9oC9B58geKpWQZN9S8YPZNx2NNg0/WP
kxXUXrnwKvYKkv36MYUcZS17fy06/7KuheBjVeQOOEjgqTwG0R9Orp93dJi3DDIYZ6SzIMH6rIWf
D484BbZi4Xn0aqOq67/3aOA171D0bNb7348eK+qfs50LYT3q4viKqTqDF76RgtFl1UUrrbGvsHAd
wMjAcQuXdrnNCl8kthN389B4MsW6xSstBegtCaZ3lPT+aKT283lpHllCgQFi5NFS9qO3ZFiBszvm
LLn/FQRN71882k4KwGhlIRd3jdbhSg72+2f/ZZA5l0Mq1xAsbJwDzab2zxPaAvoTNGUAXGCE7qR3
nW4t/FmmcKWU8Ydr/VyjNk/HxoURAMcnmnNsfz9fy8mIyVoED74uIhky99WhK5+mp7gdmXdJ05kh
LrUP8uYPB+SvD8kcQuqaUCTEu+PtkQ0jcuipnQ0vC7ggOkR5UIbTuxiLJUb39+P5xoDAPCQ4eiID
36Owz1bxZkABRohinpzq61C6XhVcZShRfygdxR61VTAYcdxaojW2q9smw77E3ntTWqwf8yFoQaES
Ssb0aHGEreiz5X4AsialzlPeFlPSU2UaZ9cFA/37m/7lxXghzGUXq2lXYKP9dkMTURE6CxCklxpl
FO6iRzsz/zYJbXmfmqYCDLGLq6nBROj31xW/vhigGYSIoS0co4fzJj6MLcOF7j3refUs4axQcbxs
HLZBiC2HvRVoKuNAwzIpgieNPytgsK7v+4gY3UIy8zGr1rmvN2m4rOo5qUUeHSQqF/rGq7SLR9Dv
75Z18Waj4Aax8DTLJAod2P1v3q2XkP5WY988g27C0HeTh1qt94O/9EyqVdsJfk7R0A7+xZJxxmoa
atflMKh9rdkso8JN9AsTEMVgoCGMDMefW0D5mYQLYfj7BgyZkd0Fle3E/4TGfoQZ31TR2oPVBhqM
t1P3yucYrqWYeCNpFZstmqwj5YIO5g2YH6WtWj6v2nSsNt2yUpDeOdC32OTtNQMAfnDczmN9d+mc
LfetD1z2FXqDoGUqVTys6IrEkfcJVyamJr5tOfcoyBJqQC31KD4VQ9NSxxn9pVw/rpCspkeKsP70
bsCMns+mdc4OsknRLuGdOelCNX1TIRdV6G2OljkLPabaxMM0Ru8aEGZa+7W3Gebc4ZO+yGI+kkHt
q/yjh1ySelDoc3CYaSRd2IIHoEHYl+VJxKWtbI74OKm7uZqV6Na/SLLf7jNQQW+6il2MMM6li5Df
cRb0cm9oHevxelxGSCFbwElm58umTOibcBqADm1sZIv4VxfGDqutDTuFKVgDnKworn48gAdQjEet
wWb5+c62Y2oz6HnVTL8B80A2sbIKbKvadwOS3xWMjVZX9LPBQ+BY+X0QurZDjE3CCM0AjzthQzMH
WpzHGIwy01x6aVM2Ry0bnin5PqoulD1GzkNZhg/M4A8KbHj6EVspGk/mitIKiNo0dDaGpdVBx+MZ
jCfTpYkUp5YsII7RkIj9vHpXU28PAlDQiDgBXfZyhzU11XRcwl3i9CXvTAJG5a/CQMTBQSWYWclr
C5aAfumqZWIMG6yFjK2VSZni92GJEBrd+gCcznzC+2JCwytZaxO75WKR/E5DtDYPkUcGCtlJkA7J
vsEnijsOnIldYN+vcuJhGsc0VMArg2CgghLKTk7X0TDhYL1rdOOyFMZchvxkJSrg7OqdRnFLmqfn
P84Y/vEvN0Lf3kfVN2AJ6rArmCly9X33avLDvwXWq4xqKerQE4qkl8ENmf/ZCKgFcKfUAbdF892M
cTcBkvk2LvPIcK5hYOZcSQjoXuVqQeD8QIfQTFETWk+PbVjz/50ISxZwkFM5uBA6rkQZqGKxzjUS
dGbzSAEuP2Ek2pslDeuJL+3pPPMmvIG4kSJTK+T0iCGgwyikVIMHfTUt9pBX5wlxIb6w64ee+1uJ
xcysllnWg/IrIuPFtYSlt/RI8T7CgsRmb4dgT2B2prRM8/Xg29YBsnDSyoMqdOLaO+Y2CjjJZLfr
vaepWzvbcEDry91H1VzqmkBhbvyL7+EPCH3ZVmVnb/04l9ldg5QQBE1idfOGEdfUeGLSAh8mHJlQ
gcoQSu6xMxu2SwlheL4p4iHgHmNr4N10boj451MNmYGHqeOcFP49BP3YhSY+oOoDZMpGUqzcsxGz
3eyVTHLdbZN2bKIIzqof0m+KHV+lV7AcQCGjRlSwzfov6+xZbmo2W80zR/lSrLjd9emSpsktoiGj
CC5qoSrF5Mkw3mImqpnu66GAUsRP9rgMzKFYZl2R3DQrJkEY4znTiJzk6km2yqGrGaVdVfA+6s2C
IN4IzmX2HbbcvO5G3lIt0CKEuKmrme+KOtvsgrB6kPnY2Fkbq+lA4XXmk6QwHb9TfWz2pcKequUB
yoaJCFMwkWxPrbv4jJ9KLXaHiVFkLQhHDUyoqQPk25x4+532bkLE9N2rsERMOrlBo2rk0q4Ag9oe
2C45jsDcBJzyVYzd4rAPsVZgEJSigUMpzvcwLeJQ7jX7gw5Ty71bbERVMGykkeNetZ2qeaSw6Zt+
AyfGhFi2NRf6BQ0DspEfeQi7vhmcuekkbnLoXoeo3iX0fqR1GvMVm2ew5TLZdXT7471rI7n+Pu4W
Hj5rOPz13qjAcscBtQ1GqanSgIWdjyvh9FWIPjIj+GNaI0hgfqfdBpmvLQaBJnD2G1QJqJlbtEiN
ObHNGMugj3qIZLpMQOXQgc5YuW5I9U/Qshbg2JyMbXdH4bVXFtAioX1E1Oeyf29XS/kY4YqcM4f6
Luuu/RrIEEzraWxf2ooz5qZPKss9x9yp3EJszrovGXvuCo+sbsqvLrpu/buq8av+aUbLY76jkF3S
qrRKFJhb6c1tDQ60jgDLd2Csh/Ewz144XfoujZdm41d2JW5lybG6R+F+osbNO6IoDyKxM7729USl
e5vQ/zMh/drPlMRc7DCdaEMdX6vPtAdH971fKu0mW4gpSPJvkFDXcbNpI54/Zp7GiTqplJOsROG9
nNd1hzLjaveH2FkRMl5YHPhwquI827ZoDxMwEHDYBGjrY5I7eNBm0NeD60HrMdxIVwGDhvEfIZDg
J2qIaDQ4Qb418sk9LI0yuQocqXZdA4oc1fDato9iFlhAxS0MUijLQblmSEtIz7pvwfa5H0a6BnmD
XkRA+2MfNfayPC6wHtXZGlRtvXMtd1g/qppZjXyX7/cfViT3a9Biyg/6FgydB2tuY08B+hgRRNPi
GGcKgby1cbES3kQYNDnpNqCF34XPosrD+mvqQLRfdjCUdPca5R7iOduRDl2wceTgKbjbcd154W4s
bK/0j3GFbPIF3qxVFMfJbwlr09c0hJQZAQoPixGUhvCUXv29L5W0kkvv8DD5/Y/o29Zl7AvAJ1WD
6MDcZOZAbStZtd6HWXtt6+7aeO4hSTW2TdX8CjManEmgU84smB7xCOZ/bdEuzY69RNeHYyViI2Fx
d4AFOWs5wFkOqeubHa7C6p6tJEP+TMQHKO9zUpoHa+fwZu2wTFBbkGsTR4+XVjmnjKo9bISPOoAC
GB9GrzHRnw+Biz0lyAXkCKqhU4VX6thVmf8JwW/DwUeALSiiY2Ipag3t2Hlsk94wENnDvGGUjq7j
EQXPNrEbZn96Bs5+k4f4i843uHrGeOLKasDacBK1v8qryHVKQqKaejR7SjVWNg9KXBJSb/I86qJs
iFUJFpX2k3QJTWYdKQaorQNzcuIYt3CnfZIGXBsvjKBZ30+uh5/QtokjqHYkZk3MWhq8puf+8Yw0
+yTijiUfcXIRcUc1rS7RP0V9ZOLVKMbZ4KOjQB0+z3NXNwffyYP6NmnyiWNRta2Jpeo2MCELjDwz
Rthu+Up8o9Gii2iHLM2EQCTnIXWDDdoHC2Mb2b3H8LOHaxMi/V3u8YfKnFI/TjBXNIxjAbKXHc2P
aLDXCBrEFgPZJm4OHlxnFUlHOdK9ndlmaDu123GwUqbPv4/E2rGENiPtHiLSoE75xqZStCh3hUAz
lWa7VZqpmNnEAe+8aom9T0hyUXv6/ho5MIVBywB6fcQuYuGJZQ4lor8aB6xd+otxcJlTSNu5HUcg
iQMvxxqv9ROYyS7h6PS4BgiMphvEO03xqe9BAKSn1q5NUGErGjbAYR1tEnmkCpksFfU6sWyz2e4D
eIDAQgmcHUCs7IANokCYftO0nsL7VaVOk936aCpyP3p1zTqQIL951AnriukRDrNZIgiSm4JXjQX2
sEeG0ARqGAUSHnbCTDAZj1nnHEGMofpiwN7mdE2nKeHQHNFJ5CfaVUSBvuxNvInYFfMxxuKPyNpm
BPJv8YqEqN7y382niUr69X4uw4DjUqTcl7NN08CEhoU/JiaYl6252+/Lo1Ae76UcZ4Rxj/3AxlcB
VJfoFE2g14Ac4UFSBKzqjrlQbjNNTJAf3N41c7esnag+V7MABrxLyiEU4zVfUEmC2rnRvNvRmiqu
Va89j2C3yKJTrBAmtI6mhpQvCaKsf5r6MQPENBRjq9hc9OzKW3cWCi5d7DnMs8p2TBKYtx4Zmy0W
80IGNyK8JPHkPSvtrfpGzg75kx9EoE+OiyO74mlKxcKgxN8jnyGxJ2KNoQl7njZDo5TA4EdGjGJ3
RGCwJAmqPvsaoTx+SshZ+r22LGt5kRMIEWSKJ9veyrRNSUemtE8G6yr0Wzk++mspMeezZsH4Q6A1
STdNNROF9YswST5mPCaQT9qG+REPccJbUxUFXWhqIcQwDBonryZGibxm/ciomx13FR3p3qkL2hqi
JvkD08n3uDylvXg1W2XLnkxLMfAWle5xT2fqX4kQRYAX2ujEUd+XXj3hwQcnzKoiiOm6a8qhQ6Jq
GszEqGdTP7JiHNGZklgEzHAM3WWpwfjA42AJeZEFpmA7i8AscbLlpD37NOMJXvWcJ/iu1cv4gE/u
OpzCcRHlVTgABeg52Cx8xkgC1cTWifBTw9dEruqN9zWYRd4kVkfs4tv5e9aI8RXiLacunwSbFAH/
6AOpntmd9wh7mizwe2JRxqu56QZQl04Aq/saEx8F8ym/dgEmMtFJkmxm/5zWAHr2mRjNrY/1wkm4
X9IxVgrwWO0W5wCOtfngqplR2C2ZDUvxGi0Mf4ohQ1ICubNhpTOQyrp4grRhMnT9feeIlsEEupUA
/F/8ocb1n9SM0LpDX4OGToDK9JuaES3ocEZNdH5eUEdgOU2pVabeDuJdBy4cNDrP+4dLvq2qUaYK
SU9dU85zfu0H6rauQ1v56tnzZ9O9+T41SoTfObp+XxP79VL0HIlxpWkY0Zoyrcl/SH04adIiYiSb
58yNzf7U+K7ExWBhs2bv+v213ij8uwEGh5SppYfZi0Ri7W2ZcrDFUM5lIZ8XWeFudTOmlcNM9JSb
sgxTyL6chVC32DQQdPAGiihT2SEL2SqHvJsqhOlsRKS8Zu/5vjP/6H0YIyITIgXewJkQ+N3MT7+/
/V+GSlIWJrBFlp103Hmr5QlAsjL6E7jkZWLhPjigTFrI4UoK9ftL/TLnJIXhiFYQnSAH+tWbt0IY
hT0aAdRTlAJR01cxMhLzR7EGZon4cQL4+A8P97aFAiNNBL7jeFwTYdS3Rqp9N8gwoX7/1Lqp2aPU
wmK7x/nUHBAO8sOYs0fE+wQTmp9fS0xM+jt2u8o7/f7Z3w4zXVPPM70M2qSeEG9n5FyrZZqjRH6h
JkHqqNOUKlVYQ4H9k3/t21EGVmHztOjFczWKY2+K1wDTu1CKXHwZ6yYozuBrTWqegW/nkE8dEzX+
/tF+9vCgaYK/C2Vnmrxo9RA0mUf/x2JTObIM4az7L31Nnyjd9zI22xybIm7pIHi7coHykiU6jbZB
4aWcjL+/AfeXwYVd4GCz4QWo+/Dozs93QJaYYngf1F86dMgA7tLLWos9VY80yo/fw5apT01oDDfC
7N8/iuKWp0zJq/JVzbmA2r8ZnCr3TImH0r9mFTeoHZEtrGVYcyQMBXjJYRdKZYXzJhOFYrcOZs8c
lpMecUrZpbHNwt9IdidiERWMFI/E3C8IyUDcqfN9+H/YO5OtyJFsi/5KrZorlmSmdlAT793BwekJ
JloEBJKp77uvf1tEZFUGmS9YNa8cZEeA43LJ7Nq95+xDMS+avWK07EJcj7W5tqq7ei67tEo4nGJm
OgWfGRnA1DZQAOctviiqgl/L+dGgryntWTVjwAtzD8dt3is+YczFMtGWESuJXgc915/89IrOJMI+
wk3OwiymLfv7y/+XGw71Fbgny8F8R2jMx1u75WQRavo0fgWqJKlZg6KZj0De1MwVwM+W9e9fcl4p
/jTqBr5psnfNMxoXLYDzMRiBQRl81trt8fnbc4+xxbMOEB/1W6xd6LXObzCrTFoOUYPhz0WhlqTz
b/P7X+PjO5cSzhUrJ3ha/uZ+DOvI4O31fJbh1zin/XlQ6J/TOxH3ojoXdXPx+xf7eJNLijPSt1wM
e2TXmB+tNORVBwqYSv3UlUU03VuRM98WUYTdKfvkfYkPjzQ/HeYuEbi2w+RNSv1DdRD0g54kWSfu
sholLEp1w26A+NBG5aSrop7dYcHAO+UfDg0b7svBkt49hzWrwlpJW5cWDEeeeX5foBqmDjUmcy7U
VcAJBWgiT0WYR+Hc1hq0uQ3gNpgkw33n2nObOE6ZjtySvohijvxEi70oIHdlXla6dF6vORDEQ7mH
MqTGBMAHbMrjf3W9uQYYoCQqMSaQ8q8TU8sKGi9FQnXXptG8M/s5owoyE/uck/PvX0p+uJ/nz5TF
y0ZwgYWKdfTDmo38k56qYfq3rpm/vxaECvsiBn0yb00s9SxBP2bv4MbmkyAepLlL+vO/qg6/n+KA
oHNxLdOZ+5mcBQtWOpHWPh0FLSZxYDqveVTBMaoijfvtKHFSyjW5eByP1cSi1m1+Dv6YFs1DJC2J
BM/O5OoTX+vydP7AJyviVbT36bjzozXRQamnMaNZ4fxJYsoP+GbQgfPn3lRqbiz/HKHxRHLvRsw8
2Pd8FMP8wNEgxzP/ZL91f31cwGOZTPJnyhsWNKn/JXep5B10rl74L0knnUckfpbYCMajOztGGkqP
P2w2gTl4Z6OrEh/sADLvlDzUe3DMYIczt80YmsLj9LQRWiakxPLO5/xan5KhRqwbup3YKS+6Shm1
vXSFWQOEqoj4XTLLsS87yyf4VVf1kR0pBLGG/zleYWeXeC7cojugqkbsWySebq7oGsb32qQ1HA4S
XGJLvJInk10p3phk0oDBqbpVU4zlmpl4ch8ywz8kiWBKEBUN7byccJBo2RjJE6oJCzl/gMqunZBr
r2RRObeC/fm5CHPDWhCYHNLCCGp4YmDVb3uIcPdKSjgarq6Z2Uqjb/cVXmX9SihJdWObdU1Z5Le7
aGgjrMnmWCwz5kUDxndPaYt2Jm8kwCCaHt7Twg2j6KF1bcyrro84uumr/BaMDC0x09BCun2ob3Vb
vzKbUf8mxqZ+IorUvAtbi1DawU7PYqdW+BNG9UkY3a+LNTcEY2UWM0SnzPQpFD6saTntH6e0guyV
z2s4eYIk7jXoT7DldqXbd79/on99oH+8mINQbt7mqeE+ViT+ZFLaVV72autOikZo0EnWoL+6SNP4
2Jmy5fwX5OkVI0In/qQe+8ud//420eowsmER/3geaa0aYr1Zpa8lZmMU2UlBNkkqDYRvv3+T7z/p
P9vw+7s0hUB4gMeTDfnjIXIQYD/hG4WvRAfyzEANpC2Xc+BRqyFMnOuMKMNrVftgmMD1ecUKtKKC
Hq0sezUkDbIvxHr2ZWVX3iHTSueO/RbSA33F5j5NKV5Ek6XFQjQGXLEuyt7SVrrnGe3Zq06M4sGL
OKeCVzP0YhnEmM7SmQejIQ+nexMziwPnTmOt8sbXKA8aRgktmuvA0p/1oZFL4q/kJ7XQBxEel2Qu
AyiDuC6grZAY/1qKGppTD6Y7Tq9mO1/8UMkQFEOU7IZpeM4ARX6VmjegcQ8YepSVZu+gO1jZ6vef
jDW/zC+fjDOLNWc9CJkPbOMfNhSC0YFI0jB+JR4NxXmSwRIZXMvxVjVTkmbVmSmJxGkzoOXXipRp
T57ucvpWx66wu4a0kkC7nIzA3MlppHFW+d5TCqbXWlaxdlRj5pyPctxmGPxu6YEml7nGh7awGYyN
y6kZGLtEeU34buE515SNHdA+U72NdqQupFMo3Aq0PFWQF5ep1SQ4z/ya/BZYc3eYiOMrLQMAt7AH
YwYANH27kHi6b/vEC+F3lzpvgEAZoLhNwAgALBp8Poc98ca0NPdcobV/MOhq+7NU3xo+ue3na/fx
2hLPRg1qc5p1PubktbSE+dwd/7VUpnUBgCm6L5QcMQiVmX5h9JwlPnlF41fhK3eVwzEL1S16JIkE
72MSpKGLBCtLEX2HNmAeaJtpKYy4UTujUYlpRedZWkkrqF4LqcOQDIbmXClPv9I6T25+f2vZf721
KDVnkuocM2IbH8WAVZ9aNd6u7HswMGDg3J77TzkulG5VpqO1KHUR0+FIc0DajUWvcAX7z9qFyGFX
9Ek8j6h7jUSaKredR9WALab1Sws90+rwGNuq3gE5Hy7sFuF4YDkB5izHE/2CPDBw20Ghp+2iMtx8
6aaTVWw1LssmihvtSKAjdkNaGdq5XYcjSeE921lkqWIDTIO4qZyor3PQOozANQn0CUpSgr+36yNm
uAw9762Ooym1SH3TAH3fY6CQwEkd5DLciYyLljZdvxPxCdjXHBR1OJwH5koNLPcAaoxTHPsCUOci
V4WNrtYVubFHnNJXWx0E3wM4ZvWIqbN5M5UgNrsGyfRZ4+uv6w93iodoDumazefzcUmWgkkoGPj4
u2vTH5gt5NE3VB4jU0M+Ms5UzutUtz5mKe3bSOQP3mK7Kz4Lrvu7G9adJchsfaQF0xv4dRlEKVWn
9eQk3/3UHtvV+wdCtlqYnKvEbjb61Hm3JTCczUgq1rrw/OErloWu4D6ZjNvf37EfGnTvT89sM9FR
W862j4+K3SltYfkNcfQ9cHT7prSN+lokmrbCm6vO2BfbizaB7VKYWboHRYbHLXPYyCDJkCPlhC6C
ZCK5zpXWyjeU86W1cEsV33zyW/6lZHBs9K4WjziaaQ6VHy4ZSb9j6pVm+52udxncUVlY9ZJOIq64
Wu8uBEFPzJRqrFKwgKz8LZx0J4bpLYp+Kwmfu7e8JDjXnT6+E5XZMiFhF9hUUZVwuUGBLk3wqj/v
t//5LG7H4vu//vn8mhKnAf6oUi/NB97GZ8TsGo51pf7mm/6AdHhfOJtwuBQ2fQyq1Z8BT571BdX8
fBKc85v+iHbSv9DIIPBJkOPCnHh+8Z+cbGl/0XXEOdw+3DTsSP+VxwKF9S/bm0UeIx5BzEpQ85Bv
Wx/vw8qwKZPKIDxMlg4NjrVtLgjMyBeAcmyz+0oagXOhWVZ+rYoxu5jJ1igSU91YZl4brQ1H6TdR
E5MHUYkhvgwxssaMOTKouU61HTwlDw1qzUXaqaJcWe4A3YI5Nk0zP4bHB54+POtoIJzrAdKERY7K
GN1tfOIQ7G5T3Qu3vuM7WzPGLbxEyeKvaixj732+PQhvmzylGYk01aG2pM0MYDrtXXHmDHn/FLMc
4U10fOZGYdttI20mfGW5f52XpklLT+uHfat/i+Mpfwbf6R6nWPrznM1tsFkSV9iD7N7E/mBf9oy8
CTq0iTRA+JHre/iUJgEoQnvpMVC+UeZ4l8yV3X3upxXbpfDLZUjG0Ik+TrttGOpem7XZH6IY+fZi
xH2XLmUkvkc6KRWRFdH0Q6oG7xCZ1EXASPasLibtBZLBXPUWOdl8U5ntR1U+dgAurqNe2NuYg+kd
QtvmxvOaARSgNlXf0P8Fj9B7YhANFisK3IioBTnrka3rZqQfk2GJsUDhyLa82FkKgVSgZAdtgUv0
D0iloT+1WfItYaK9I9Wn2Rg43V8mvWVFp2WuTYF1QItUHBgdTmeFn3RLEh3qjTMwrVtV8AERqo2t
qPg8g/gROiXgW65Sy09LtRpciUzORsPxlxXKbt4oSS2IC/z23FCWtossPdwOJSk4RJeHD3Gj8EBC
X5Gg9oY8p4VrRQbATkun5hYyrheKew+0tNkeW9ObakbeuozpNXREh0wcj1FugSTp6yzEICoxzVre
0L8pQL7YOoc53TdDl7YtojA7KZsi0gTbdx5U+bRiItwuROWmx6LRonOhSQOvPsI5DfPmCE8Kp3Fw
74OIsHGeB+a3klKkgK5hwecjGWiRU8XspmIiTBE4G7w0N2PamVreVeCP4bJ3tXURpgA4x25lV9aF
SrzuJXNkvNcrMK99RNuLfhBJHiZhOGfTBJWZEMImu/PyyH/UUjvQDn7JHGftZY7xCq+3blFD9u11
hzjKR7IWG18bkDjA19D/XRltVj5V5G4uPTR+zzFQVtByYzNe1z2mhJ0JRK9eVC6uXyUI8vFSCe/B
b5hiLFrfkPeS6fdZqYfmN8B8OpIOMgqDWZuU7Iogc58iipEjpfioQ0+JvdsJmjCMXaDwsOthCicr
1A/5xg2z9Jlzi3cH3OebpvfFyi4qeTRae/xuFRUoepQbeYauzM8eo4AG1jKpIghYkByqr40DinEB
X77Yu37erADQ4mluYBSdh2JAddpUVzBmPFAViucZWla5HHFKrl0iUNlrYd1MXVuDdi3UyoRUvZ76
pjzEueEcLL12lpMMI7JzIFBv87ZlRUPN6Cw1ryDdIzHVteg0a5srPR5Wmtf45tp0Kv2riENvPZks
pp3QC8KMslQRrcFkZh+MsrwAWouSxstlc125iowd30mjh1hF5QhdDSI1i5nf7v1gAA/tan3x1KEp
qyDG44IvdS/wEXiP9aWJ0PYltxyg3DWBUDAGRo3FZQqJ28FBX8EqN7uN5oblk92P/feSiePX0cyM
o8Qkn9LBqd2REBG0ekvPlyWeZc+PV64oUkCivb8ndKgXBMUVN0FcFyvssv0Zh3e1TJO4XNmZczCL
kbNZlkH1oUuF/Vj5+yhm2cwNs9wOenoLEKHd1hXuakVHCMZopSqHFu+YARfv7HWpD9MrEushRT5l
l6tctuB08rATC0LaIySeRtK1Z2ZCdhbN46ov1MOkBXAIR4zXsf7ojjE0hEVYQX9qHkmPq6NLzCva
AkmkfWlEvb9B1Fhd22miX9uGE5xYFgcs1/G0xy59D08uuy7Jh7tujdonGAht5H1f2dmjJIYVoCvc
m0NIvO29i6mDRarnsXJVkZ0Q4qYnz9EBYATpHKAXmyQHAz2HhQmqGA4+yza73XJIR3XRCq8FGuyU
8AbqNL2IPJ1f1461DfNkYIk1/TcedUBdC6Oq7fPS4NcHoy+OlpX50Banxr8x8WPtIxX3tzDXXAJk
Oyh2ctLGy0wL2nTbaGVO7u/oX3h5UdyggnX2AW/8BdHnhM6ssrZDU7abwS+nJwAIQ75EXEXgGgou
sG4j6FPyFdbIENo1gh7Wo1YZ05loJmcfKpgXaR+dyqStFlYp5KWP9sNkkY39637yZ7q4OFZkUeXL
bDIdnrU2PwWTo7bz9bxF3Wece9EEfcjUHDQblUbuT9cBnhQ9ERjeFL76jal2aoCiuKhKTDnc6c14
GCdnvBJx1W+90fP2ndHW95Wfp6fOwFjB82SPhDcg+5WFA++77oNO4YQZEZBHGf3VVnrlVS/1FJBV
JL2lCxJtjQJd30VlYl5ChPSPk+MN+5qNUS0K0V9knvui58p7MWop8oVVWyVC/CR80ns/3tc5oU6E
mWsuhASWGm6/kE3aTKS1ZLzibFQXxSeI5f1T4Tj9Km4M+ys6L/dSjBlPHj0NkI1oXJHlIKadUJQJ
kd9ko/fIzDxgxQ7dsDgra8TaiLNchJ8d2IGvSvPjG3yKdXmymW/WO6ZIxGlNCGgsJplGqZ8jOVfs
Y56R6eVibEJVzLkaXPlcTONNVQarAR3FuJGh7WwKz3aWqFpAL0VBfzWRcxmdoaip013baOGjhSxA
PXMWyQjkEqhI11VPAgX4bHvGBR4NYwCRsM0R2ujtgVtWVNDbuwwGxHPpT18pe4cH4hWyl6gbxL1H
dsetUQbFoSzVbZk5nL9lme6dsi6WTtuRw5wP13YyfWUB5NgcPkeN/dVp+/abzGsqCLMiT6W22q+O
p0U723GTU2kk695MtXM+HHKOqyKGu9SUb3KyutmvUMaAjKBmK1DRKtnhsWmu0DQzfW1bM2ReVQEP
v2UMVa3TSUxXIaAS0vryHvHwj77O/05Pn52eHBwsfzoezxzFn3zEGdT4r39eh/nr93/s6+Q5e/3l
BPXjG3+eoDCeI1jB7kyfgUkwIbH/PkTxJbbxeTjrfDhIiS98Bw0JG0gCU+v54PXzIGXy40zO33Pc
Lv/7D8jj6Ufv73f5uD8GpP/pEc4aJ05P+twTx5GDwZTj2p81ESUIzCqFbryjH4zWdwwxi8S4LTEK
eXiuhPXYp113ZIlXi6gtHpPA0vZ6DzEqb+nXphhvVkVtplcetp5T0ur3hMVB5C8Sxv252bsriIKQ
VQ06cCYUFNTQEEPc2rkoUL4uxGAQ2d0j95Xp0e6To9T6Lbgnn3GcxRmAHt6CXdRddJV6a/VWXaRc
RxIHUfYjGynxSTBbHuCHLpQ+neWefqJrwiys6rFl4wazYsSLJsi9qlFvNbC8VYpJeO3k7oUjhy0e
ogI9b/bmxRCODEytg8XDqohXIVccM/3JjAg2CvhTVaQthlA9j0WTr3KoPVYTH5LOeMkd+7Ec602e
kI1WAYN/8EtzRz6OvaCc9da0lyfGSYDoGvkYd8mzQ9T7Rg/6a72Kj/MVaFLCbDkmvkUF8uI6aKKN
TKCPyZRxbos7nt5fdxvI/trNBhujmx3sEQ++sKB7WyOcR87j2SyC309JMo9XkW7paDRNSx1wzQsk
fMOtHY7XfWE+hjI+BEPyXJXRcz5ZF/CxK8wdJnJY3tDc/AbOf2KcxwlXNnD4Cw525rsbHrk7iqMF
WsUIjDUXSoS4JUhoA1M2z05VPJPJNQRsTQF/lgk61zJMn1sDhbQ+TqRYoIldzq+Fw35cwz469bV+
akS/Jaz0zHAJr0VdeoaZBqZBHL5JxI9ry1DHOB7OBB/Ozs09JreKd8gR5n7y0UrgQ0hWyiM7Ka55
oU650SokJu8cjfchH3FgmiWuMGu4TXVrNYxZj28L1b2fq+cMsdOayJUXN5/OOtLRIbRXhJiU9HwH
/ZtbykuvV4TrkUo+cgSfrLbalQO66pKxgIIDD+ZsR6OBcQ6xSMu4oQfRQve08xGNWj/r7qUhD57D
nYDNltRSkcLNq/X7LDBePElk5xxCQ7ZScjCQ9pZVe2sOCXpfRM66zeGgTYdb6YMGihUctIQcTkR6
6DINgwir9+uOev/C88xHchSjjU2vv2C2vmnm75s393DgvNBL+1E51bjDqD+RTDBcFEIrniIf9rwT
0f2uNL+7kja3XTIE/nIsCURB3t/tSsJN4JpZ3R43qbsncJTqJxwT8N1FSvlWjDC6ku6AY6deCi2R
L41RP41dZZ8bblxQ9A+5Ks1VBToB0XNa4mnAtPvsOzlHzKAQGDwis8zuGfDfp4Nmw00wyQdapAJo
eehfUC0/cX7plvGQoFq1GdxIxRlprMAXD6HBqR2L4kINVXBw3+ekTnmRaOEpg8267jXzPsenP0OJ
rXXXWs9DNpIckwlKZALN1tA7F6RrRIti8uxNqlICc8bcPxkNCX9Bxu0/ReIlNwhSqkumfGGHU28Q
SPGdnM9tNgy1lLiL0jf01YCe8NLUnRb1NTfdGDuPjmZTQ5cYObvqTeurM9P+TNn066RnXsURx3ou
Q1R8gHir5q//SdkGusdskVLlO7OjcyqxnS19d7hQVnmcfOMzJSY7z5/mSj9eDWEkI2oS1WEGfRgd
embf4sh2sh06E/waBikoyTwEk5/KY39tNb+/0kx0cHgx2uGO/uGVescZZOQX+U4Q1ur5rIbzchwZ
PZbaGgnqnn/TP5kb/SrF/PmajIxQLzGS5J+/XstAZqg+a0QWI1DztVVj2UAmtNRQJfYaNK75/SbJ
dFbVrG5/qh1+bs//IIvtlCuUB//6p5R/vbLgh2088hg2jb+Mz4o46KdodLNdnVag6PPUPWHDxYMM
1h0Ed7yDbvHS18RNxH3XHSLgayuG97T9kLqHNmNE4qnboGPXldbO81Ii3CkPIZOTfEH6qmuL2W7D
vZpHx8yuNim2kyEN7nWMSJDIzQscx5h4cwyG9E2LrwGC1aXpsjz8/p3+zS3EoVkXFoM5hh0fp88i
UV6aCzPbhYKolVw/6d50Sqeq/OSKWn93RU3cFPSoGa3QKv710/R6wx34Iveql5h7oPWn0VDmWk9Y
hDPbw5noIj0NjPQq6caT0+jpVQhTf2lOwVs5+7zmUgXFI9ZIMZwFWk2Ebd/eap59QetpSw+T/NpC
pcsgIDmsHMTwGFhi3KaBKNYYvNVZSyvsOouH+6Fi24cZZx4a5abr3sakaGbqzUdlsMji5L15m28J
O3hDsnbvBu0GZSKbdyF34chkMsxwgYMS4rA4oD5BzCba6eSMpVwIwc8m4vmpsjgfOAY11u8/sL9Z
YcCOzMdLCFnC+ihKmRyNvrMms93Uw/6lnBhY2ayCxqHWy93vX4sK++P6QjuffcpFfO/BAfn1M8O6
p0gbHLOdFXc0ntUhzT9bMN/ner/WvR5zCGHCtYUlJd5VWX9eMUMUa4muZ7vc64pNrYhyMP0JxJp4
UROCAVzDh1iYO08TF/gPiFHMkoM2+A/gVb+5HCsXIoWr7CaR3DGdZJP1WJ0gFHCyDN4mu5drx1fx
DgAi2kdL9otWn+rzRNnrzi3uEBHOBj+X2PJRjctkhkmgD22WpceYWFRMkDn5Y6IbimahC/VmZdyC
DPOO3RAfYivA7GRHFKhGT/VroHTKQrwRenOdZwLOopw+ESWZf/PE/pzXsg4DZv9wUMgESAxM19nO
SDgodJDilqppqeC1mPcccgUU5dYqGd2L1LIR99YVKQhGetmgo3P9GEqxzRi196d+0QCAWrWh/thH
hVy5ujMt4s6+ICzUJuTBIllPRCurYiUqcgS6TjTe4356mWp9Aaj9ZpBUh7TlsRpqA3ME/R7fCxlF
YDu2MqHVUvTXgWW3i6ji/jQLFr7aRvLlaWaERRvXjbCme6+ouk+UmH/zkLBnzH8Z0uP09uEa9UHJ
KLbvsl3vZitKnGHh9Pw6WLGhQAeffCJM1f76nKDhAaqETh8wz8dnEkvziISsJdhE1BnznZrwFT86
+OxUnsHnM+XckhOIbtq5LFPgcB5VkBztmAKQ0BabhHoUrCrtcP3aU7pQCcNkbInfSFQ+1zr3MsGC
iamSan/IEHbKon5Jo+l6SMazlPHtYr7NAhk/AzCmSqXjGk2wV1vEDEMulpSr6w7RPRmZqE/m4yWt
ZeBkFn/Qo9tiaw3fUfTdpvBblDwYCveDO5zeD0F+hiSzb+L8kLX9rWo4SLpEP9P046hnTT2RqYG+
GE1v4eEkE7FxKjV1wCeI8Ja4TMAruPz4Fy3l//hYhpdgkjqGQVW9nh+jerAucqe/xVPBAcKKNZ4n
UjCSkmpJ96PjQBDZyin40xUi0jLCQp6R9XkOBfulAkDdt1zgKFFHJTmzeAOluJmYj1HYXfeIRpcy
txjXpQetiw4TBkiyJniAmyY5cCjepj47iwo6bkyeDrtvjolhPYV1nx1iw7ro6m4lRYU1joMR+GHa
kMClzlACXySN+SiAon2yH9t/83hT6zBgQPjKHfVxmJqMMioFwKVd7YwvWY33WWff6zhmkU8Wreb6
6/2oDRoE161Hpff+zGeIU8e+hoQT8W1lKmkYYh1gcrJywZc7MGeJTsTvkq29ASdNYtQaBzTw/wsC
addllgQveBm8I82skCwV9kVYad459n6qfEdeCI01JmrG+05SbumVLGZ8RYsokUzExKWyDjgYsh+G
MucDCSiznai9bTpW0ErMcwqOpF6bHLu2vTatVm3zxB7WqopBseKQT8P+FlgUzAlDm5iHjS92DReZ
9Jhr+B7RLlaQIdhEOGS2t9IeTnM13zh/7K//67B91mEj65oK/P8HQR7zrHnOfiFBih/f8wcKUjfp
lFHhcQSCkEBT7N/NNXQIX3QThhh2N6RgSB3/o1NA1KDrfElgQbJ+ACT/aK+ZX5BvWoDVBeICGoDG
f9NiMz/AIC0eKN2mAiUd1wJBhCPi13KmIGcJBM8YXjoFzW2id+A3AscQ1tIq7XjcOXksM4KTQHnQ
6pXFMUD0s0yIhnmtfSxLpGiklO2uHpJfH04lmUng18GxVMJbp5lyzYWZFuM5vr0qeVCTWZ7n9aS/
RjIYPNxNMdpJndPGOI8ZO7lVmp3fOU3jiH1dehwjQN1U/bEq7GwdNjFA5pFcL3KkcaoU4GKXBj5R
LMnaud6OtAEBjwTECWWTWJH189QxK2cOEpLg1IE1YVbqGt854hDmM0oCHj0XcOsaJgkRUaYdqmPS
5f0e2Lmz06q22qPWj4jiUdlw1ZUaYu9WrHLhPfTZIGEvJg0BgEE+/1akfD4MFg132UoSSMfhPPQM
/NnRZFSGQVSX4bMP5UkE7N+RFad3g1YVnaqkqoEX+/EEngtWl4Li1SJuEMo6mNFUnwAzRPZZbzjW
C1eEVhpgAr+6nexi2jeVWWvmmVOBAVlHlQE0preHYlvBWEvWYN/6Yx6ZiTKTOXsM5Uu2ISg2BSbS
m2HYyF0E6T4vB+J4i651zgghyUhtXBrMh8Ww7sO4ZdNYeEEFkW1vgL7xOtjvXqTshpkWMq54H7ia
4xSrQkB37kAsXtf1OJyIOdSGV+bmeFQ90i7fRp8qiSUzq63UuHHIjtwwUkFxtSjQoTwWfdLO2Qde
d94jNwW30hZcqCr2Q/L92mivyICTa4BVV4yuq7WOTYgYy7i/rEdiX3WlIm5LQvBWIwfVpUb3+uBG
cb7GLz5tJqXiLRCgS0MVw3Vjt6Yi2TERNOaqMGNjbWjOuAy+l6bkakN7cP0daSGkZyVytPbpABKF
CUb9nIsieRFNaUhAz7VNZl05h4y4PrwEWqMVB7faMw61bHoqENpmEVNqA3ly+xRGZtdQ95jWSeMK
WvQIi+ApqEz9LIjMdIPWWNt2Ermlw8sdiXgptsZkDFdZ3hhz5iFzWxNG1yItXbS8sdDjszlreGYk
sCe7sZ3tu15H6ND4ESPHJjHPoRFMB+acVLuRjra2ZfZTSXLUgcts2iS4sENkP6vWtNG8OfVjOMT+
E1M3DwLP1KHbkOY6LuPs0ILLuYvq6cLCRns139mXhN3oKzQ3hKOXxnGKkGwwFmuWriysDaNcVCqm
LPS33Bj1y9yKg8egULQmSrM/z7s42dUJ/oZR2cE2irqZy8L5lfje+lX0cb0t0LPfBKZGto50xbkb
O/eT0C8zaoGlQ6jseTx1FsTpEl1LVPcPVpn3WDmQbRIxLMXX1BrJ+6BLngeLPtHltU05ujayWr5p
jksMaMPV2MRT1OzbJnmxXdNbVrCt3JXWjqU3F/3mTSH7ISS9tstf0KMHt4SUUtnlcWV9I3VTbTOU
qvwMAABks4glJR4qLozJ+57u6AFvFcG0URRBlgA5I7PA3Q0WnRDYP+QutuhhN40VGNzobaPODC+k
OJhzhBKuz209lFfc1gTVivEcYI+2tGLfYxYC5BVIeukc3EpT1Jhm4r4OdhaevMRVu87Ps1fUY94q
0RkuLopU1+01LDUqUt0A2BZdN2nl7kfUAauYu/vG0HK0q3SrBDES0l/2DZlvOkqgEfW7s3CcUl1E
CafKvNXlU54E/SINW2019AZnlgFT41fL7b2VNIrpOkeatjSdqn8g/BPNu4zyo8A8US86Z3jBz08W
NQygt4BASQDy5bTOk7DeDqaQj4LQdfTyCL46OCinMbPyjZEEzUkQIDhDYfQbuCJTvAQKFJcbcDkB
sIhSf4aWV63Moc2vI1PLG2KnQ7mEraEtTMD4b6QK6rusy5yvyOAnbTVxa60nlpxl2Iwdrrkg7FdZ
zsrv9nR9Hbezj6KcAvx4moT2b4i7gFHDmdtb4SH3quJUGii1m1JHajF64fhdjVVzg/K5jJal8MNV
DdQHHYFBzqo/lDbHZzj7UwUmaWmK8nuakpQONt1DJyLyI9HlET28sjqfsry/ShxtTYCIdyw7YakF
Ee+hv5e2Fh9D3SiBgJXRU1J34jaqkwI4gjve6L1Rk5Fih9616Q2I8VxSW/LBVwi/fbMHTKD0S5TB
8UNKfsdD4GbVidhJ/76IfbpAQ0mYOcbxO6Myx3Wo59EWs9S49jGILnQ7q8OVybslnKMRerPPkqkj
391p7xgeEoKkzBrLE8jcpW3R1EbBpJ9KkrBoM6AgOmR0uRuSLHvYnajzYjgahoAoZkquY9M/mgP5
kZBS7S1h7pjCyGefDuAq7RdaJLoGnidTp6BBcWBHuvcwTla9082Jjd7NkM4taoCzGwJu7HOHxLdb
3+mqYKFZlR0vAh8p0Mrth/O2zKtNXXAiXb5XfP8rjj8pjqUN7/F3xfHD97r5x72qApWpX0rkn9/5
x/zZ+YJ410bkbhgWdp/Z1vlTxOuKL5B20eKSLoCY9n3M/CcpL0gkLBSMVAFAzrPhP6S8zhd64zZ6
EPymJloI778pkam4P3YyAC5gGMYWz8Sb3/Jjz32ER5hFQciEyWnPUBlabPKiqM/kCCsJ+Sw1TNxK
Ch9DW4wpVhpdDUQb60a/i8NKY/WnebSpGq+68Vz+jCcT7x7pXLIlzykg/7f18rN8sMpNa6dNTAcz
tPbMZR0y3aPWn5aQDXtEkK6VECkdY/vqPPS3VoH7CHTiIYMx1i2qMYCnnrrBHXuc5y867EZL3POP
Xg8eooYxtjD9mjTAppuWvKURNY2GlAc00lVAAPkBMhWemyGr+3VDcdTNVWl5bY2lOudbjGJV6Q4l
Qa5dKb+I6hVpqP2ukmV+nHrcTUMt9YepqrqzSOrjrV+McjNWdXgShDSXC0iVM34ui+u1SG21UkaU
bJgXsa2E/ZjeBKFlbYT8P/bOZLtxY0vXr1IvAK8IAIFmShJs1VJKKZUTLNmy0beB/unrg7JcZafP
te+Zn4HtlWlRJIFAxN7//pup3qaa/w3/S14oM75UWaU2kdcNt5497z1scrcGOxEmMxXiE5ymu6es
Tt2HsJIkdAEeoCdxWlvuK4xpoA5h3LPz+9BnijbYgVkPxArizrLjM2dQxjpKvgpyk0kRuwkn67XP
svook/jGhbd1kH18H3kL9knmLOx85+L9wOR6tKFKRot90xntipNg6cX4gqhmbECOPjYVX2w9pwzt
kkUGxoD5HaMhq9i0ulTcD9XfLJ557FLxBlVW7Xq+S5CF3UuI89XZH9svczYToUJg3TcErvNZxjVl
H+6MOxD0NexF7Uhbia7aLq0S9muV33ppwVyxjAEv/BxPQs79yrmH2+k8ZBbsbiN2h7ewDcn+Yr4S
YL023ZDe8WtnQjkAWMOdLmySaHXr0ucJ43vCXa0tY6jpJgeUIx7bCXd9aYSPIMFfoZmWeLO42Skm
KCi6jJ3Ih8cJL5DmvSWoCT5X08MDHuSjg4/dBezDespob5A3l/0NBmKNs+2Ggks21kV725vi2ziR
FEQenxGYo/gVGck3AEqMRIkobk5DavebPCFYGV9xkmvxe/PeOLf758UgqTAdwpwyNMzXTMy+Lzgf
epXuQ6cqc3R74/gtjpZK7OTcJ3WgjYbTEqteCeo3m4FyO+gkAEvicSA/j4jFWNzUDU34FodKAhJr
82FU8m3R/psgf7XFEyhosRarj76T1D71Tty0BwZe5kFEpvOqQu85CutfhdkTqo3RQh20iI2OKh9A
LuMcHjNMuHWc75gMf9g7+A0RfaGO78jYuRAtMZ5wRCyQQTl2PG37SI/mrfb1Eh28kFnytm/rtwLV
YX9tu9nlI8FdNvrwYYB5QlOS1bfzYA07vRLte+EfZtuKTxDyh+bRXEwPJlooCzh7BG1eMosktiDR
dZnja1qpW62sMHCtKka+FcqgqelmHBexj6wd7xVVLBK1brmUwjWOUafjA6lehGI7Jk6z4UzDKOZx
X67NLGSO7Cu2BvT3aTNevMTd22VXgIfPsmd+ZWO/0abqMa6KLKidjKjFkdrcGzKbOqBoYN5a+Hv0
fX0YmLZsB1lEt2SFj1wBbEWfGyIRTqrz2ttJdMbLGO3iPmeslUW7Itfk2aGO9IIJqdo+rS8EXX6F
qOHscPgzT3hnL4Hipy6EOle3MreaZKPIP2sZQTam2Kk1SeuUOYPHTtU2j5bfWs9g3fEWZba3ixHm
jVs8qeZDaBDpuPXzLHsjoLjfUNKMF2WjzWWD+JbTujGZ72MoPwia96Zy5GZahrt8iebfIJeQpD7g
0hwTNoYQM0HXMIX6FwiY8IFdrMo2sVNKgAcBf7mYMSyswhYNWP9tnUrsR/R/x3JpYAMToABSiMXs
iCUcUtNfzJLTJkDupm/I7PD3QySfIuS3R8SP4pKIlTtUeumBmrPYxJBIde0JylXfw6oMOgxGvcMR
z2hxErMriVXM4pMz2iRFIG68ON0oNpzYHpWVMMkqlv5lKt0kmMz8ihcq0z4dkYKGoM9DNA9LCruw
Cm45sFBRs/fCasp36L+bU8NUgGEUcZ47MVkPrSSctJpMvB15RG/jOkoIkcMfOMtBwmHr+DtlJvJM
gRrux765TEXRBGKZ9Af2jfiiFvUYpHle36AQiUgTseNTu/g/g7gWKCLbj8aP+qDPxp+LgrZQyFkG
fc9xI9v45LU6wow/Xz1zvbuBYNJOE2JnFSYj135QjxCRCnKc9V00p9deaONxjNMHmCzeGRoQKVsi
v4vcYtlPTkbS1pSglt44g3b2atF0Krgx0xoNfbdt7Wn+YmfzvMEob7SvTZ9EzpmmdCYeXYuoCkxO
znZjJhOpWJ2w8EHY2BCVROCU3iKCOES9+lTQ7xlfcaqZ8DpHtr8wyWA6K4asZH41ZYSo24HbSTkf
a5U8KbddHSkGjI1x48ntuyGTLctKSaa19KvVRsi2+HWu5KQ2Ag+EexNvlnhXp+3yatX99FrgxHp2
u1Re+qbUBzjy46eVPQwwOWfDWTjZyNafk+o7DXF3nAuxBLJgx1zdP9/B4ZhuV316HkhtwCrcdIur
t/SMU0Whd6CVAdPXEVaTF300Zm8cdDeqBz17zX70GugtLRzkTUE83gY7Ry4QU/BpH4soerHnsGYs
V2DAR9tJ0VEwc0raxR52AoYUDqs9g0lON4Z9QDDWpcVrPQ46s63pxM2596Efp4PYK72G4HlzTIyd
dnu4z1ken2fMOiPcPPTQn8jL7S95nBknA4M7Cr9QMBFgKubfS2U4HVlpS5PsaXNh2nn+Qs641Ts7
EinFm1Yp7KApFemjF7fojvwUdYiPmhKNra8OiAmmfYss/UjyGq7XuJoPAqJa66642Ny95oz6diFo
0w2utSsVkZv/FfKRvXe0OliQzQmaW7p+3njlaPF60iU11oZHfJBHgh8TumdrMoo7G0E5SKThNvg2
QRE92YktXsMQlThKYQC4qLe8bF8jcoBQn3WCBq7rvrJ5L4HFRYLZKH+2XRjBs6tEseGOhkjeMkFs
J7M0mGZdTyxh25ML2jFbrleoFXIW3kNw17K4DyCz3NZqrPf+WHQ3Y++qkxN7iDxKssceNf73GFGp
Mkep47SBz007e71uhl1e2vPHFHrxN5+a+4s5O+4ltMkbQA49uDdaUJrtwkhG/i30OmImZ/drV1j6
dQ6zCI9iZe+RdhH+OylxYra/EA+fps6bhaUnBiIe+pAEfR9nienf5uk8/2oaqN66JpHv7KfJORkN
GUBHc75iw0xeY9YWbrg3miT2dp0gTjsCbNnPZWchhKisQDmIhavZzYLMTvyDPxV9oKZhuGBbPN7N
uE1dtYvpOlrZCfUaEowqq+P3uRkRvphVZe9lUnU4+csaghmT021RTQk2pV3DDDt29uaAONkszemm
1slyh1d0/YQayVVb9vMU+qTUzxgv518jSajhTs2pDw0xCs/QGsQZq5dmj71YcxH4rT5aSzcSX0k4
qbkI3gA7LyaYdh1gXSCp/QGWlAr7beWSU8DWXJT70anVIc0NAp4FtXjt5+Nz1ebW3hBtAG88vU8i
shjTtBjuUtc1L2wS6CGKmIfFHRDI4QB2a2XIYWKjqYOsSIFYbFlU22xAuFQRdEfFYKcX3AJCUhhE
QwEFfhdnjlpAueMxSJre+W2Aa/7hFFPsbbGHmW4H05ys/dja1f4//X/ZJd38D/0/9hwOQ///93Ds
7tfxv96qNvsT9fz7i35v/eGXK9gBHPf/yzD/n9bf9X9yHYHDIxy3zxkYc7jfW3/105qhhBkRffmf
W39b/ESmlIWDHkNihaHkv0VA/0vjv06bXaxuGJMBKPxIJZSD02AmG1XYaZHxvs3KSN1b7Vjf4ZT+
T/6Xf2Fn8F4YOsJfgnEv5Y9UsEELVKieLE+uNaJiHGZ5l6KveZm5Ajeklf9TatJKLfsTxUjB219t
Z9bJI8qUH8iLrWGZAIeC98MYFYBc1BjbpNMiCUmwrRN0AgJxrcmTz6OTmM9/WAf/gkr4gziagLuV
RehgrAJwg8HO+uH+wG9qDKGnSrcliGjXfRSYyjHCloN3M8tlukIB9l9CU/zTV/4Xl5j6Be9vDEdg
1f2oJsBHL21HzyXHvZDTA0d59wEJIsFvO2mnh0jM//YbYkWAqJxFBBBlMa3989dMhTFhVtT6x5ju
4IJflbeb446xqGcZ3whFcd7+/rLKv1xXjldmzVhJ+lzcv/DGqEzwKAin4dhXUESYL4Qk7S04WBFD
i41HsaX7lXceh+bJRbt6bQZVvpR17Y7b2MmWEkhXu9duNmEft4MCVKrrWN/IyZ++Uon9wyoAQPtx
EeImBc2NE4O7ycP+w/C5JIw1ok7rj8plGPtsFKYKLzrK0f4BJEB7aCI5nmUFnxuoBx+UZ57B+Wr4
eXuE0u8450R71onQWPUeWRqlQOzkrCUEhxjnLZ68m5K4iKkxzbwIynaQdwVJWMW2ydQisQ/SsIeM
NjE3zD4Wb1+rSd4ZrUtsT0+A8KU25ukqO4gVYeLjxLK0Q6V+9garnlEUL9MQeFljppfWUtMDXSLB
2gmdq39MxWC8pnnsh9emNVuWXEj8C5G7ejaiamMusZS/skppDDYQ5dOJQGh/sB8hf483xG3A8USK
jVoAZYyJtIWNoAU4J5N40NMDpTbWW1nTeiTaNPVbn5r12wIoccLdAosWyon6zSus4UFgrwABqFk9
+ieR+kEqW/XutWK6ciZLE/eAsH6z4m66Go0hn1WH1iNZEvWuoD6WJ5Rz0xs0f7NHFyHBOcm7na69
jeMS4TMo/emxeUO/TMIXM82ydtczI3nPe64jqBnXDSTuufe5aQuBIC9js6h3x3CmaxIhOWisUQES
VknnwVIyYjjsQzhdv6/VOI0szMysZOxvk4y+Lk+rNfZU8WXNeaj1QY/Y7+P2OWcxEoYwKU5ZYzTU
/Q6YMkUlWc2vMRKKF5ziiEpl3udOAeFhrBO0dPZ7RX33hskxDz+D5xt/bv2XOi+ohWG+rryyjFbT
xv770qL9zGG2VtMDUth63A2OySXl6a7fpiktYNhWuFLvh77lJvmxtE49hIkacGv9rqMNnuZFFWyA
9frbU4eesffsIM5cdwczNsY5vPTF3efPdCGC8mIWKfvGEh8Nvutj7HbDbiQwbN83mgXM0N7bOR1Z
UUet0zC8SMCrejvoscdAafL8K3aHkml0h8Cqxw+Ped5d1zi6xnYFv7HpCUKFYEwSMiQa9jnD4U2I
MhdkO0+kOI2StKUJONko47PWXWIcZgGLf0dAxBxe67pU+SaulALIislKujEXf35zfHP8GGajGZDc
6iV5GAleHl81lz8+6LIcDtokrnqzEKW9MTyiQSsimBjVDIrrrJ9rK4xXXjIeFqU/70Euts3KKxmt
xt7XXmrdKa8i3n0YjyEm8pcO6sWzU4D/xXWYcNuN+c5WGUawbiy/amE2uzqeHWQQk7ynOu6uIzKQ
aNORrf2towsnf8/So7WN6B4ugwvUYXtVVGx6AS9jIyrq57anAdVsm06RuGcQcueOgALw9R5c4kaW
Y8ENnwxdMWGPGAjXS/fhJ3Ez7rTR49bE4vbPdthN5c63Bw3nxXXDFwuPt3InDftLF0cG/VSDrZmb
MmYVmHQ2iGoHftBi0bX08BFSDaU/YskfwPX76br6W00B7ntxcnSMkFN6JeLNuqvfFPa1L8Uc9ync
nLUvVMMwXRe0Ki+YIsq72pb126yRq2ClO75jYR69pMphw6zM7Dk1RPpKl8+D5c/KOoUCv9/EtayT
V/si3vgkHu44RqtnR+HHnaTljrGHHe2lVXiKqPKFCd2ia/mtaA1jOS2x3XsnDG0Xa9zKWjMFb+XK
rzQt6+clGpQTtCWaBb8Ob0ajjh6Ip4/hlPjPOOI1L3nXvs/FtO7+iXzRBZniac91wteCfV7VMjkj
yTa/9UbYj1uKf3FLto37BLEqc0l9G0+ktxgQFsdGbnku3YsdrnCVX5rl/dSbEzR223wpaDZ3uIUT
dj5AutsBCjfI6Ql5HDaFFZZ3JS75P+fS4udrTqz2i4IGHP7se2MCWNjUYbVfvCohSCXKeoLRdWbc
EPfYc+mKsN4sTPm/gnph/EBQ3T2qNrFL+UoHlzYuQwMc6jeEHNQidae8G2tMmI3LgdvaEC4bwH21
2SzsPGrvWk/PzO5T786YZo4FYj6KnZE7+kPkqX+jELytOmKyoCAisFLIVMCRfzLWpdRH+HREOFje
YQTNXto4Jnt6ivr7ZUBWeSBWy78BaLasbZ777INFTwYH83AI4ElNKN8mziDFbCYr8m+cHGUBGXIZ
+307ELIRD+yDg4owxfRxEr/xa5hiqbdamKUcJriyEMj+UFu8vaPGJj+4M+d4hfbxgNe1/b7MKRv+
5xbo4v7fBiQ2rUsfY7b4oRtLD1VlPdrAA73AAUSBmradoT9KC+3WRlotK8JE+fb+aTmlE8U+Xagk
b3drmgIGJZ1yqRhmWpTD948lS3jchyZOqSRCw+D4ctHZX5q8bY+0odNDN1D7FnAbArnkRNCbo8kw
HFJJYU+3EjsyayuIqngbzaaO70018KmToua7jsMasVZChnWvdlPnQNe109kVVjJx1GT5ZvQEkC/5
TbZz7jMNqYUQ0fkpNCr15sSSjXVmdHgz1i3tfQYDSnNkyOh5dBdgWZJfnBt7sTzNvujKp7wyxLnu
Y+O3rm38Q9yP/kSsSk6Vkxiu/2JOeAUgCGg5yRu/k88WoVaM8NsJd9TWJaeST5KsV7SpuONQ/jnW
+9pTHJgtW9VTuN5RUia5TTj5FrtccxsN2dA1dGADLWC5ro0kyD0ktmsAl61srhOl5ZNj4fn1xBwC
ug/RLXEUe1cQcR8pXVb7C7CmFzVzsiePxIjkl9SjWo4O09ipDUKk6ZozkQgSYYcZuSpFsuvGHAaN
w6ylMJB7bVwzFmesOmMA2m7YJrjHBvzTYECi/HOeLvUtt7+5Vh47S0ZEw9fJ8JOz0SH+G3TM0TMz
DmFsI3HBcY09YSuK79E4u3INthauf7FnXBghED9GHlu6hS55j5E02j40BLgaYaFcYaII1pPLa2mz
xcBkwzEpRRi8kRkVCbE62W8GTodMMKsQt54K04SuQaHGEzhu2RV+KzE7MvL53p/s8cS6pjDoG3Hv
d7W4VwWeEYMoto6ei+PUqyagNg6fJqfHYIJDdJeS9hlMto28r7NvJ7MvH7nbnMvllJ85+YqDXWRQ
WwxkHF7hBCiObvvM1huLS3Uv5jr6UiNufGsr07qrhiKttlaE8gkS0iFnbLtzhgerkFcqvzLAwET8
Bo9JwWkfcDBCDOmnWC+U7miH3tFIl19hj3JD7J5HeI+18Bjvil7kFYW2MdRbgxNYb2bifthBYsEO
wXnFbtilFXiyaZwcTK/rW6BpFmkRs9skTsuKXBjzwRHDdlg/zNmYMg+i7N79fRu1dh1/ao1R9tBw
KDgFEgjix7Z/GczU58SrQco/i36IoyD6a+H79+/zl+4HdTuyGbAM2n6bxu3P7aEfxsCiVVcfc4wd
cACCf/DcYD5DjNskqwtzP1qXz+3w79/3L60/7wsZGfIwnSkxxj90XbTkOaSsqT5Oae68dwZm84We
8mk/ujH7V1WU89VxAKq38I+ocv/+3f+qYFz1oHTFPOB8iB/ZFPjIgJ5IpzqOKqQBWbzWfPbWXTd1
Nbt9F0Hf3Ahs+t9gCFcXFKts7p8f4T+MnX9C7BRV1R/u1l8MIx5+LcuVLvv+A2GHeeT6wt9RO/sn
CnmPSBC4N96alfx/hB3xk4KqI30TMzPI7qvI6HfUzvyJvyLYQgAcYmipWBi/E3bA+qD+rCwbSdO7
ktD/DduI7w/onx5g17Yty0XBucbKQNz884OFelIvRS1mYIVVaQPunsidylf2McmKfoCAS1rreLQt
mJ06cD1BadoTpb8U+6WBcbGNc4H0vNFdrnYx1YzB3CPqkbP+UhO0ez86DiqjGUk1bgzkcizUvljx
GZrYXTnbEAxzs8YfldI4cEkt6jAjYLUHbRovBwM7mJdWz+15Zte+g3okKHWW5UuIBxoNLrnpQeuT
yUsSbNFgEsUhfRRo78gLm4T7vqSWU1IeVnEKO8BycC+ofawj+gmCRlweE3dJfjVQ+v0yYtF2O/Ga
r2qu0n7nc17eYMgapjQXmr6QoBlNzhv5fkFlMF8Dj8kvg+UD0ldxdzuM2jjIMF22oQiZTFfdMAUk
HmX71I3SYau4KNsJfztAFIdQ2KKg6qCSF6RZK+uL13KZ8XKm2unXMxrLvZ6pMjFpptlEDDa58oya
5Hlc/OKhMywHF9ileBRLXj2kvdfex6EH/kFob3lWLjIDQlLCbTbG7h7ZpGB6insck4hIBLMLb2DT
Zjj5YpknXumyupu+sr9qEgiepNald/DwX853ppFGHCq9lx3KtrdeICiYeyAWXBHrKJ22wxKGt+TA
JbvZEpiIVOWCV9Sgr65DBRE4n8feegDq9Si0ORPd4aFYj0g94s4FP/jBZpJcMWvjKJWG7t/kery2
uL3dE1CitgQiBCQokbP4eSSvh7O1HtPAWiFVc1o+qvUQz2zzFeiAceF6wM/rUV+uh/68Hv+OgRxq
pCIQley2WZamV+Z94r5fC4dwLSEipzpkqeUFhT2C7/VwpsLPsoNkt/CY+qFa6WbZb9DDfpGhb2CI
shYu8VrDsMhpuda6BiPZYrPkPnRVT+G4hKYPizL1WLHatoD6l2qtkYq1WgLF+LoU8NqXtYqK13pK
rZXVuNZYUU+1JQkhx5WECszG3v9Ur1WZymuoKmulRuBCs0vX6q2V07DNPyu6oWHdfJZ501rx1XNM
503XS9rxWhDWTq8Cb60S57VexCnNpnZ07GKmkvTCfEr2DEhHakxFdAYVZ/q9/kQlsVajswFQ9GTS
w4xPDDLpvXHgymL5IqHmp4FQaXJxoL09dl4cxq+TvVDL9TDXrH3pr2hUjiUj7z8kd743m68+EJEg
HFli/LemXbcBqBkSPbyhyvQ0ViZnWV4tIHvMfXG3P7QV/JCnIUns8anLkp6yn4QOgA4oOUP6lmVd
u5QM6j/H+PE60p9rx192w+ekn2UWRW8YxUc5VCKZcH+MqqAq++QHTDPW44QrfjIHvHF2I0hjpecF
FLJdFmEh4NlvfYWV8i8EdcrMATpYfEDfvO+qMzbloJqbMsw6i/842HPhqKkM6HoCwOe5zHAT3IrG
MpFLdK0Z8mDJKfjPSf3/N1vDhvbvTuo72uL4v7bvbZUnP+jPEHPx0t/PavUTgCgBNB7JQqaJR+7/
ndUoyShwIWhLez1zV97t/5zVmOEib2dWgmzXMnkZr/r9rLZ+4kclJZzlf3d5+nfOalf8OGOD1wuc
4BM+RB2BxRNlxh9HQe4qkcAYLT1OPGJ08fCL3N2iI/Azc2h9EsCHWlSkarixcwpN4stPQDc+OeEL
Vqpbc3RWYcUywR6rVBU1RyOvCIra1Ix2YEsA72FODKQyh7F9qpl+31UKr4XO7ik+ZzNt3vLasU5D
ImlCRubWOc02Aspi8UEwMKR9K1eUuBYLpfFA4COYbim9G0KL7ffvEwWMLEoCoCPHQbhsevXB5ARv
AyCg9SVWCCqSpcn8YDYAc/CEeeOxFmwenfamazQp4LpETtc2NcHbsoKWGg8Ft72PzBKJcaXayjs7
vqs/tCfkc16ugwAZY94DEYVJQW2jt5qx3O63Wb92LLW/QtymGbVHYrDlMz4pgCIm9hIVAQNHa4it
L8sIFlNaQNLQdgGBnEJLolSRu6LHisKXFDv2ZIuf3KrCAmxDj4P86SNtsRXalHZlPieID96scB0u
TVbLj312LQWY8PscreBCH/EBlBz5tMSdTg/CipAshBQ1OAc6pLk4/sS3tjPe08us+g0Umu/ufyI7
/SisOwea1aUk5+jOysBCvCGUm3ZMpts0TIYTQeOY0q0AG23tej0xD1oxq6lgOsG65m++39Cc1OR2
h4kmOEi/3uFPbIdbqvVXLIWQ6o0rHXE3ZSbIhtB5ljwyi+IrVHPKb6k5sRK4ihirbFXec13wjl05
e5OxIhEzGiUUSS7ob9PhWXKssyIWr1REtrXPi8WocMhafosJcqGzGUqGuvl47Rat4IXEjr3NQ8Yn
i6nTRyjK2KoS3Y65gCzM55IT+e0Tta1UwULPoMiGe6oJfhOe5fyblo3PFq+LqBPW9BA7I39mWsBq
MFvNnfWtzrWCTzCXMXxv3+aURg2+YprFZ5igVCF65Bo3gLr7cG0fm1HR1fIuHhseQtefuMEVo2Jc
AP0IiC1La5CwMvXXkbifM1hjKMZ6kzyWNxXWh/bRTUPrZKQD8Ng8WnzuBGbXsikwfGYuEZEoAWzO
igllrz8mipWIBFrKMspG1gkzJ2ZaK/zmWR3TPdUzzZKaX4YEJQFbRFmKSSlw9zD4eHUBZ7c17qKf
S/gT7ZozDaF+fdhXhcxb6ACAj+gy++1IYsjDFPEo4EqIw0mcgn+R/+K/fEdEu6oG/Kxzbx1lrSPA
77355yPRA3geOO+5eJ9oRSPYOBKZNG+LC2DYwMePd07vyGf4eeGLsQ4BNzVwdrXBir7AYtfl4cR6
C+2R6SUHkkKhYY1JwdcRiX1KNNGqm+Zz1EQbxQLD0gTHNUKUo+BzkPYJ0s4YtJkbJqrWyY0r/4Yk
Lf9maRxuYZfM/Iaqlphe54bHfLB3dWw9pM2ASbJBz8F+Gi3+TuS1e3RUK/bfQeNmMoDIY6PFDStj
/VgwjMf9oueeSE0einDDEJMPBOA4XQsTod111hNi4JTkvgSFwMFCbHeF1mifvDIzmHETokwv4xQ2
pGMgmrRjyxCCSUWn6p4rCIJ6rVnoOGbHWfOWibDBGEKTVEt08/MnC8LJcmxmyUJqlyftk4kK8sUW
aVGO3kxZxooyfJMblVN5PIdiWepzVLlAllZZQNQrwjQ5UGYlhx6/vGU7jNylnGyud52YbM0ynFlT
dBgs8BnyfrNtda7eBQaiTEtLCRqDhclziv0JyknKd/iGomK9SM0QvypZpYQ18UQU6B/vEkhwzwVk
inaX0kjgNeqvqI4ryY1GyLuiV2YU6o8oQzaYxIrVTSP9jOQXED9RMr3gBdIe0Vky/f5c87aJ5mor
Or7z1mzW9Q/ZV971yeC/kJLJ/AdHRd5iGGXTIU9WECCJymJ/A7H1dnlsrevRnzUMqMbzXwxr4UZ+
39JSLYHeQGdZSpDV2/6UUn2jXRzssQ1qacgH2+HpyvPMT3E65PJaIESfT1wxePYLGocJr51GtfH+
c2etqhhcfYy95kUmVllCxY7m7FWNay5ubq+7lBzG5GDHnXqHFMYsum+KRxnjAEgQygcW3P6prUln
3HiNWA/nMGIH9oGw78ZFsZHl1A/MByqvhjyN35AEcZ/j+cj2gxfhTkY9JcQmqsoKVmG1+JeCIRs2
gG7I/AhbVz9/XNIcX/gkd71t3hnRC0cpifId8OrZLgVPTbZOriueSZiabDFMKUdTpVukec5HVRYv
VSTbMzkbvRg3M7Iy6hCrfQakOlX+ehBpp8yfkzmqL5wx3oMkJSvk2R2sfdvQ2zdSdndwOKqLRny7
HRAwfEnI0wL/LMNvTWcGhlk10BZ9IoI6dyvclGeAHBhZGOOx6+aTjvv64qZ+W4QPGIVXW/zpXzEf
39e1bvaG4/oPUBc3aeFeQ9OmEZ6Z0yAycvGDD09Ipwt2VXj5cFYcfLgEevYa7s8OQGcpYWszqNo4
jZ1u68osjhJXWYLu7Nrb4rJo7bPSHHwI6ste9NN4hsGaZVvDHaH8myWjVoJIkGccfZZlu410TwNh
wl+/dJa93HtT5541NNdHN5ma1Y4YXIRw8i+2HKpbA5nhfbJk3tk1Q1avBJuGA4qA20trUPh6ggiR
IcBqocHewhfB7F8banrP7Sr9MrvFFzuFwHqTN9p+pIfD0qfTo4dXVusDulvDbyAu/s8xsiucjH2Q
RxZZ0Cg32XntDEXTSP2jGOCUzhNqkMKrEf6ScwqNxtLprdfG6XzL9XI+0s4r90s/hpzjiQiiZPzi
+2m9zxKCGdxw/AaHYauS1P05aqb5GquZSW/emHsrc7Gm7FT7CLEbSzq/hD45FdMvuAo8G7i4o8HV
+tZL4uWxWGYFIbIv0DEZ9iH0YbPWPuZgUaOfG7/HpYEMOpAiXSDA6paQLSorqE/GuA4i6oZzX7Ty
DLBlHJVf6VPm9/ZNZS1iy0UrgyFrFOODqtpMTeMFho//ZcqORQ5YkT3Y2GnjQno2lkzecwggELKH
co/U3znlrTU/RhXaILRHR9PQ7cFbTwhrrofdFPmweWCsosyajTeN+HWX1q2PPFw99klh7rqyFFck
H95NNefdFzwKjJu5wJEVQoDL60Zq15+7gYyqXYhx2JnBeXNIk676mlK+ryNJEi9Y38yqzZZhgzta
hJU6jdhy8rq7zLP30IfXqUhWoMJ23Xc8oJj4rDM3fF6ZULat3hsuywa68ogoeun6gwizeKtg86Dh
SGB3q5yDKIq701CqjzqOUI51ch1gi3zdreRpRkb/HraC7I2w0tNXKuKA6rqlEkxEuZszkQUdtODn
sGFHYedvURiRnQTt2nSPjFWsQxHn806bMxKHMZfjDZJqFwcHq18FJNoBFCcAXonrMGa5DCKVt2QG
uM0ypdcklPhmkL++Gjsseog+2PyjfZzCeID2VGNuMJSkucXhQlREZIWHzokNNqY2cSDg9+OLkWnT
49gLTQcHZ0mSFKYywJNN4DptdZtonosEE4MXBD/5aXHgZPgQbfakJCwB7lj8MXVR3Zq5+DJGE5ZS
EAAq2zgnai382EgLXL7hakY3kGvu4qHTrwZZABek55g8lUwzqQaeCoRfCOIg2uNL6ofdOWsYBb5q
p+7FqcgcvzsbjVzM/siu5e8tH/tIdB1yJbBHNG7hfdj5I9UsCrrNpJLKewubnE09TNOxntm+ZwFX
Q6Eatw4uwoZFbc3cNsQm0gQjRNsILxDrDTsATl0TljoGtolnRXt3DFVxaUTL34O/MUcVqoCmNLQm
A3nVU4Nik0C1VY7QrNF2kEbIBLfO57NYSYyzOcpnJq8w6qFuPyD0pD77Q8f/L1iUP85xaJ0Vjb1J
A226tNE/sCj7OGQ61iXpMaxADneEz1nT62Ivvf5qz7D+9nbhU41UUHUyLFYzDt+//wCflmF/BNr5
BB4hffxnzdMB+vtz8z7GWKUtZhcd1QRyDGlnjSfrfRmaK+4ZRxSbYX1I/pu9M2uu20iT6C+CAyjs
r3dfuK+iXhCUKGJfCygA9evngHJHW7JHmp7nfnE4wpYuiQsUqr7MPGmnSQx0N9IVCS8ZXcUVAnRg
DtYVY1Z2lb/+qf7hsuBnxbPLtt1jjogE8deJQmUPEZNxJz5UBlu/duLtj6eoZk+qOByve8gqJX5z
zebIUHHzOw/motr9dE34eNLMAfloLs5PxtoKa/9QKc01mQuOQsDjZ1Josg3KjC8EVCJceXsM7Ifc
j4yjtXg2KuBc2VlhExDXjjerXK/MvI+TA7183aFp4yp7/zDejZXNQvvry/UPX+KSbEbwZGKOJ+zn
66VC4iC2ERSHKlIwVfBVDXDVPNi4KyjXdHtUTQniY5Lta0lQ6a7tmVW0CWf5tJ66u7Jqf6MQWsvM
58dLiD2YIPjivrYtXsM/foOGS3fCwL7hANWabeOHX7BnJPUkGfHIVfBhCxmFkG8OHqljozhfVCOG
xr3V8UpeS9ksZzCu7K8v1d8IqKHFAI1RtOcFKMN/0y59LHZd2bXJofFgQrDV5Ow1gNwcOx+aXmrL
6h7uTuAcZ9qNmSdA189PyhEKy6QKJSE/zIgAEzgtOx/7YqvnGGuQ/97GDoVzu3RxRS4ZPvbwy6wH
TyBPtlFGTEtyvClkwhgMvn0/lKbliBdTL1OAam6muyRaTIsq03DA2Me9gpnj3tIwRHNihw0noF9f
DvGzgM3l8IVPOJ+5geOFP9u4E4uYCykbY28nLmugqDVmwWBYjjpUtVoPH65KfMPKuK/E4iibyoQf
a04HfT+FHlcrtimSIeEHLTQrHP6Vi8U/J2BF8fZjPGSLRQ8eO8jsF8OIoe5Q01JSrlO/UfE2Vm13
0PNi4qbvkuENyCqMBQEHgrePX/a/mvFvNGObe51l/X9PeTyn8mtdybT6a8zjzz/15xA68P4gpiZc
NF5wyT80DITiDwbN+HFD5s+Q6pb59L8EY/8Pk7eKs8yhl6phmx/jzyG0I4h5UEWI8MqcI/gPy9p+
XLFpFqAR3rVNwYLjfNQg/LjcCMsEc+Um3pn0enf4CAe4VrXcVzPPTN9J9/UvF+gfXtz/9IE+sjVB
D9cMPOun12bOb92IpnTPwF/QdJdTMboLDnJMR4cYF/9vOu9/nLF//wV5TLle7LcQ7H96JVHYQ3Cd
B/ns14n3moV8gJ1l1oN01e+2BD++fD8+iq+a75q0g7mgWH+8ll0yJvGQW86ZIi8edT9jAtxrzvGe
iImWaJIdfp5ZV/8HO80//JbcSS53Aytj6P9sLBlb8mGm0TlnKTJEgqBhhQY2QIpAxSwYv/4KLSSV
v7yjPn5R7kCMDkS1acH42WMwUdFT+lPqnMfa44OAcTJFGjOT14/qfUaZcKoaZlDTxHo2d4liU2Yt
LsSpwNtpLrPSX/9Ef//1sdMsIaXFmEGg4qfdYGYxXy7iyAFStCQ9wpKhnElsaf///CyLyCBGDsfi
xvnphooBfBTJPDtnzNMMpBxMmD5A/7uPIMKvf63lhvn3XmC5ztARUadcF+1oqR798YaiVADHWT04
ZyqZ3qXg9TgIwOG//pB/unYsQtBx+TBWqZ/uWpRWx+85Fpz1MjjOAsVePViIq5ZepqG//rCfymW/
/0rLjl2wv+ES/hz1CiLbUtqw7HNGf225sRWfaUUGg0RQgIy6Cae8sg3kIU1DDhJg+o7AWO3jb36M
v9/BHtUqpjCXR5Uk2E83TAQhOIq83DlPQS9Odl7BZ2kjVK/GkNyhbViW2zwX7FVmzRx08/HwuoRK
96wg3eHXP80/fQOYdkLkDb5p3Gk/fs15QRamzBse3iUAYpqM10aqp5iJQur6zz8K5xuGHJ9Xi/j5
jpqaoKs7v7XPKV2Fd2G4SGgG5EC9DoAU/4aD/ONSz/INoCrEIUpMh4/72+3bJH1dtG1DjyB5DubV
Br62ii75lw/9TVXLcPbXv5714xK8fCSHMbB7Hm4rvuCfU2fs8yi0x5lxMgEu7J2gYjMpO8QelCGy
KBI9ktQ2m0Ri7ezhlx1nOUF7940Kw3SQeu2BPszu8LGCEJJAp5m1YIcVEUfBTmzVv7tI7ofV8d9P
OX0fzCUJa7pLTg461M+WyyqYMmcipn+ShVlStJvoXZ16xi62ZD6sarOcpxhLetbV0brOmtnbWvxl
tx1myXI7Z8WiJcHOTtcRbh9678r+bUIZgJmU6MUVjqyZbMwusxSjgEWQJBDuvLYJagYFG8ikGX+s
W/QcH2Ret5GLFDsu6nAPXOccxI596jIuIEGMbL6J04KImIdk9AQQ2MAuFkatdbAkkMMV2ZMO43nI
EQrJJ6X2NB5S29sXVctnBFxpT1KszdTNNFcOG95kBZPGupJJzR3yIWfN5KnxiZGD9E4jhvmz7GMm
0nNnscH+CC7mWdG+0DMkmhP2j/kOZx25MNEbaDRsmNPP1hzylfna9paiLjxbT21BZULV595rni5y
iAN56HWm9OxNWs3yhlbKfS3nXHxtkBYPqvXbu87Dm+SOPsTFNGaszPqr3NUYurxhIGYw4QD/dHam
ILjAjUNR7ISq8yFnzo5I95GN/P4hRhi1QPn5OKuEY+TDCI31k1CEWr6L1aXHyciaOvmWU04gQD4i
sWhJKeY6YGz7NDTLocmIZvtIAIWrXGZIM3rRKR34G8gkyxu14k29a6RHW8FcJl12iIlaMVv3fe5s
B6l1hhgxa/+ULBsTJq5/Jr/MTCBe1TPsZXx/qMegBqyrNqXaEceTiXjuLWoTRCfwlqoOaFlUZkSY
oFnWS0NRtLaXjiLSwDiTH8Z2/bzcfoQTvBpKLHdwzIHmI5GYGOWSSPgYJkV1sEiss7Nod3mEOmhV
cMw5wxkcdlHE5D5YEnngawhOWAHvIsi4nBPngvfyqq9cRKHGjjU1e6Bk1mg67quqiUB4ycCIWwJz
LTbubHWctLQ4aD2iA4rYcz5XSlUPgU7ny6IFwdISyLVWmVFYAYABszulICiPMcxY/pZimmiJ1fWA
Nh55D8jgKZ5DD6Fv5bvZfBWYoGBKJ6GDpsyppk9dCTgJaNl6rvT8kIP13g510jSn3JxphOWeTBi/
y+q2bySpjiwaym9oyP174Oj66Ap/uKKHBHvHPGXM0oeclWmtsRduySljqe+NufnkMeaTO+nO3tdJ
+9aGlEIFW5hQ285c+uIpjaV/1Mrqaq/qob4KM8UEl/Nw8jm2oYr6WK8vKU6nGKOaCdDNvd/uAzl6
L+RaAIeT5PrsAUY72U4JIWsaHf25Ktoc4oHQawm4poNo71L8k4/VZwiOfr+pVCI3udn5+2UzyrR2
QrfbdF1pbFv2gCvF5mVXBoJKqoSqjArz3B3hD4NuvbY5Zl0id7M7zN8iRgtbTAfG7RzW5ac0V7gE
5ooagSplTk8ebQUk4tXvHZ6PFKJlJMpkPajO2pXAGrIuMK4oHzJZ/u2IGX/e2bBGFuM3cMx8AVsB
riWaHdfLN9+MF+x0gwPG3dndVKSmIMXRD4EVNYw2zgD6LqgbiWQGB5L0CYCush4em9xriRxWcjcs
vR5VYn4tfFl/YoIuVmloTTtpRPZmKPg5GO2Wt7yVUBk0y/uF54CtbWKTb9SPRXZR+yHNn/3Q3BAo
5aY2mOz1r3OEhG+IjEdCLgOwbd30xG2/+zyEPTFoYLXt3+JuCfUi+VkP39Vxs0cj7fyB0V8wTK65
zdMESHMPK5RAFzK8XgvXqF8iywFVvNgtPrJIPYAtumEHlzBhIRw8BB8hWdOaGrmnMYAliNWYjdkS
BDUmzlGEL9nCeeDxHlTj8OgPidsenIkOUKwvOcYhAqX8aABkgQQWVUFdZRuznyOhQ2SpXmKGViKb
8jNaWtC8z41yCMH6PWgLv5fbKnPGbwSQ2hj4q+E+h16ESpqE8oCsjIZUTXEKF83Kki9S9a9Z44IY
cXAFrqOZ5eNTAR3NuE91U9sH6i6BGXWEJrwizbfJOLaHzPD0jk6f5lGH9ITRLe6Mj5ADyzsvbt5F
oT9N5Lev8552MdZVevIYfw9bZ2jEG0TO+A2y8ngfDz7fHE98tm1JK+Lqjf2RKF2S5nTvFtI/eW5K
AcQ0Fk25lgQWAaUMsE4OPfaSs9PW8yVea/vO01NKRWmZD1D6+BayNZsdlOtKIVnRoVpcTl3nXOtU
F9et5Qx3ZRog29cWsCxlFFtwO/YXOtjUuQePvUjbIiUOHthYVRjXw1jSYwg/uWC5wACLUh84p3lU
X6LGGO/HPs4pcR7Myw5g0+d89LA3d6S4eVdWSDftbMdXIZ0otLG69skIx5DEuYrlq0jHhtYJO9xW
qTucGR4a0crpKUraWyx5O4PNLOKYJQSFvdSIQyoqKvuBIWtDEYOt7xsQrxc0e+vbPsHuFlKh+zIU
fQuZSkonPU3pNLlo36ZBiisag/zKm8yx2UMMlgdOucZFRi7ske5xEa4NxBcqYAzfzA8DN8/VyBv+
3VKtvByaRu0nXoTnKpMlfdFY3GDMWRwvEha3PfVLFo4ydhbGOla+uo2Fgh1UZRHOVMmS95JPPV1A
c+FCWRYso7ZJD9u6xW+HY6/shgjcXi0uex9M62oOWyugF9p3WBCt8VstKHrahVTr7eIGr4jjtGJr
F54+yMFP72RptY+DNcunoJidrZpA/epsyb9hGl85ZpIs2LTM39jN6KdrK6La1ix73kO9SQMbolda
4MjH3aM05xQwtX63dusovRamPz2a3WhcumkPDyy1W3sXGHZH5zVZ5l0rfXdc1yIN5X7g3n2PimR6
bjAgfSWn4r+NXu+lOxO7sVxL6jCYV9aFD4E8sOt3JLE23XQJheYHv2/e3WSKb2RWUjumU9ljxwWy
vqrrqoWZmVJH7eAXIiNadddGMWZbYXqw4cOYPXus8dFgW6z9ZOUOTh/QnEg023B89SnBqzas/Vhn
1ybIdJPalqq4rrBgUYwiJuM2YY6/5p0tLecA/qyYhqcpQQBxvp9g/zsL/d0slNMyB9f/fRb6QH7m
m5Tfvv0wC/3+p/41C7VA2qK3LIZb6DT/It2G5h+25dr+4oL1wZkvmZp/m3GRG9hOMep0UEOWA92/
zLjOH2FAbWtIDscN7P9wDoq48sOwhXY55rAeMx1coUwnGaT9eAr354404OhWRwOWlQVx0Y+IeWwB
b4/sNktGT6tFEhgv+kW1LmVLjc2iZGMY9Q9t6aT0sUSy3ArX59W4qN/TooN7iyIex55012Nnb8vY
mz4xGGtbEhau/QoLzzqKRVkfQh5CpCVQdTxzQ9Wgv9tYwtwU4hqJ7pZHHp0eDXrA/MfxiVMlMr4O
J7lzE1jrBShc0sZz/cnB8oQ/V5ZHNgHYVVJvN0hgC+wMzLXK0vjaWtwD1ZwWDyKxsRQo6WAvwM5e
f0qsod3TQq9PLHkYEciGel+iD3vC9GFVKGGcXtZA2B5z3CAXU6bNu2HsxKYq/Fs1WOGlmdntJijj
+DNZRcRyO1cH7fMSyFOaF6PM7PbYASljSkmLL46Kuqn9Y4e3eQfoe17pQVnX1bIiVJB+6ym/MQLa
131MnysKS4NtAYJ1NSwujm5B8I+tY66JFDhUgU/yOEhtHCLO6ycnT4wTrVigtECaA9XKNMdbs77E
MYh9pA2MpfBjHB6oRsDlgFB4EUelu3cwoO5ES/M2Pll92yghL32KslH2xQPDmunrTAJgK8cMWoOf
y1udEysasRvtvKGeNkaD98VZXDADW3gso5/NMpV7q7Gzw6Bisef0HD2pIK13WRZ5bwwe8pnOMJFd
xuRiqM9ZDDjT4sUJFkIYQLWALUjX7Uitk81BNtwCjkKFWxw9OHhgO3bV+B6Pc7jTZoU1q40QLnlu
nFuHGqDiYs6ax4T0xmNAWdir4eEnW1XaNS+NOlfnwMDiWpcmHpQ0xETTxAEOJIEXKVlcSdHiT2Jy
V18SX3zE+ot5idrF9hAMdX471a1xCipbXfMOJC/cph7sM2Tdbp1aRukfBgP05a6Ti96NEwfblF4c
VB5WquzDVKWnzt4li9NKfJiu2sV/hYeMOJMOMWUJzrk0VYiBieFIRpXEL2c5SZXWahK6vDEMOhUJ
r6ySoWovO0+8Mnnyo4sW315ybqzi2Us7/w5/NrBSKNRHmQ5OJPZFb2OrWimoxeFXkBYt7crRrK+h
t8gbOYig/BpW5PMvqLBYVRxHH91mgs8ZDAkbwSL3H6BKU6rUDXhUiio8jbUvylUYSdwtTeI1uDyN
MiPjPKv40DicWx5FMTr5tHHJdfWE5D2/hqwh3UAaBPYzSh5YKLnupWo0CN9sYf7VcWS+aLAa/drE
z3bV4vjynxkZixarPUfc22oCO/iWsevFfKXDFSvcKrEcgz7Fob7nznVzHMwl++4QKA2UbbWEi80+
zL5QJzEbh6BSJqfPumDMUwcDtRjfcS7RlOCaHuNywWpAGsotZrsc6WcrPlpJz4miWiweVe87b7ND
tGZPzFA1B7oPfeDMVDSwP7GiiM2hm/ORGowDptFFIeXojhs+lwXCLdu5dM/ax3Dj+ywAbjYehTJO
M5tWqrCqrwExiNqD4tQmdn/GGeiam7rGZRz7k49tG+7h9aQA/rqLpdoEyYxLzOUarz3Mrg9Qy8S5
o0Qegl7d4ZjSZTjSbmt7l1XotMc8BTvpTG4EZRqsOQWOtr8nJ5HsK18F+5pmiptKFBc6Di2Iw5Zb
X0yJm5yjpvF39dg7yapwAp+HSqX4ooaKXXyfeeIUYIwjOZQtzyqGOiv20m2HhczYmbil7sEjk6sT
RM3WAIEMBP+qovmZNodA+d4VCU314maEP1aEUs4z5o9V0XbWBjd8vO87nPQrrYfCXJVSz1/buf3C
O6q7WrhcZJoj8CoqNYOVMFvzPtZWtAOFFDy6EGduHceIeDlUxbGAfXVd9wH5fwMItyL7/1ULz72Z
Iw4LPqXWLJ3RAfOZ+Sn3rXQDjCR4UVY71fBkRHPI3HY6+9rXlyRyghXeP8rHxzn7nHCuPtFOoq5g
Ce16o3LoZjHJKfYcyhsgAXSsZHOkb2j8JPNJa7YslgMZA4rj7KkBV0Ol964q3XaVWWT5tDQA7BTU
2WDXp/+sm0RwxnPb4NW23U3T4VSm7m9CZHfclQBmvooppbhp5pgmCErRt04WkpLjF2BaRuk3vkMn
YWnUzicbqyvvQjdsXhVzikuO7NY3xhb1Dh3P3tJiZB082drPNHk0WxHW8QZqarwDdgTjuuqLq9wc
26eB5/ASJ0B34xIYvgBRUa11UmUXOTvgfWsn6gquO3ZFUXgH2iQ+t4GTXjAIS54jWkauoshi6JdJ
j51AqcmPcvRZ16VtXskpKft1ypN/4zLA2xNF7l7pUCWs6wF0p8X6FsV2KldOGXjHMpThbU7Y5GxR
BvRlJFi0aqaSgcBcm0dwsc+U3YGsJSzE5gEEvGHMNs3yeResTAtSRBWZW6eLG84NqXm2DQnjhbc/
cAmDmieHfnM4UVb/aIgBzzVnWkkQBmt2aIw1B6bJI0UMC29NnGgZfcWCsxIDIJ8iv9yzGCTz3AfY
6nmoOyjznFXcV7HMUyeyCQxwzYypYNflIOorhQvPv7fxTgKagM1ECdeD9Gi9uv3YtP53f//b/T2O
ul/v76dX+ePe/uNP/Lm3D+0/XJNHLLRCz18MC+iIf+Is2b//gR4AbjGwgI+xwf/r/h4IA/8Jv5qD
EBdis/lzfy/cPzCysS8npPenceI/CMZbjr2opX/RWYiWuSjDoc/MBjGDz/pxg2/2hqHamjt/bEX3
rDhWMt2dvwbguq80dh5mjiCQJypt7/wxuMRIpT55KmvvaX24xwwpTwMT01UbLKtcPRjHObK9iPlq
ltyw7TBegVgwvfBqkyFYEC2HWFfE8obOqNlmsU1ztgYGw3X/qK0uEExTtFk/StzR4KqMXNf2vsl7
EsEBgrqfrU2SUxyI81D1pbOKojxzsKDGFFGsGuIc7WMRYN/HfEXiwzol4eSJFQU8Yb/1E9ORjFkc
JJLe4UHDPl7li+YCVJwITkpZqHXy61k8OXMs2ThpWtTdde9EE1Fx4VP7RYrbNdnxUvmbPbBFMAjH
Wn6uOMfjRHvNqih4i2Enk1gUEoPctktqU2EhxT1r3k+6y5pNz4/A8JDO0TNhSy2xKYe8MjNLs4b3
vit3yqT+aqvrbKZGtM4OFMpBlavSHlZQZffM6KaAwXfgvsyKgDLu1OSQyvQ+hm7OlzVkl62o6kMm
xqesTu191o/k+8swPuRjjHGsLePkGToyW4JZpUcgTJe1050TOErPMi6r9VDIGxtSLqYFFTaEqL2v
/RSN8KJGaPauJH0SUm+PDD3lT5PqabsLrYzCNOdLnNbd1o7y4V4DZGY3bZR79vBkTWghwHQ27hnQ
+rtAVHvOnndKp0+gEd5JtfZnLWv2Ynl8xbbOX5dD/wLc91SqujrkfQrCO7U3ky4RIMg8n5vGtAhR
6JskLhloi/ypIWWwGTqjBhKsvnlp5V2Wno5uxrBm5mdOkL+HpV3Xjjb5POR7tLYP6v61yGwqVKCi
rWNSn3ShqOQC80R3GfSj2PoUyx/9Ok131cQIC4INJ078m1/SQah9qdz0S8BU5TTR5rRtWte4iyFj
MyKLv0UM269do793+3S6ryD178lWsOynTXqo8iUgmpreyq4XF2jlDrs+cJ0j60Ky6xjc7eLSddZu
YoR75TEsc3Gw9yjIm4i1YwV/Iq1ok0q/1Bx6AW1VJeV2IPzChZiO+bdE7+kXXj4zQtdUxRYPLrFF
MT1YbmWuqM57Iq941BoCXylpnnV749mll29l51N2SlqX0WHjpO/24HafB+2vM4ti3py9Om+ylgnc
MJv5Rany4eyBCgOF2AXthmiH8Q6SmqJ3hdeLWjuE8HjTZQr8P+w24yByc7ib8Tn59wV68g3QHeaT
LfL0VRMIb0c5arCNOPLLtQXoincab/geG3W8p/5MULIbd7BL7Z5P48bCHkun79ehaKFvRUrdZJQr
rpXitohDVVirYJrmt7ZhUd3GtLic6FYjqNCP8xjue26taW3Mnjmt4e1yJoC/1L9bZB0pqxijZudN
w5C8z5kkiQn5q9UMHttmvKLkWAJt524Rq8RBobYUDQpJFZb7MQ2addIaArNNzW+W0/M6Z96efB6r
xESlMAKgsXVtNRDt1QvfprW3UaiBj8VoDSJgzo7P+onqh+mqyIxXHqlnoVPKFQo6DMu2P/VG61xl
psg3XYEGUhnpWySDbpOKJn0quwy2EuTt9FJ0MxU35aDtjbZK6wZC12NbiDxYYQ4LLxqnqE9W2O+I
YqsLhfJ8hy3DuAcF5b+K0k03cR4CWirDLiPBm/AYj5OgIpO8G7LjbF560VxTENTLTdz3/VWBbr3l
76l2IMhmhho8tUyRPRIspJ6iFtXGQEcF2KZuioRa3XSWhxHPnVhFiOe8SzQ5hMirbkd7fsHz4R4c
VYZfOyFvfTZBI+QVmPV20JPVzeiBNk30J1sdHbTKDUKBDeTSanpq6WHkZUZvnAFkJER+BguAF+Bk
xJp0NcdBvIuoT0QNmK9SJujX2jDV5ZyGGfbZAVhgRcJokoCvlC8+6KEx/UwO09hRgCfNsmHVWN0e
gCvN6nZ/CZ2LbZ1Nc0MIYHltElQ59jkbbm/saCyyxrshQILIg5poOvCtFb9beGinaW/MLSKOqfAy
AHRZ+V5Yfp0bKoDMhc41WPSssC0nOFPW5IvDQEBsTzP69QJoNi2iHFpnewTmgkPbaN6n1n+ETVlv
dTgOO1M25JNnSjwNhy62pJqSHYU408nI2zes5ZcFxQBnayrA2Y64uwvhV9eCnckF9QH1tjLnbDem
vXnUOCyQFvxw1TZM2FVVpURfGK8ZAb/zgAOBlvmc9a71PmvNkLpil8/xpf8s6jw/u01EnmmmUSay
x3nVzJl1wT2AUJ46yXrM8/fBK8LdhMoK8onUvQ5Zy7LZjS6pcoqgvpDx4cUffykbdFsTEuRNRFft
OlGWvBqdQPFyB7LjmfFLbbnvTdh+c/q02BUuGwY1Oc+IEQmtcxKKZMBfpTsHLMAw9e8deVBaprJ8
47CIAuUdkxuoANltKOrmaAZCX8DR5TL4+eehjMwNi2nNqp2q5wBn99rp7fs0hcGjYlI42RSwrntp
8UVUdIaXYq6Pg1N6u0z5qKKhUe1gXpUX+K0o1pq1s1b2/EUmNFcoyA24KfgZaFrNtyaIH2R/oWls
kjUXlMEPAhMyZsUFa/jxVZ9nLzz2eX+5ABEfWt/lzyLB3CO8HD3ABViZwvh2kMV441ID+uJn3r3r
eWgblH06opYHwLMx8nySNVtXRlzoJE2cx9DNRzR7cjhgQbaOjjzBicpH+B4U8VfdltT8kQi1IN2K
N7eaKncz8z2vRGPV18rS/YHyFf/gT27wecyl+TKYBNuaqL/Wpo0wqFSiDvgnbGB2noKnmCHIOmbT
Y8lJ5nVIsJBBIh1gU2OWd20Qundkd6S5ZtU02GJgmV27jizeZYdfeHlQY75TnGRLjKvz9k1juTwy
NHHVh06GelgP9DJv5thGXKN20e/NC5yj2SeJCelLFbenYiQetcnqJF63sf0GQtO9r4Cdf7XizCjX
4GIY3GDOn44N4QK6NHIaJTcTtaJfzSJAO6sHea/Hrj1GLJ6XQAKKPZG+G+1VZ9qAeh9in6inA93d
Gbezp/y3KPZh9wrpg/Vz02e36ZxLa0jdTVeOxdZNKRBv6kYXm671S9RMu77rbIcuhJlLcQWfgICr
GVGIhsw0EFPDTlRuGNTN11WQFvvY6ui88sd+t4yotg0/F/MRz9hnjE/KfesX6TOrWf7MK274VIyT
ec/8mqZbolxH0x3Z8Uatd2orxUw4NWREo4c3Fk+xSLP5rIyZuZ5OCMCCDYAUZI5UNqVFeGIGp9ZJ
OVn5anKqBj0cIhMGj+6211P/bFLs8gaNUx0CWUMMyrL+2omT7rG23Q4PiayzfmNDEMpLd3FeJq1+
Cjv6VTOOD3J8iLHhhmvOSUO40WFjL7Vuzay2acbzcEYVwRgC68d7HGmk9j7FeDYh5AS0X9LW44Q8
iN3Ug9P0sAM4ueMxGcqTF+WPxB2JWN4XusLfKCFqXBbVlL4w/q52qAO0+5V6Ko7DUIFrDbI4WDnQ
KoKVLMfy2YwmmsH4Xw9UD02nrgzvKS+p2IS1w5eqrOqlci3beb2Oz13FlrSoVAsJslTlA71RCcqp
L/YjNOaLrCa7O5fMQiGYFOvG0IVcuR01uiOA4VswtF23cXVUMixCuVeZNVyUlaZmSmTVAap1fCNg
J893Ab6m+nqK4UGgJ04mFd7rANGJzULZJEsUnJidEFTsst1MgyFGWW1H555gpUebMRu8mlmdhA6V
lCF25lnpczE5BtzJzNoWuqk6OvMS1tEpKCjak5596BPPfYZnUA506sVwBYBwNdYXUHDRxmRkFl+k
SqXtilu4Q+sM4nHjiQEIZE5wmNWn7+oL1RvNYYDUdDe1xJ6RgY29dr1ko/rZOLVj1xw77snN0Nvp
RZO5GP3E4L+XXe18NascbG9HJU22R515kHkYpS8W7oB1Cc2CbKxHa5PU2t14Mgi+kR+PD95QsgW3
ekp1W8biTyCZzG3qsTpvIaLlO5zG+tVkY30eGfliBimuar8x9zV/7UlDcrlt8MxRl+yUd+NouSfd
pONalE6zcRML3JSVlPY2zmXPoDhid9DSaDyhga+7Lquv0L0Z4/MzPuIjKrf9NIVrXVnZNuZdx+a8
nWnQ6vrtUPhHg67gTc3B/a6P03DX5aZ4dXGYHMiuN6soZ2XC2ReQP6qTfRrT+dbVC0M4LT2+XpmM
X4rQUHv8LNf2lIRvJrKz4icBnmuKdSPEfGiJJ7OVGuKLnCMt4Fiwqlvum3bXhJO7beec8w03JcVg
WUqdT0RdUljwGo8mI/9MhxuklNAvDwZux41B0nBdjbRTwZvt5Ro0y4yBwrZ3NNEyxQp947q39XzX
jMlhmHI8HSTm1m5c2fRXjrg4ijlJvjWN51ziQkLRJwFHxtHg2ZUs/ANduXORFGvdYf7s8l7x0hnn
Wybx4ZWaYorQK1KuuZe6W9KpLJiyBmdlWjcBzecYibC6gbaNX6VfZbT+zj0dyVYbXOVG2xFRQrC0
CjTzDOjZy8ek2x4X5HqZJuWL0ciX1vZRWRiIO+5kUQbdqDdz4sUapKY+ztCMuH4DbVEKmj51mrC5
ZrBptADG3sbTxSu9JclW8W2RmZ8+QVY5JzHNELp9q7Lik8xwWCLzmPV2wNlAPtu2t2AVBe2HYXTK
UuIouZyiVRmb3po9s0WiuwLluV3YvgOOx/aiRjPhbpE+7pPcX4uO2WoRx/kN8wfT3Aw0JQdb1Zjq
SvbstwGViE27jH+mQDbHsG2LrQZgfIizwPw2VhzRsj5Th9Lph81otOI2630mAk33tU+m/uRTcb4y
AW6fmGttkmRugIV7eKGEkZ8o9lJog0kMJqL9wnmNrdhcpfPG0Vl5pOVd5ThN5PysepwozHsubUKO
T2ylHlJKtdY+HIRz4kEPbyfNxpFOwmjULWG6wegw3A2fQ6u9HK3ZXhF/fqoMlrxMOfDiPfgn9AsE
z8kEw465NgR2M1DIGpH7oOscMrrOxbmak4vUqF76xpeHWSb3nWe9YyBk/zezO6riprpPavHCsL44
2qpy3iRR7I0Zd/amMcqnCTv2e9OUBp4WDKg9WZCRzfcEjXmlPVrN5t4EyhJnWOibIPqsqAgjq6wU
TdPhPN7BhNA1cmcUMXbqx5HaMSxGbP5LizPO5O7zwQ7vKhYs7H+2i/5D2aVPd2KX9DTh8Qx4Zt6d
RMVWUqfxxFEn2vBVNf5lnrnNtfKYX0MhBkMk6IHAWEUWDwBAUFhyO5hJc0UoKjjyL/ynvAreRSzu
nIzW9BwSwSlszPw0u7xcLXv8GuX/w96Z7biNLGn4VYy+p8B9GaAPMCXVvrlst93tG0GukklqISku
IqmnP1+KlC2yyjX2SWNADIbwlaUKkqnIiMiIP/6AvOV8qSzpqbULk9ngNN1Zq+pqFzowQajaxxSX
NF5pOfxPusgFJpE/rr3CgQnFFuT1MHJMQ8061y0iYT/TMQl2lcLov4hBz2w3nxm3elWh8GPKc+rl
0ldup15GrLOC9XDB0PNE2+ZndE86p87SXl0lFum/jadmY0bLbsZEpvp4am5uUn/7AG8V+KAQjZ/W
1qlXRQ8bM4kmJGacy8hktpaj5ME5ZxcSiLu1cl/q5qcQ4olr5t8mkzK1Q+A0RnQeqIlP9/5agzKX
w1lqFdlllPsqmYucUXlLKALKqfdQKCppuGnJ6Kq4/rwEvA4zHlNwKXnCWJAbX0CLau9L11pO7Kou
0/GiiMu5lTnb99g+QM+2lY6hfymu0g3JKFVbgHdQIGwCzkmeJQwhEFWXywvPjm7NfJWNpzvDLCaA
z7zi1PE18HsLetmuNvhHDYppGCnqZJYB2Gc+u2msYQfc7R6XUJFWoLeXyiy21+m9o66UiwUOLz0x
HKeCHmCR3jiQT45BnSxoWAr9qxSG/1NjXddfiLPYWn6ynoULzb2PS2N6u8uD4lEJ7a9+qtVQtgRK
drUhDf2wq8wpxVinjMZJqJbU3a3ira4H5u4urVzgwqWzjs/Jgq5BSOTUU+gPs88EXatDJ2dYTRI9
jKigw6B6FiYA5U11qtxpYQrq1sIZXITT7Yfat/4iQrDeb0DNnvmbOr9gH9SndpppHK7cj6XLIPAk
iPT3PrxHYwiR7l0tm87WFSA3mCtceCx1IAUrwZB9XeoENTcU4LKTTb4NwDV7eXXmQ4owBjppFxDF
YH9O7ByC1nN/WlYiSbQCWkgujJhmDetlxOGG8K6ME9gg7Dj9mCbm5nqzcV04w0C6qsyXIMdXQ1o1
rrELTFiBIPKuDC31wxYB9sTdFDsmEVPlYRtPSRqRoKaIR7vIrVEkxY2D9oB5T8r8vNxE4c0uSRJ4
kEjwnOSw/BMx1WUOI1cOXWUK1914jZX5Bz4F5zOsmrTqL4tFfpG4wNI2SrUhaHVpFDnxxdRnIMPV
e6tIcpJP6jKBOaBmgkCiA0lfMTDnyQr8hT+J/KlfQcVe1+/q5bZajg022ukOwhOgyRkH70rHRROC
rpPJ1ki+loTXp5QIHmqFsJ6mDOjql3Y+sZKiPIdAaPNQ+Vv902JBBD6xmPfGed3S3mabGOAlEHX3
XQZAnIiXuvFbUK3bTwrUu1dGsCEvI8j6btNayT8xsUW9U9dlfa4nruZxeM2MB5AFzjuPGj9c7TCd
XitKoH+hUXx5lWfuFvpPg2RopRfs0jjCrJ6sLTeC7iwLAjFGEwwHvOZ4rIJqLoTpqecv7sjwM8CD
4QzG6nqh6bV1ltulxS+9Ztx3nvoL2OSytzs/oz5IiU4/FZjhD+rO8a9oNluOIxrovoKG1cAgZwRq
O5vyIZmO9C7wPKYC+Ytw86mwrfisVPC6fmzizFCpCYed8FT1s8U5kFVGtZIavU6nlXO5LdX8lOaH
5U2iQfNMZK+pN/EuLv9iUmZeYWXhPQiU0hzbqTnFnOTKQwLs/A5+K/diHWj+abbdJedlpppjI1mi
JUpa5rcufMp/k72FRCgukw8q8d1NGm/KsyIn+ied6ZClUSAEC2AEhiIOnCu1DCZHZuvbIvcela0G
MkRbTy/swMonCqykt96WrWEs9IBZfcYlzFHu26iyGfRSW9srW3F2jBueAuVkvihK4zlj8s3pVQZ/
yC3jmZY38C98oWlIO93SV3W2cOuZT8PHWDfhmpq6C9KKGnNyJ5u0/qgwJvDMSbXgNNEpYCso+nmw
Bc2+TWv9kn4/cjbxMqp1Em07xnNW4OQ11TnJrZhYVt2l/4Qrkzm4ebC7qNPKpiarZcVb14nJA2uA
Lyd0YWxX7yoLUto6wNkwtTFmqjGkrTeM1JyUFuUbcqwakUYcnGlLl4ljTJaxljv+X50+ZEZV35cw
AZzo2+VHL9P/NnyMNYCJ09Bk+DGZkpkXARnxfAoeJR22jJZZqRNmksRnurY0L0oTen9/wYwlKHhi
OuzGXqHuYJLd3RtBCFpisfkEPdTiLQTMoML0CwKr/Hy7M7eflYoyiG4of8NTDxvcjggZOHx4nmxx
1JVbzNbeYvNQFpsHuC1X9Ykau7h2TRwEg5VyDyixhhxaDy43karfAMJ+MhWnuI31KD1Jsf8nIWUw
Ej2e+XdeMnzVX1c32ySpLtPV5tP/l61/hiwWAKigZvgxLPVTzTSJyO8Urpu/aQvXmmqOVIueVFu1
dTpgBQfIoXCtaXyEpzcEvHQPWT3054sxjKoOz4lJc7lKZ/m3ujVjGGk1x77QwA+nCCXvXyGJ7bYA
0yGvWrQAQzerkYam758S/TGhC4N9tNCabsq7Yv3kZyv07svRarzQj89iHVfFn91ANHEejSNMK2O1
Tipu4C5It7qMf/Jm4fYu9MhpPb1+q3136VEFnvK/C/uEBuct0Bz413qNrrWWaSsIaLXbhUUxZUHH
lKIbqk0RwdUBc37OFpXvPgbx1M1Viod6puxI3Vp1GF2phgqN5FO8IUfj3/tMtFY953ya+uo5HRzF
PKQPK1zfFKmZKea1aie7y1XmLabpB5fxXsyTUOLph3qTn9F3bF0xDVGDGDKGC64GrBMB94p0n8pG
yjlD39oKw4hLqOBx0av1Jli+33i6v03HNkOAHdqGYpfYgoyJTtW30K9Segj/qqsV45Cnm4LCyBaS
0zPQUitjfe3koJQsbOedq0G1/VmJqYIuFRAsJ/Qep9DcWaZxj+FIdteLnPjxfUlt14xOja0PM3ky
Ju1NRZoaUgqE9P+W1WhRO2JWw+neGjwU87R+N89o/8gOaBDx6ds4jPIPVGjE7NZf/dLrgt7Mf8YO
aRAdAFvv2KH9Q+0f5jUZqxnPXDzN//zDcEegXRxAMGTuxYXAFdzJ7cfQsY+YVaqBlGDGpbgaw3e0
SD9ahtffsFnP17/TeYPHuIhy8TuAcOhQn2Cjfm4NehKO1sADRmRA7UUX9/4Cpt9ZAw/DC+xfdMvv
r+aG//trMIM6O5rQwZKGj/mxd8Hw88xyiqAz/xc+FnBR3bcXZDImXeK6CmBkfx3v99c2wuu/7i9r
wA/f3kI1Zd/eGYHUsm2QZI0K9LYBE1ZGNm6aPhJIK8Q1tEUgRdyH0v2yLTBHFM4hpgD5sL96mqAR
mqAi0HFBYCGuxvgMaB/ArWHKbgS4jvihBdmRoO/hIsw6tgYOi0CAZJCRHJ4OWNL+wBxBAYO511p7
33t7+KPE0cmy4IbZX43SDUgHNLpICKeljKHujiwPoDS9We3V1QGXVQBXD7STcFtcjdINaBVceCIl
F8HA7YGCtYGwv7gIDqMubA4jhobGiGtwqkD/XrtJH6v/8ufxN2f1awGSZ+n052PxO2bAHjm0PJHh
a43l4FTAsQXti9Q+IDrEGFgWKOlGz/tuUbVGkMmI2GhottDhCC359qY2gqiOLlG4TfdX7+0dQqZ9
66g+PM03YFqSfH3DHEGiBOcayYb9xW98vAMExJ5BigY1vMbUDMj8eYx5lH19dF9FtzXBg3j83g48
iZCXeVBaNXZveMcBdmvzUBJ2Tx/Z9Ce7kA2/qPyuMSI5ZMBF1wYCg7MAtM4KJltZA2jYDrEO/Rv7
C4HHuiDCIcdhj+htpDA4SwBVtOD7lVoFk8lVsIg6dLE0Gt8LCsHN0GQPoRiZw/2tBmQJaPxXpR2B
OiIVKlIAra/vxQKuN+I2tmG53yMlFnxYq+BK7wVvxPHYM91D6N/zByQKBJkCqPY2WBieLjBFVXYv
GKTaYYeAc/VwNuhZBI0DlOZyim6Pj8PzDqYnHRVzSFYpQpAzo6lDXD1d2HfmsUgUOprPm0h0SDsC
7yYdIjgjjga6a1ttaqxnF12LHSEaE4lG9tfgdoTxAsPKL6eNaJqks5EwsI0Eej4SuwC3vKDA/H6I
GJh1pNImqwumxVuK7NjhtNxLntneCFgX4wloEd9fg7MLOklO2QMjkYLrmI5H2PxipMCOcAyqZJ7w
JOIanF3QyfDKekpTaLwnSqjtjugdHD1zBL2fQZ6qudOAzCJBsyr7+gbnYljinW/R0PNwiQwyyRm9
NQgDVAJY7mSDZo6JZA5gRn/ZRWoqJQWTIwp94UMLmnXsuXSgRGoIqh+ChMb3Pass4jwbuALWYH8N
bhXw7NJaQA6JqhFAzjaJ0nOOnjcimgTueMgxDW8vYKeauEUimeCN4MU2cY4v11Q0DbYGC2i408YQ
g0sogQlpS9//+SqYxsh2GV8AoqbZEr2gmcoSTHVklig97a/heQdaZJqql8QqcJgmZ+gByvn2lscp
FYdcAq4DWFRrFoZnHQ0COVnvoI8oHTAC5XBY7uuCNcJDqmhLGy4O0C7YmuwqGPgIRsiJaTDNj90L
mh0SK6C3mLLRWs8hroKYXiGXXnNIpdoGaXSjVfluSoF9QqVNVOYPW2JonpIRAtJJNmpNwE8sAV58
URdcFQQGJAkeIMj91QQoQ4qdTbyErC7wU1NdJ2p82VNSeeYTlsH8jlUa1mGaIbfy1tHAOjI7gArm
yztCV0cgEDTgHoMDYTCgSJeNncHzugy9Oxwfn6HyKEG5DJYSoL1mfZoM95D2ggCTye4FkDY6FLmM
mPr2lp1IgXgJdK8qIEn7a3AWgXGUYhqRlHcw2AsqKAPSM9/s3vEqYBddGIRd0FnNKgzOR4pVkC7B
UIw2CIYIkJu37EUKwkdifcm6tGo3oL1gsADSJyiNEACeDX7mRgv6KSVOWMSSWITvqehh+QWyo3qj
mv/52QFIEmNvxRmpPUH1TtN7hKJD8QV+6MHFSCTWZDNrpFeB5jNCy+ofF6jWs7xwPLQh5PAqDQyh
knUIBikjjT5WSvKNEejVWxxCSHymJQaA7a/hOQT6fmUPTSbHBU0Dr+7+wBTugyNR3mpBC80Nh2QQ
X5hx+qtVJ7YCgHyyCHRCNVf30ERN3sEegg0fKkTzpTayX14F0ggUUUgftknmvkFU2TKWRuZNbZfp
583iTyjMt36YcRCunvadMOE8e6kX5kdfOPQIPP+87f64fPrzD9Hi0fmi4JVt7v29UeZfnf6APfji
6MMDGGN/n/bP2xd8fuvOvQ5vdfjPi3CeztLHoN5/ULePeTdb003z36vZl9l69rw14/uT/PlH5zmP
gsP/QXC27MkVJUtpuWm4i6Ou4H0jgbzg5SzKuuS9Gh2F8o88nq3Cr3EahZ2nbnpAZJ+azr44nT3F
h6cUytfAaOUlM6nkMQ8fi7wjfI9SlRU+ma9m5SydH0tuAODSkttmozfx1zcsTrH+0l32Bmcpe5cz
Vj186vyeLYpfVvL5PE797iNrpFUJRGQlX7DiYXiQIxSFGS5iVIys4MunWdBRwBbBJy13tQqjOMwO
T7h/5AYcJy06egpnPStiwrl9uNWLNODfDsWv2b3LuOyqRYNdkn3g6+e2qemllBaMgOJxWR/efL/I
DdJIVvRNXEAy3V/mBtEmK/t2FkYd6wE84Xe4l9sZg8lm0dPxcrRNGfKPnGWzR6atzfO8o9NtD5i0
/PAxCP1Zt9W0QcjIixZTq+K8o9kt7kRedpaF/IMNr7PoDazjd0iPoWXpiRaAGWnRcZT3lFtMcPbk
Jd/Nv6SzXvQEPFOU9mUf+m6+nXX9FjkoUS2XF1y+uZitkywIu269rUP/DvlX8zSb14dnFZaKuSii
vPs7hN/Oq/Cx48YQLlpSfofwf+J0eZDUPrcoOUiLjtM8eDOepbDhd70ZxLWi1vl7bjCZLft7n/rZ
bwhJ7oOwu+JNPUr2qe+XKyKS7qmmBQhJi07nfr+bf189khX8lsGAWb3aznrHhLY4Iyv+XRA/zd9c
Zs98W1P1kBX/Pi5+oIhtQeH33OC5IraZelnxr45l/DGzxU9FhB/mPxgJIyn3r3wWHHa4sCltulp2
KT7O0zWerSO5SQRLSw452fTUm+mNIskqK/rTDL8T+Xl3a9LeInKX0sLnWf7m40sP34AIpOWH2WMc
ZWEncjOajKO07B8TO72qfi9lmr71Bz3PPx2oMV76s25yTXzjcTWfpf/6NwAAAP//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2">
                  <a:lumMod val="95000"/>
                </a:schemeClr>
              </a:solidFill>
            </a:defRPr>
          </a:pPr>
          <a:endParaRPr lang="en-US" sz="900" b="0" i="0" u="none" strike="noStrike" baseline="0">
            <a:solidFill>
              <a:schemeClr val="bg2">
                <a:lumMod val="95000"/>
              </a:scheme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22860</xdr:colOff>
      <xdr:row>6</xdr:row>
      <xdr:rowOff>41910</xdr:rowOff>
    </xdr:from>
    <xdr:to>
      <xdr:col>12</xdr:col>
      <xdr:colOff>22860</xdr:colOff>
      <xdr:row>21</xdr:row>
      <xdr:rowOff>41910</xdr:rowOff>
    </xdr:to>
    <xdr:graphicFrame macro="">
      <xdr:nvGraphicFramePr>
        <xdr:cNvPr id="2" name="Chart 1">
          <a:extLst>
            <a:ext uri="{FF2B5EF4-FFF2-40B4-BE49-F238E27FC236}">
              <a16:creationId xmlns:a16="http://schemas.microsoft.com/office/drawing/2014/main" id="{02359B74-4344-5BCE-6E00-44D93A8BB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190500</xdr:colOff>
      <xdr:row>4</xdr:row>
      <xdr:rowOff>76200</xdr:rowOff>
    </xdr:from>
    <xdr:to>
      <xdr:col>9</xdr:col>
      <xdr:colOff>190500</xdr:colOff>
      <xdr:row>17</xdr:row>
      <xdr:rowOff>165735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5C5C68D-48D3-A060-E4C1-970672B387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6532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xdr:colOff>
      <xdr:row>7</xdr:row>
      <xdr:rowOff>7620</xdr:rowOff>
    </xdr:from>
    <xdr:to>
      <xdr:col>10</xdr:col>
      <xdr:colOff>60960</xdr:colOff>
      <xdr:row>20</xdr:row>
      <xdr:rowOff>97155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1F288E2-D414-E7EF-96E0-FF13ED2538F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94538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541020</xdr:colOff>
      <xdr:row>9</xdr:row>
      <xdr:rowOff>121920</xdr:rowOff>
    </xdr:from>
    <xdr:to>
      <xdr:col>10</xdr:col>
      <xdr:colOff>541020</xdr:colOff>
      <xdr:row>23</xdr:row>
      <xdr:rowOff>28575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32ADF3D-112E-CFDA-393F-51ABC4F3E3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2544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137160</xdr:colOff>
      <xdr:row>6</xdr:row>
      <xdr:rowOff>41910</xdr:rowOff>
    </xdr:from>
    <xdr:to>
      <xdr:col>13</xdr:col>
      <xdr:colOff>441960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C612C3E-0B61-487A-EAEB-3B6A122DA2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6</xdr:row>
      <xdr:rowOff>45720</xdr:rowOff>
    </xdr:from>
    <xdr:to>
      <xdr:col>11</xdr:col>
      <xdr:colOff>548640</xdr:colOff>
      <xdr:row>21</xdr:row>
      <xdr:rowOff>45720</xdr:rowOff>
    </xdr:to>
    <xdr:graphicFrame macro="">
      <xdr:nvGraphicFramePr>
        <xdr:cNvPr id="2" name="Chart 1">
          <a:extLst>
            <a:ext uri="{FF2B5EF4-FFF2-40B4-BE49-F238E27FC236}">
              <a16:creationId xmlns:a16="http://schemas.microsoft.com/office/drawing/2014/main" id="{4F592CF9-FC4A-E7E1-3EC4-F96826D8A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243840</xdr:colOff>
      <xdr:row>41</xdr:row>
      <xdr:rowOff>133350</xdr:rowOff>
    </xdr:from>
    <xdr:to>
      <xdr:col>14</xdr:col>
      <xdr:colOff>548640</xdr:colOff>
      <xdr:row>56</xdr:row>
      <xdr:rowOff>133350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CCF64FC-0248-6834-0845-8100EAEAAB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0" y="7631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6</xdr:row>
      <xdr:rowOff>45720</xdr:rowOff>
    </xdr:from>
    <xdr:to>
      <xdr:col>11</xdr:col>
      <xdr:colOff>594360</xdr:colOff>
      <xdr:row>21</xdr:row>
      <xdr:rowOff>45720</xdr:rowOff>
    </xdr:to>
    <xdr:graphicFrame macro="">
      <xdr:nvGraphicFramePr>
        <xdr:cNvPr id="2" name="Chart 1">
          <a:extLst>
            <a:ext uri="{FF2B5EF4-FFF2-40B4-BE49-F238E27FC236}">
              <a16:creationId xmlns:a16="http://schemas.microsoft.com/office/drawing/2014/main" id="{E0AAD02D-0483-BDAA-AC75-4710223D5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137160</xdr:colOff>
      <xdr:row>18</xdr:row>
      <xdr:rowOff>144780</xdr:rowOff>
    </xdr:from>
    <xdr:to>
      <xdr:col>1</xdr:col>
      <xdr:colOff>609600</xdr:colOff>
      <xdr:row>21</xdr:row>
      <xdr:rowOff>106680</xdr:rowOff>
    </xdr:to>
    <xdr:graphicFrame macro="">
      <xdr:nvGraphicFramePr>
        <xdr:cNvPr id="2" name="Chart 1">
          <a:extLst>
            <a:ext uri="{FF2B5EF4-FFF2-40B4-BE49-F238E27FC236}">
              <a16:creationId xmlns:a16="http://schemas.microsoft.com/office/drawing/2014/main" id="{52BC0E69-12C5-6559-5588-5A60E6383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19</xdr:row>
      <xdr:rowOff>0</xdr:rowOff>
    </xdr:from>
    <xdr:to>
      <xdr:col>4</xdr:col>
      <xdr:colOff>579120</xdr:colOff>
      <xdr:row>21</xdr:row>
      <xdr:rowOff>121920</xdr:rowOff>
    </xdr:to>
    <xdr:graphicFrame macro="">
      <xdr:nvGraphicFramePr>
        <xdr:cNvPr id="3" name="Chart 2">
          <a:extLst>
            <a:ext uri="{FF2B5EF4-FFF2-40B4-BE49-F238E27FC236}">
              <a16:creationId xmlns:a16="http://schemas.microsoft.com/office/drawing/2014/main" id="{C241A92A-6CEB-2905-51F0-2E964285B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586740</xdr:colOff>
      <xdr:row>19</xdr:row>
      <xdr:rowOff>53340</xdr:rowOff>
    </xdr:from>
    <xdr:to>
      <xdr:col>7</xdr:col>
      <xdr:colOff>800100</xdr:colOff>
      <xdr:row>22</xdr:row>
      <xdr:rowOff>0</xdr:rowOff>
    </xdr:to>
    <xdr:graphicFrame macro="">
      <xdr:nvGraphicFramePr>
        <xdr:cNvPr id="5" name="Chart 4">
          <a:extLst>
            <a:ext uri="{FF2B5EF4-FFF2-40B4-BE49-F238E27FC236}">
              <a16:creationId xmlns:a16="http://schemas.microsoft.com/office/drawing/2014/main" id="{1B1DEFA4-C502-5EBB-804F-61FD15444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114300</xdr:colOff>
      <xdr:row>19</xdr:row>
      <xdr:rowOff>99060</xdr:rowOff>
    </xdr:from>
    <xdr:to>
      <xdr:col>10</xdr:col>
      <xdr:colOff>723900</xdr:colOff>
      <xdr:row>22</xdr:row>
      <xdr:rowOff>22860</xdr:rowOff>
    </xdr:to>
    <xdr:graphicFrame macro="">
      <xdr:nvGraphicFramePr>
        <xdr:cNvPr id="6" name="Chart 5">
          <a:extLst>
            <a:ext uri="{FF2B5EF4-FFF2-40B4-BE49-F238E27FC236}">
              <a16:creationId xmlns:a16="http://schemas.microsoft.com/office/drawing/2014/main" id="{8BC09B56-F60F-70A7-AAC2-324E75E52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xdr:colOff>
      <xdr:row>19</xdr:row>
      <xdr:rowOff>114300</xdr:rowOff>
    </xdr:from>
    <xdr:to>
      <xdr:col>13</xdr:col>
      <xdr:colOff>693420</xdr:colOff>
      <xdr:row>22</xdr:row>
      <xdr:rowOff>68580</xdr:rowOff>
    </xdr:to>
    <xdr:graphicFrame macro="">
      <xdr:nvGraphicFramePr>
        <xdr:cNvPr id="7" name="Chart 6">
          <a:extLst>
            <a:ext uri="{FF2B5EF4-FFF2-40B4-BE49-F238E27FC236}">
              <a16:creationId xmlns:a16="http://schemas.microsoft.com/office/drawing/2014/main" id="{03B6D1FB-D263-EE12-05AE-36B435880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127635</xdr:colOff>
      <xdr:row>0</xdr:row>
      <xdr:rowOff>83820</xdr:rowOff>
    </xdr:from>
    <xdr:ext cx="11811000" cy="314325"/>
    <xdr:sp macro="" textlink="">
      <xdr:nvSpPr>
        <xdr:cNvPr id="5" name="Shape 3">
          <a:extLst>
            <a:ext uri="{FF2B5EF4-FFF2-40B4-BE49-F238E27FC236}">
              <a16:creationId xmlns:a16="http://schemas.microsoft.com/office/drawing/2014/main" id="{ED27BBEE-F916-4EDF-A678-38B41566B68B}"/>
            </a:ext>
          </a:extLst>
        </xdr:cNvPr>
        <xdr:cNvSpPr/>
      </xdr:nvSpPr>
      <xdr:spPr>
        <a:xfrm>
          <a:off x="127635" y="8382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60960</xdr:colOff>
      <xdr:row>10</xdr:row>
      <xdr:rowOff>167640</xdr:rowOff>
    </xdr:from>
    <xdr:ext cx="11902440" cy="1943100"/>
    <xdr:grpSp>
      <xdr:nvGrpSpPr>
        <xdr:cNvPr id="6" name="Shape 2">
          <a:extLst>
            <a:ext uri="{FF2B5EF4-FFF2-40B4-BE49-F238E27FC236}">
              <a16:creationId xmlns:a16="http://schemas.microsoft.com/office/drawing/2014/main" id="{E74C6A87-3CAB-451C-AD93-1666A9F1E5D7}"/>
            </a:ext>
          </a:extLst>
        </xdr:cNvPr>
        <xdr:cNvGrpSpPr/>
      </xdr:nvGrpSpPr>
      <xdr:grpSpPr>
        <a:xfrm>
          <a:off x="60960" y="1894840"/>
          <a:ext cx="11902440" cy="1943100"/>
          <a:chOff x="0" y="2751300"/>
          <a:chExt cx="10692000" cy="2057400"/>
        </a:xfrm>
      </xdr:grpSpPr>
      <xdr:grpSp>
        <xdr:nvGrpSpPr>
          <xdr:cNvPr id="7" name="Shape 4">
            <a:extLst>
              <a:ext uri="{FF2B5EF4-FFF2-40B4-BE49-F238E27FC236}">
                <a16:creationId xmlns:a16="http://schemas.microsoft.com/office/drawing/2014/main" id="{13DBBE09-7C6A-D100-7531-8C7E495C7D2C}"/>
              </a:ext>
            </a:extLst>
          </xdr:cNvPr>
          <xdr:cNvGrpSpPr/>
        </xdr:nvGrpSpPr>
        <xdr:grpSpPr>
          <a:xfrm>
            <a:off x="0" y="2751300"/>
            <a:ext cx="10692000" cy="2057400"/>
            <a:chOff x="152400" y="1971675"/>
            <a:chExt cx="12515850" cy="2228850"/>
          </a:xfrm>
        </xdr:grpSpPr>
        <xdr:sp macro="" textlink="">
          <xdr:nvSpPr>
            <xdr:cNvPr id="8" name="Shape 5">
              <a:extLst>
                <a:ext uri="{FF2B5EF4-FFF2-40B4-BE49-F238E27FC236}">
                  <a16:creationId xmlns:a16="http://schemas.microsoft.com/office/drawing/2014/main" id="{1C2AB3F5-5F2B-453F-BDFA-3300F4F3FBFA}"/>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 name="Shape 6">
              <a:extLst>
                <a:ext uri="{FF2B5EF4-FFF2-40B4-BE49-F238E27FC236}">
                  <a16:creationId xmlns:a16="http://schemas.microsoft.com/office/drawing/2014/main" id="{EE00EE47-1BAF-25F0-CD23-BE7C630DB4C3}"/>
                </a:ext>
              </a:extLst>
            </xdr:cNvPr>
            <xdr:cNvGrpSpPr/>
          </xdr:nvGrpSpPr>
          <xdr:grpSpPr>
            <a:xfrm>
              <a:off x="152400" y="1971675"/>
              <a:ext cx="5219701" cy="2219325"/>
              <a:chOff x="152400" y="1971675"/>
              <a:chExt cx="5219701" cy="2219325"/>
            </a:xfrm>
          </xdr:grpSpPr>
          <xdr:sp macro="" textlink="">
            <xdr:nvSpPr>
              <xdr:cNvPr id="16" name="Shape 7">
                <a:extLst>
                  <a:ext uri="{FF2B5EF4-FFF2-40B4-BE49-F238E27FC236}">
                    <a16:creationId xmlns:a16="http://schemas.microsoft.com/office/drawing/2014/main" id="{5A85BC11-86F9-DEC9-B8DA-30775499D9FF}"/>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7" name="Shape 8">
                <a:extLst>
                  <a:ext uri="{FF2B5EF4-FFF2-40B4-BE49-F238E27FC236}">
                    <a16:creationId xmlns:a16="http://schemas.microsoft.com/office/drawing/2014/main" id="{CA4F49B0-24F1-C0F7-D5A5-9A765E1AA5B5}"/>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10" name="Shape 9">
              <a:extLst>
                <a:ext uri="{FF2B5EF4-FFF2-40B4-BE49-F238E27FC236}">
                  <a16:creationId xmlns:a16="http://schemas.microsoft.com/office/drawing/2014/main" id="{93516BD1-866C-7F1D-B40D-2523FEC39680}"/>
                </a:ext>
              </a:extLst>
            </xdr:cNvPr>
            <xdr:cNvGrpSpPr/>
          </xdr:nvGrpSpPr>
          <xdr:grpSpPr>
            <a:xfrm>
              <a:off x="5448301" y="1971675"/>
              <a:ext cx="4305300" cy="2219325"/>
              <a:chOff x="5448301" y="1971675"/>
              <a:chExt cx="4305300" cy="2219325"/>
            </a:xfrm>
          </xdr:grpSpPr>
          <xdr:sp macro="" textlink="">
            <xdr:nvSpPr>
              <xdr:cNvPr id="14" name="Shape 10">
                <a:extLst>
                  <a:ext uri="{FF2B5EF4-FFF2-40B4-BE49-F238E27FC236}">
                    <a16:creationId xmlns:a16="http://schemas.microsoft.com/office/drawing/2014/main" id="{7EF340CB-DA69-19D7-45C3-F0A73269C735}"/>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5" name="Shape 11">
                <a:extLst>
                  <a:ext uri="{FF2B5EF4-FFF2-40B4-BE49-F238E27FC236}">
                    <a16:creationId xmlns:a16="http://schemas.microsoft.com/office/drawing/2014/main" id="{B1B07FCE-DD43-53F7-A5F9-8C49D8B3880B}"/>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1" name="Shape 12">
              <a:extLst>
                <a:ext uri="{FF2B5EF4-FFF2-40B4-BE49-F238E27FC236}">
                  <a16:creationId xmlns:a16="http://schemas.microsoft.com/office/drawing/2014/main" id="{10A2E14C-6FC8-BD35-86B8-6EE79439D05E}"/>
                </a:ext>
              </a:extLst>
            </xdr:cNvPr>
            <xdr:cNvGrpSpPr/>
          </xdr:nvGrpSpPr>
          <xdr:grpSpPr>
            <a:xfrm>
              <a:off x="9848850" y="1971675"/>
              <a:ext cx="2819400" cy="2228850"/>
              <a:chOff x="9848850" y="1866900"/>
              <a:chExt cx="2819400" cy="2219325"/>
            </a:xfrm>
          </xdr:grpSpPr>
          <xdr:sp macro="" textlink="">
            <xdr:nvSpPr>
              <xdr:cNvPr id="12" name="Shape 13">
                <a:extLst>
                  <a:ext uri="{FF2B5EF4-FFF2-40B4-BE49-F238E27FC236}">
                    <a16:creationId xmlns:a16="http://schemas.microsoft.com/office/drawing/2014/main" id="{9C77C553-8591-B9E5-C7B0-F3B2AABBF274}"/>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3" name="Shape 14">
                <a:extLst>
                  <a:ext uri="{FF2B5EF4-FFF2-40B4-BE49-F238E27FC236}">
                    <a16:creationId xmlns:a16="http://schemas.microsoft.com/office/drawing/2014/main" id="{3E724A03-DC5E-814F-387B-CEA0E67CCFE6}"/>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162175"/>
    <xdr:sp macro="" textlink="">
      <xdr:nvSpPr>
        <xdr:cNvPr id="18" name="Shape 15">
          <a:extLst>
            <a:ext uri="{FF2B5EF4-FFF2-40B4-BE49-F238E27FC236}">
              <a16:creationId xmlns:a16="http://schemas.microsoft.com/office/drawing/2014/main" id="{D2BEFD66-F416-42BB-A64B-0CEB71092295}"/>
            </a:ext>
          </a:extLst>
        </xdr:cNvPr>
        <xdr:cNvSpPr/>
      </xdr:nvSpPr>
      <xdr:spPr>
        <a:xfrm>
          <a:off x="142875" y="3889375"/>
          <a:ext cx="4991100" cy="21621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9" name="Shape 16">
          <a:extLst>
            <a:ext uri="{FF2B5EF4-FFF2-40B4-BE49-F238E27FC236}">
              <a16:creationId xmlns:a16="http://schemas.microsoft.com/office/drawing/2014/main" id="{7F0FC2E9-C32B-49AD-9A6B-F2AE3DE8990A}"/>
            </a:ext>
          </a:extLst>
        </xdr:cNvPr>
        <xdr:cNvSpPr/>
      </xdr:nvSpPr>
      <xdr:spPr>
        <a:xfrm>
          <a:off x="228600" y="392814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502920</xdr:colOff>
      <xdr:row>22</xdr:row>
      <xdr:rowOff>68580</xdr:rowOff>
    </xdr:from>
    <xdr:ext cx="3459480" cy="2194560"/>
    <xdr:sp macro="" textlink="">
      <xdr:nvSpPr>
        <xdr:cNvPr id="20" name="Shape 17">
          <a:extLst>
            <a:ext uri="{FF2B5EF4-FFF2-40B4-BE49-F238E27FC236}">
              <a16:creationId xmlns:a16="http://schemas.microsoft.com/office/drawing/2014/main" id="{5388CE67-7EC3-4F10-B7BC-CFB7DDBABCA1}"/>
            </a:ext>
          </a:extLst>
        </xdr:cNvPr>
        <xdr:cNvSpPr/>
      </xdr:nvSpPr>
      <xdr:spPr>
        <a:xfrm>
          <a:off x="5257800" y="3924300"/>
          <a:ext cx="3459480" cy="219456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1905</xdr:colOff>
      <xdr:row>22</xdr:row>
      <xdr:rowOff>102870</xdr:rowOff>
    </xdr:from>
    <xdr:ext cx="2628900" cy="257175"/>
    <xdr:sp macro="" textlink="">
      <xdr:nvSpPr>
        <xdr:cNvPr id="21" name="Shape 18">
          <a:extLst>
            <a:ext uri="{FF2B5EF4-FFF2-40B4-BE49-F238E27FC236}">
              <a16:creationId xmlns:a16="http://schemas.microsoft.com/office/drawing/2014/main" id="{153BD325-207A-4692-B650-D39A986E966A}"/>
            </a:ext>
          </a:extLst>
        </xdr:cNvPr>
        <xdr:cNvSpPr/>
      </xdr:nvSpPr>
      <xdr:spPr>
        <a:xfrm>
          <a:off x="5355958" y="3926238"/>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99310"/>
    <xdr:sp macro="" textlink="">
      <xdr:nvSpPr>
        <xdr:cNvPr id="22" name="Shape 19">
          <a:extLst>
            <a:ext uri="{FF2B5EF4-FFF2-40B4-BE49-F238E27FC236}">
              <a16:creationId xmlns:a16="http://schemas.microsoft.com/office/drawing/2014/main" id="{35353B1C-1E42-4835-8AE6-D065BA486393}"/>
            </a:ext>
          </a:extLst>
        </xdr:cNvPr>
        <xdr:cNvSpPr/>
      </xdr:nvSpPr>
      <xdr:spPr>
        <a:xfrm>
          <a:off x="8795251" y="3880518"/>
          <a:ext cx="3343275" cy="209931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3" name="Shape 20">
          <a:extLst>
            <a:ext uri="{FF2B5EF4-FFF2-40B4-BE49-F238E27FC236}">
              <a16:creationId xmlns:a16="http://schemas.microsoft.com/office/drawing/2014/main" id="{DA2B8375-90D1-4023-B166-4B10BF9AD89D}"/>
            </a:ext>
          </a:extLst>
        </xdr:cNvPr>
        <xdr:cNvSpPr/>
      </xdr:nvSpPr>
      <xdr:spPr>
        <a:xfrm>
          <a:off x="8852401" y="3918618"/>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0</xdr:col>
      <xdr:colOff>97155</xdr:colOff>
      <xdr:row>2</xdr:row>
      <xdr:rowOff>76200</xdr:rowOff>
    </xdr:from>
    <xdr:to>
      <xdr:col>20</xdr:col>
      <xdr:colOff>11430</xdr:colOff>
      <xdr:row>10</xdr:row>
      <xdr:rowOff>112395</xdr:rowOff>
    </xdr:to>
    <xdr:grpSp>
      <xdr:nvGrpSpPr>
        <xdr:cNvPr id="100" name="Group 99">
          <a:extLst>
            <a:ext uri="{FF2B5EF4-FFF2-40B4-BE49-F238E27FC236}">
              <a16:creationId xmlns:a16="http://schemas.microsoft.com/office/drawing/2014/main" id="{488FDC28-7B1F-7FB3-D60E-5D16231C2AD6}"/>
            </a:ext>
          </a:extLst>
        </xdr:cNvPr>
        <xdr:cNvGrpSpPr/>
      </xdr:nvGrpSpPr>
      <xdr:grpSpPr>
        <a:xfrm>
          <a:off x="97155" y="421640"/>
          <a:ext cx="11903075" cy="1417955"/>
          <a:chOff x="97155" y="426720"/>
          <a:chExt cx="11801475" cy="1438275"/>
        </a:xfrm>
      </xdr:grpSpPr>
      <xdr:grpSp>
        <xdr:nvGrpSpPr>
          <xdr:cNvPr id="24" name="Shape 2">
            <a:extLst>
              <a:ext uri="{FF2B5EF4-FFF2-40B4-BE49-F238E27FC236}">
                <a16:creationId xmlns:a16="http://schemas.microsoft.com/office/drawing/2014/main" id="{4D90EE23-8FDB-4862-8B14-FAAB1989C89A}"/>
              </a:ext>
            </a:extLst>
          </xdr:cNvPr>
          <xdr:cNvGrpSpPr/>
        </xdr:nvGrpSpPr>
        <xdr:grpSpPr>
          <a:xfrm>
            <a:off x="97155" y="426720"/>
            <a:ext cx="11801475" cy="1438275"/>
            <a:chOff x="0" y="3060863"/>
            <a:chExt cx="10692000" cy="1438275"/>
          </a:xfrm>
          <a:gradFill>
            <a:gsLst>
              <a:gs pos="0">
                <a:schemeClr val="tx2">
                  <a:lumMod val="85000"/>
                  <a:lumOff val="15000"/>
                  <a:alpha val="87000"/>
                </a:schemeClr>
              </a:gs>
              <a:gs pos="100000">
                <a:schemeClr val="tx1">
                  <a:lumMod val="65000"/>
                  <a:lumOff val="35000"/>
                </a:schemeClr>
              </a:gs>
            </a:gsLst>
            <a:lin ang="1200000" scaled="0"/>
          </a:gradFill>
        </xdr:grpSpPr>
        <xdr:grpSp>
          <xdr:nvGrpSpPr>
            <xdr:cNvPr id="25" name="Shape 21">
              <a:extLst>
                <a:ext uri="{FF2B5EF4-FFF2-40B4-BE49-F238E27FC236}">
                  <a16:creationId xmlns:a16="http://schemas.microsoft.com/office/drawing/2014/main" id="{95976FD9-360D-FC63-8CAC-DF01C23E6C86}"/>
                </a:ext>
              </a:extLst>
            </xdr:cNvPr>
            <xdr:cNvGrpSpPr/>
          </xdr:nvGrpSpPr>
          <xdr:grpSpPr>
            <a:xfrm>
              <a:off x="0" y="3060863"/>
              <a:ext cx="10692000" cy="1438275"/>
              <a:chOff x="152399" y="453254"/>
              <a:chExt cx="12498639" cy="1383567"/>
            </a:xfrm>
            <a:grpFill/>
          </xdr:grpSpPr>
          <xdr:sp macro="" textlink="">
            <xdr:nvSpPr>
              <xdr:cNvPr id="26" name="Shape 5">
                <a:extLst>
                  <a:ext uri="{FF2B5EF4-FFF2-40B4-BE49-F238E27FC236}">
                    <a16:creationId xmlns:a16="http://schemas.microsoft.com/office/drawing/2014/main" id="{F223E21D-9DD9-0F0A-D4EC-7E86C872EF37}"/>
                  </a:ext>
                </a:extLst>
              </xdr:cNvPr>
              <xdr:cNvSpPr/>
            </xdr:nvSpPr>
            <xdr:spPr>
              <a:xfrm>
                <a:off x="152399" y="453254"/>
                <a:ext cx="12498625" cy="13835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 name="Shape 22">
                <a:extLst>
                  <a:ext uri="{FF2B5EF4-FFF2-40B4-BE49-F238E27FC236}">
                    <a16:creationId xmlns:a16="http://schemas.microsoft.com/office/drawing/2014/main" id="{0E5CFFAA-4A60-FAB1-8459-4CC84EDA95A5}"/>
                  </a:ext>
                </a:extLst>
              </xdr:cNvPr>
              <xdr:cNvGrpSpPr/>
            </xdr:nvGrpSpPr>
            <xdr:grpSpPr>
              <a:xfrm>
                <a:off x="152399" y="489905"/>
                <a:ext cx="2499729" cy="1346916"/>
                <a:chOff x="152399" y="495947"/>
                <a:chExt cx="2667001" cy="1323328"/>
              </a:xfrm>
              <a:grpFill/>
            </xdr:grpSpPr>
            <xdr:sp macro="" textlink="">
              <xdr:nvSpPr>
                <xdr:cNvPr id="40" name="Shape 23">
                  <a:extLst>
                    <a:ext uri="{FF2B5EF4-FFF2-40B4-BE49-F238E27FC236}">
                      <a16:creationId xmlns:a16="http://schemas.microsoft.com/office/drawing/2014/main" id="{FEB9C286-AEF6-808E-1339-C14998E75FA8}"/>
                    </a:ext>
                  </a:extLst>
                </xdr:cNvPr>
                <xdr:cNvSpPr/>
              </xdr:nvSpPr>
              <xdr:spPr>
                <a:xfrm>
                  <a:off x="152399" y="714375"/>
                  <a:ext cx="2667001" cy="1104900"/>
                </a:xfrm>
                <a:prstGeom prst="roundRect">
                  <a:avLst>
                    <a:gd name="adj" fmla="val 5968"/>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41" name="Shape 24">
                  <a:extLst>
                    <a:ext uri="{FF2B5EF4-FFF2-40B4-BE49-F238E27FC236}">
                      <a16:creationId xmlns:a16="http://schemas.microsoft.com/office/drawing/2014/main" id="{D679BE56-D0B0-CF61-9050-D4FB7E23B80B}"/>
                    </a:ext>
                  </a:extLst>
                </xdr:cNvPr>
                <xdr:cNvSpPr/>
              </xdr:nvSpPr>
              <xdr:spPr>
                <a:xfrm>
                  <a:off x="152400" y="495947"/>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8" name="Shape 25">
                <a:extLst>
                  <a:ext uri="{FF2B5EF4-FFF2-40B4-BE49-F238E27FC236}">
                    <a16:creationId xmlns:a16="http://schemas.microsoft.com/office/drawing/2014/main" id="{5501CA44-8A84-8791-59FB-2E3BFA3925DC}"/>
                  </a:ext>
                </a:extLst>
              </xdr:cNvPr>
              <xdr:cNvGrpSpPr/>
            </xdr:nvGrpSpPr>
            <xdr:grpSpPr>
              <a:xfrm>
                <a:off x="2699752" y="453254"/>
                <a:ext cx="2490203" cy="1383567"/>
                <a:chOff x="152399" y="459938"/>
                <a:chExt cx="2667001" cy="1359337"/>
              </a:xfrm>
              <a:grpFill/>
            </xdr:grpSpPr>
            <xdr:sp macro="" textlink="">
              <xdr:nvSpPr>
                <xdr:cNvPr id="38" name="Shape 26">
                  <a:extLst>
                    <a:ext uri="{FF2B5EF4-FFF2-40B4-BE49-F238E27FC236}">
                      <a16:creationId xmlns:a16="http://schemas.microsoft.com/office/drawing/2014/main" id="{C0CC5E1F-6E30-12E2-359C-4FBB28CE475D}"/>
                    </a:ext>
                  </a:extLst>
                </xdr:cNvPr>
                <xdr:cNvSpPr/>
              </xdr:nvSpPr>
              <xdr:spPr>
                <a:xfrm>
                  <a:off x="152399" y="714375"/>
                  <a:ext cx="2667001" cy="1104900"/>
                </a:xfrm>
                <a:prstGeom prst="roundRect">
                  <a:avLst>
                    <a:gd name="adj" fmla="val 6563"/>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9" name="Shape 27">
                  <a:extLst>
                    <a:ext uri="{FF2B5EF4-FFF2-40B4-BE49-F238E27FC236}">
                      <a16:creationId xmlns:a16="http://schemas.microsoft.com/office/drawing/2014/main" id="{CB893DF2-204F-3BED-CC7D-5F86026E314C}"/>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29" name="Shape 28">
                <a:extLst>
                  <a:ext uri="{FF2B5EF4-FFF2-40B4-BE49-F238E27FC236}">
                    <a16:creationId xmlns:a16="http://schemas.microsoft.com/office/drawing/2014/main" id="{4E3A255D-8264-B586-342A-AE5114CF6E13}"/>
                  </a:ext>
                </a:extLst>
              </xdr:cNvPr>
              <xdr:cNvGrpSpPr/>
            </xdr:nvGrpSpPr>
            <xdr:grpSpPr>
              <a:xfrm>
                <a:off x="5256629" y="453254"/>
                <a:ext cx="2452104" cy="1383567"/>
                <a:chOff x="152399" y="459938"/>
                <a:chExt cx="2667001" cy="1359337"/>
              </a:xfrm>
              <a:grpFill/>
            </xdr:grpSpPr>
            <xdr:sp macro="" textlink="">
              <xdr:nvSpPr>
                <xdr:cNvPr id="36" name="Shape 29">
                  <a:extLst>
                    <a:ext uri="{FF2B5EF4-FFF2-40B4-BE49-F238E27FC236}">
                      <a16:creationId xmlns:a16="http://schemas.microsoft.com/office/drawing/2014/main" id="{513E06D4-1D73-C577-6324-50CFC5823675}"/>
                    </a:ext>
                  </a:extLst>
                </xdr:cNvPr>
                <xdr:cNvSpPr/>
              </xdr:nvSpPr>
              <xdr:spPr>
                <a:xfrm>
                  <a:off x="152399" y="714375"/>
                  <a:ext cx="2667001" cy="1104900"/>
                </a:xfrm>
                <a:prstGeom prst="roundRect">
                  <a:avLst>
                    <a:gd name="adj" fmla="val 7157"/>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7" name="Shape 30">
                  <a:extLst>
                    <a:ext uri="{FF2B5EF4-FFF2-40B4-BE49-F238E27FC236}">
                      <a16:creationId xmlns:a16="http://schemas.microsoft.com/office/drawing/2014/main" id="{B2DA411C-CFAB-17AB-446E-DD39773AB05C}"/>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0" name="Shape 31">
                <a:extLst>
                  <a:ext uri="{FF2B5EF4-FFF2-40B4-BE49-F238E27FC236}">
                    <a16:creationId xmlns:a16="http://schemas.microsoft.com/office/drawing/2014/main" id="{03D742B6-C534-38AD-128F-FD24982B4861}"/>
                  </a:ext>
                </a:extLst>
              </xdr:cNvPr>
              <xdr:cNvGrpSpPr/>
            </xdr:nvGrpSpPr>
            <xdr:grpSpPr>
              <a:xfrm>
                <a:off x="7756358" y="475244"/>
                <a:ext cx="2394953" cy="1361577"/>
                <a:chOff x="152399" y="481543"/>
                <a:chExt cx="2667001" cy="1337732"/>
              </a:xfrm>
              <a:grpFill/>
            </xdr:grpSpPr>
            <xdr:sp macro="" textlink="">
              <xdr:nvSpPr>
                <xdr:cNvPr id="34" name="Shape 32">
                  <a:extLst>
                    <a:ext uri="{FF2B5EF4-FFF2-40B4-BE49-F238E27FC236}">
                      <a16:creationId xmlns:a16="http://schemas.microsoft.com/office/drawing/2014/main" id="{C5277D1C-A551-AC88-4A2D-D778E7B3C6B6}"/>
                    </a:ext>
                  </a:extLst>
                </xdr:cNvPr>
                <xdr:cNvSpPr/>
              </xdr:nvSpPr>
              <xdr:spPr>
                <a:xfrm>
                  <a:off x="152399" y="714375"/>
                  <a:ext cx="2667001" cy="1104900"/>
                </a:xfrm>
                <a:prstGeom prst="roundRect">
                  <a:avLst>
                    <a:gd name="adj" fmla="val 10129"/>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EF065B00-5AFA-9877-2338-014FDD541CAB}"/>
                    </a:ext>
                  </a:extLst>
                </xdr:cNvPr>
                <xdr:cNvSpPr/>
              </xdr:nvSpPr>
              <xdr:spPr>
                <a:xfrm>
                  <a:off x="152400" y="481543"/>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1" name="Shape 34">
                <a:extLst>
                  <a:ext uri="{FF2B5EF4-FFF2-40B4-BE49-F238E27FC236}">
                    <a16:creationId xmlns:a16="http://schemas.microsoft.com/office/drawing/2014/main" id="{6489E246-BE8F-07EB-A052-1A37C2DFA7DC}"/>
                  </a:ext>
                </a:extLst>
              </xdr:cNvPr>
              <xdr:cNvGrpSpPr/>
            </xdr:nvGrpSpPr>
            <xdr:grpSpPr>
              <a:xfrm>
                <a:off x="10208461" y="489905"/>
                <a:ext cx="2442577" cy="1346916"/>
                <a:chOff x="152399" y="495947"/>
                <a:chExt cx="2667001" cy="1323328"/>
              </a:xfrm>
              <a:grpFill/>
            </xdr:grpSpPr>
            <xdr:sp macro="" textlink="">
              <xdr:nvSpPr>
                <xdr:cNvPr id="32" name="Shape 35">
                  <a:extLst>
                    <a:ext uri="{FF2B5EF4-FFF2-40B4-BE49-F238E27FC236}">
                      <a16:creationId xmlns:a16="http://schemas.microsoft.com/office/drawing/2014/main" id="{379DF3B2-2B53-F1C2-DD00-955DE1E41CF1}"/>
                    </a:ext>
                  </a:extLst>
                </xdr:cNvPr>
                <xdr:cNvSpPr/>
              </xdr:nvSpPr>
              <xdr:spPr>
                <a:xfrm>
                  <a:off x="152399" y="714375"/>
                  <a:ext cx="2667001" cy="1104900"/>
                </a:xfrm>
                <a:prstGeom prst="roundRect">
                  <a:avLst>
                    <a:gd name="adj" fmla="val 7751"/>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3" name="Shape 36">
                  <a:extLst>
                    <a:ext uri="{FF2B5EF4-FFF2-40B4-BE49-F238E27FC236}">
                      <a16:creationId xmlns:a16="http://schemas.microsoft.com/office/drawing/2014/main" id="{8AFDABFB-0E56-658C-D73E-AFD09B4B7012}"/>
                    </a:ext>
                  </a:extLst>
                </xdr:cNvPr>
                <xdr:cNvSpPr/>
              </xdr:nvSpPr>
              <xdr:spPr>
                <a:xfrm>
                  <a:off x="152400" y="495947"/>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graphicFrame macro="">
        <xdr:nvGraphicFramePr>
          <xdr:cNvPr id="43" name="Chart 42">
            <a:extLst>
              <a:ext uri="{FF2B5EF4-FFF2-40B4-BE49-F238E27FC236}">
                <a16:creationId xmlns:a16="http://schemas.microsoft.com/office/drawing/2014/main" id="{81F7655D-220A-4482-9CE2-D277A15A6F4F}"/>
              </a:ext>
            </a:extLst>
          </xdr:cNvPr>
          <xdr:cNvGraphicFramePr>
            <a:graphicFrameLocks/>
          </xdr:cNvGraphicFramePr>
        </xdr:nvGraphicFramePr>
        <xdr:xfrm>
          <a:off x="312420" y="1043940"/>
          <a:ext cx="1996439" cy="396240"/>
        </xdr:xfrm>
        <a:graphic>
          <a:graphicData uri="http://schemas.openxmlformats.org/drawingml/2006/chart">
            <c:chart xmlns:c="http://schemas.openxmlformats.org/drawingml/2006/chart" xmlns:r="http://schemas.openxmlformats.org/officeDocument/2006/relationships" r:id="rId1"/>
          </a:graphicData>
        </a:graphic>
      </xdr:graphicFrame>
      <xdr:sp macro="" textlink="kpi!B18">
        <xdr:nvSpPr>
          <xdr:cNvPr id="42" name="Rectangle: Rounded Corners 41">
            <a:extLst>
              <a:ext uri="{FF2B5EF4-FFF2-40B4-BE49-F238E27FC236}">
                <a16:creationId xmlns:a16="http://schemas.microsoft.com/office/drawing/2014/main" id="{7B58D5F7-190D-8913-98E8-BB74FDB0E3B8}"/>
              </a:ext>
            </a:extLst>
          </xdr:cNvPr>
          <xdr:cNvSpPr/>
        </xdr:nvSpPr>
        <xdr:spPr>
          <a:xfrm>
            <a:off x="129540" y="769620"/>
            <a:ext cx="2270760" cy="28194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00A119-D9EC-4E0F-BB40-A24B9F026F2A}" type="TxLink">
              <a:rPr lang="en-US" sz="1400" b="0" i="0" u="none" strike="noStrike">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400">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44" name="Rectangle: Rounded Corners 43">
            <a:extLst>
              <a:ext uri="{FF2B5EF4-FFF2-40B4-BE49-F238E27FC236}">
                <a16:creationId xmlns:a16="http://schemas.microsoft.com/office/drawing/2014/main" id="{ED2F2ABD-7758-4CA0-A1D5-CE55C9721E03}"/>
              </a:ext>
            </a:extLst>
          </xdr:cNvPr>
          <xdr:cNvSpPr/>
        </xdr:nvSpPr>
        <xdr:spPr>
          <a:xfrm>
            <a:off x="135255" y="1485900"/>
            <a:ext cx="2270760" cy="29718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a:t>
            </a:r>
            <a:r>
              <a:rPr lang="en-IN" sz="1200" baseline="0">
                <a:latin typeface="LATO BLACK" panose="020F0502020204030203" pitchFamily="34" charset="0"/>
                <a:ea typeface="LATO BLACK" panose="020F0502020204030203" pitchFamily="34" charset="0"/>
                <a:cs typeface="LATO BLACK" panose="020F0502020204030203" pitchFamily="34" charset="0"/>
              </a:rPr>
              <a:t> GROWTH</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xmlns:a14="http://schemas.microsoft.com/office/drawing/2010/main">
        <mc:Choice Requires="a14">
          <xdr:pic>
            <xdr:nvPicPr>
              <xdr:cNvPr id="48" name="Picture 47">
                <a:extLst>
                  <a:ext uri="{FF2B5EF4-FFF2-40B4-BE49-F238E27FC236}">
                    <a16:creationId xmlns:a16="http://schemas.microsoft.com/office/drawing/2014/main" id="{AFD9817B-1EDC-16AA-3A66-61EC8A044EA4}"/>
                  </a:ext>
                </a:extLst>
              </xdr:cNvPr>
              <xdr:cNvPicPr>
                <a:picLocks noChangeAspect="1" noChangeArrowheads="1"/>
                <a:extLst>
                  <a:ext uri="{84589F7E-364E-4C9E-8A38-B11213B215E9}">
                    <a14:cameraTool cellRange="'kpi yoy'!$E$10" spid="_x0000_s1507"/>
                  </a:ext>
                </a:extLst>
              </xdr:cNvPicPr>
            </xdr:nvPicPr>
            <xdr:blipFill>
              <a:blip xmlns:r="http://schemas.openxmlformats.org/officeDocument/2006/relationships" r:embed="rId2"/>
              <a:srcRect/>
              <a:stretch>
                <a:fillRect/>
              </a:stretch>
            </xdr:blipFill>
            <xdr:spPr bwMode="auto">
              <a:xfrm>
                <a:off x="1342959" y="1524000"/>
                <a:ext cx="973521" cy="228600"/>
              </a:xfrm>
              <a:prstGeom prst="rect">
                <a:avLst/>
              </a:prstGeom>
              <a:noFill/>
              <a:extLst>
                <a:ext uri="{909E8E84-426E-40DD-AFC4-6F175D3DCCD1}">
                  <a14:hiddenFill>
                    <a:solidFill>
                      <a:srgbClr val="FFFFFF"/>
                    </a:solidFill>
                  </a14:hiddenFill>
                </a:ext>
              </a:extLst>
            </xdr:spPr>
          </xdr:pic>
        </mc:Choice>
        <mc:Fallback xmlns=""/>
      </mc:AlternateContent>
      <xdr:sp macro="" textlink="kpi!E18">
        <xdr:nvSpPr>
          <xdr:cNvPr id="59" name="Rectangle: Rounded Corners 58">
            <a:extLst>
              <a:ext uri="{FF2B5EF4-FFF2-40B4-BE49-F238E27FC236}">
                <a16:creationId xmlns:a16="http://schemas.microsoft.com/office/drawing/2014/main" id="{E97DBC39-1E2A-7779-E077-7A795DFB2936}"/>
              </a:ext>
            </a:extLst>
          </xdr:cNvPr>
          <xdr:cNvSpPr/>
        </xdr:nvSpPr>
        <xdr:spPr>
          <a:xfrm>
            <a:off x="2527935" y="746760"/>
            <a:ext cx="2270760" cy="32766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6F964C-4046-4A60-BE71-70AE2BC38F7A}" type="TxLink">
              <a:rPr lang="en-US" sz="1400" b="0" i="0" u="none" strike="noStrike">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IN" sz="1600">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60" name="Rectangle: Rounded Corners 59">
            <a:extLst>
              <a:ext uri="{FF2B5EF4-FFF2-40B4-BE49-F238E27FC236}">
                <a16:creationId xmlns:a16="http://schemas.microsoft.com/office/drawing/2014/main" id="{9F4D4A62-E7E5-7717-CC57-974686D0D2D6}"/>
              </a:ext>
            </a:extLst>
          </xdr:cNvPr>
          <xdr:cNvSpPr/>
        </xdr:nvSpPr>
        <xdr:spPr>
          <a:xfrm>
            <a:off x="2533650" y="1478280"/>
            <a:ext cx="2270760" cy="30480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a:t>
            </a:r>
            <a:r>
              <a:rPr lang="en-IN" sz="1200" baseline="0">
                <a:latin typeface="LATO BLACK" panose="020F0502020204030203" pitchFamily="34" charset="0"/>
                <a:ea typeface="LATO BLACK" panose="020F0502020204030203" pitchFamily="34" charset="0"/>
                <a:cs typeface="LATO BLACK" panose="020F0502020204030203" pitchFamily="34" charset="0"/>
              </a:rPr>
              <a:t> GROWTH</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sp macro="" textlink="kpi!H18">
        <xdr:nvSpPr>
          <xdr:cNvPr id="80" name="Rectangle: Rounded Corners 79">
            <a:extLst>
              <a:ext uri="{FF2B5EF4-FFF2-40B4-BE49-F238E27FC236}">
                <a16:creationId xmlns:a16="http://schemas.microsoft.com/office/drawing/2014/main" id="{4C64947C-A850-A720-9C47-36073E2838E0}"/>
              </a:ext>
            </a:extLst>
          </xdr:cNvPr>
          <xdr:cNvSpPr/>
        </xdr:nvSpPr>
        <xdr:spPr>
          <a:xfrm>
            <a:off x="4930140" y="769620"/>
            <a:ext cx="2270760" cy="28956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BE4819-0FC3-478C-8679-C174421EBAF5}" type="TxLink">
              <a:rPr lang="en-US" sz="1400" b="0" i="0" u="none" strike="noStrike">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IN" sz="1600">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81" name="Rectangle: Rounded Corners 80">
            <a:extLst>
              <a:ext uri="{FF2B5EF4-FFF2-40B4-BE49-F238E27FC236}">
                <a16:creationId xmlns:a16="http://schemas.microsoft.com/office/drawing/2014/main" id="{B8E21B3A-58BC-100B-70F3-E28B5FA343FE}"/>
              </a:ext>
            </a:extLst>
          </xdr:cNvPr>
          <xdr:cNvSpPr/>
        </xdr:nvSpPr>
        <xdr:spPr>
          <a:xfrm>
            <a:off x="4935855" y="1493520"/>
            <a:ext cx="2270760" cy="29718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a:t>
            </a:r>
            <a:r>
              <a:rPr lang="en-IN" sz="1200" baseline="0">
                <a:latin typeface="LATO BLACK" panose="020F0502020204030203" pitchFamily="34" charset="0"/>
                <a:ea typeface="LATO BLACK" panose="020F0502020204030203" pitchFamily="34" charset="0"/>
                <a:cs typeface="LATO BLACK" panose="020F0502020204030203" pitchFamily="34" charset="0"/>
              </a:rPr>
              <a:t> GROWTH</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sp macro="" textlink="kpi!K18">
        <xdr:nvSpPr>
          <xdr:cNvPr id="83" name="Rectangle: Rounded Corners 82">
            <a:extLst>
              <a:ext uri="{FF2B5EF4-FFF2-40B4-BE49-F238E27FC236}">
                <a16:creationId xmlns:a16="http://schemas.microsoft.com/office/drawing/2014/main" id="{49C72B3E-18C9-6F93-7B4A-127391170094}"/>
              </a:ext>
            </a:extLst>
          </xdr:cNvPr>
          <xdr:cNvSpPr/>
        </xdr:nvSpPr>
        <xdr:spPr>
          <a:xfrm>
            <a:off x="7315200" y="792480"/>
            <a:ext cx="2110740" cy="28194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230BA5-813F-4F83-A517-088B54129FB8}" type="TxLink">
              <a:rPr lang="en-US" sz="1400" b="0" i="0" u="none" strike="noStrike">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rPr>
              <a:pPr algn="ctr"/>
              <a:t># 9994</a:t>
            </a:fld>
            <a:endParaRPr lang="en-IN" sz="1600">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84" name="Rectangle: Rounded Corners 83">
            <a:extLst>
              <a:ext uri="{FF2B5EF4-FFF2-40B4-BE49-F238E27FC236}">
                <a16:creationId xmlns:a16="http://schemas.microsoft.com/office/drawing/2014/main" id="{786A483E-0EAC-9637-0648-27A8096AF0E4}"/>
              </a:ext>
            </a:extLst>
          </xdr:cNvPr>
          <xdr:cNvSpPr/>
        </xdr:nvSpPr>
        <xdr:spPr>
          <a:xfrm>
            <a:off x="7313295" y="1501140"/>
            <a:ext cx="2150745" cy="29718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a:t>
            </a:r>
            <a:r>
              <a:rPr lang="en-IN" sz="1200" baseline="0">
                <a:latin typeface="LATO BLACK" panose="020F0502020204030203" pitchFamily="34" charset="0"/>
                <a:ea typeface="LATO BLACK" panose="020F0502020204030203" pitchFamily="34" charset="0"/>
                <a:cs typeface="LATO BLACK" panose="020F0502020204030203" pitchFamily="34" charset="0"/>
              </a:rPr>
              <a:t> GROWTH</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sp macro="" textlink="kpi!N18">
        <xdr:nvSpPr>
          <xdr:cNvPr id="86" name="Rectangle: Rounded Corners 85">
            <a:extLst>
              <a:ext uri="{FF2B5EF4-FFF2-40B4-BE49-F238E27FC236}">
                <a16:creationId xmlns:a16="http://schemas.microsoft.com/office/drawing/2014/main" id="{2C3B72FF-57DE-A8C3-9B1F-1F570CEE2390}"/>
              </a:ext>
            </a:extLst>
          </xdr:cNvPr>
          <xdr:cNvSpPr/>
        </xdr:nvSpPr>
        <xdr:spPr>
          <a:xfrm>
            <a:off x="9646920" y="807720"/>
            <a:ext cx="2164080" cy="28194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F49C91-31C1-4CEF-A2D1-96F303F5BDCA}" type="TxLink">
              <a:rPr lang="en-US" sz="1400" b="0" i="0" u="none" strike="noStrike">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IN" sz="1600">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87" name="Rectangle: Rounded Corners 86">
            <a:extLst>
              <a:ext uri="{FF2B5EF4-FFF2-40B4-BE49-F238E27FC236}">
                <a16:creationId xmlns:a16="http://schemas.microsoft.com/office/drawing/2014/main" id="{5E142023-5685-149E-52D2-1B5949E0E4FD}"/>
              </a:ext>
            </a:extLst>
          </xdr:cNvPr>
          <xdr:cNvSpPr/>
        </xdr:nvSpPr>
        <xdr:spPr>
          <a:xfrm>
            <a:off x="9637395" y="1501140"/>
            <a:ext cx="2164080" cy="297180"/>
          </a:xfrm>
          <a:prstGeom prst="roundRect">
            <a:avLst/>
          </a:prstGeom>
          <a:gradFill>
            <a:gsLst>
              <a:gs pos="0">
                <a:schemeClr val="tx2">
                  <a:lumMod val="85000"/>
                  <a:lumOff val="15000"/>
                  <a:alpha val="87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a:t>
            </a:r>
            <a:r>
              <a:rPr lang="en-IN" sz="1200" baseline="0">
                <a:latin typeface="LATO BLACK" panose="020F0502020204030203" pitchFamily="34" charset="0"/>
                <a:ea typeface="LATO BLACK" panose="020F0502020204030203" pitchFamily="34" charset="0"/>
                <a:cs typeface="LATO BLACK" panose="020F0502020204030203" pitchFamily="34" charset="0"/>
              </a:rPr>
              <a:t> GROWTH</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xmlns:a14="http://schemas.microsoft.com/office/drawing/2010/main">
        <mc:Choice Requires="a14">
          <xdr:pic>
            <xdr:nvPicPr>
              <xdr:cNvPr id="89" name="Picture 88">
                <a:extLst>
                  <a:ext uri="{FF2B5EF4-FFF2-40B4-BE49-F238E27FC236}">
                    <a16:creationId xmlns:a16="http://schemas.microsoft.com/office/drawing/2014/main" id="{869E9D63-3CA9-9652-7AB8-C7B3B93EEEE0}"/>
                  </a:ext>
                </a:extLst>
              </xdr:cNvPr>
              <xdr:cNvPicPr>
                <a:picLocks noChangeAspect="1" noChangeArrowheads="1"/>
                <a:extLst>
                  <a:ext uri="{84589F7E-364E-4C9E-8A38-B11213B215E9}">
                    <a14:cameraTool cellRange="'kpi yoy'!$F$10" spid="_x0000_s1508"/>
                  </a:ext>
                </a:extLst>
              </xdr:cNvPicPr>
            </xdr:nvPicPr>
            <xdr:blipFill>
              <a:blip xmlns:r="http://schemas.openxmlformats.org/officeDocument/2006/relationships" r:embed="rId3"/>
              <a:srcRect/>
              <a:stretch>
                <a:fillRect/>
              </a:stretch>
            </xdr:blipFill>
            <xdr:spPr bwMode="auto">
              <a:xfrm>
                <a:off x="3725262" y="1516381"/>
                <a:ext cx="961038" cy="25146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91" name="Picture 90">
                <a:extLst>
                  <a:ext uri="{FF2B5EF4-FFF2-40B4-BE49-F238E27FC236}">
                    <a16:creationId xmlns:a16="http://schemas.microsoft.com/office/drawing/2014/main" id="{E2EA2F4C-9982-14A7-797A-60FD1F3D9CF9}"/>
                  </a:ext>
                </a:extLst>
              </xdr:cNvPr>
              <xdr:cNvPicPr>
                <a:picLocks noChangeAspect="1" noChangeArrowheads="1"/>
                <a:extLst>
                  <a:ext uri="{84589F7E-364E-4C9E-8A38-B11213B215E9}">
                    <a14:cameraTool cellRange="'kpi yoy'!$G$10" spid="_x0000_s1509"/>
                  </a:ext>
                </a:extLst>
              </xdr:cNvPicPr>
            </xdr:nvPicPr>
            <xdr:blipFill>
              <a:blip xmlns:r="http://schemas.openxmlformats.org/officeDocument/2006/relationships" r:embed="rId4"/>
              <a:srcRect/>
              <a:stretch>
                <a:fillRect/>
              </a:stretch>
            </xdr:blipFill>
            <xdr:spPr bwMode="auto">
              <a:xfrm>
                <a:off x="6194819" y="1539240"/>
                <a:ext cx="815581" cy="23622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93" name="Picture 92">
                <a:extLst>
                  <a:ext uri="{FF2B5EF4-FFF2-40B4-BE49-F238E27FC236}">
                    <a16:creationId xmlns:a16="http://schemas.microsoft.com/office/drawing/2014/main" id="{B35326BE-E760-A1E9-10E0-200D518C81DF}"/>
                  </a:ext>
                </a:extLst>
              </xdr:cNvPr>
              <xdr:cNvPicPr>
                <a:picLocks noChangeAspect="1" noChangeArrowheads="1"/>
                <a:extLst>
                  <a:ext uri="{84589F7E-364E-4C9E-8A38-B11213B215E9}">
                    <a14:cameraTool cellRange="'kpi yoy'!$H$10" spid="_x0000_s1510"/>
                  </a:ext>
                </a:extLst>
              </xdr:cNvPicPr>
            </xdr:nvPicPr>
            <xdr:blipFill>
              <a:blip xmlns:r="http://schemas.openxmlformats.org/officeDocument/2006/relationships" r:embed="rId5"/>
              <a:srcRect/>
              <a:stretch>
                <a:fillRect/>
              </a:stretch>
            </xdr:blipFill>
            <xdr:spPr bwMode="auto">
              <a:xfrm>
                <a:off x="8542808" y="1539240"/>
                <a:ext cx="723112" cy="23622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95" name="Picture 94">
                <a:extLst>
                  <a:ext uri="{FF2B5EF4-FFF2-40B4-BE49-F238E27FC236}">
                    <a16:creationId xmlns:a16="http://schemas.microsoft.com/office/drawing/2014/main" id="{317E4425-A16C-9B4C-D6E5-093C443AE32A}"/>
                  </a:ext>
                </a:extLst>
              </xdr:cNvPr>
              <xdr:cNvPicPr>
                <a:picLocks noChangeAspect="1" noChangeArrowheads="1"/>
                <a:extLst>
                  <a:ext uri="{84589F7E-364E-4C9E-8A38-B11213B215E9}">
                    <a14:cameraTool cellRange="'kpi yoy'!$I$10" spid="_x0000_s1511"/>
                  </a:ext>
                </a:extLst>
              </xdr:cNvPicPr>
            </xdr:nvPicPr>
            <xdr:blipFill>
              <a:blip xmlns:r="http://schemas.openxmlformats.org/officeDocument/2006/relationships" r:embed="rId6"/>
              <a:srcRect/>
              <a:stretch>
                <a:fillRect/>
              </a:stretch>
            </xdr:blipFill>
            <xdr:spPr bwMode="auto">
              <a:xfrm>
                <a:off x="10839582" y="1524000"/>
                <a:ext cx="689478" cy="243840"/>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96" name="Chart 95">
            <a:extLst>
              <a:ext uri="{FF2B5EF4-FFF2-40B4-BE49-F238E27FC236}">
                <a16:creationId xmlns:a16="http://schemas.microsoft.com/office/drawing/2014/main" id="{D5C8B412-4469-43E3-A6E5-11BAF8A3D0DF}"/>
              </a:ext>
            </a:extLst>
          </xdr:cNvPr>
          <xdr:cNvGraphicFramePr>
            <a:graphicFrameLocks/>
          </xdr:cNvGraphicFramePr>
        </xdr:nvGraphicFramePr>
        <xdr:xfrm>
          <a:off x="2766060" y="1097280"/>
          <a:ext cx="1851660" cy="42672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7" name="Chart 96">
            <a:extLst>
              <a:ext uri="{FF2B5EF4-FFF2-40B4-BE49-F238E27FC236}">
                <a16:creationId xmlns:a16="http://schemas.microsoft.com/office/drawing/2014/main" id="{000AEB51-2BCE-4500-BB53-CD71D707F5D6}"/>
              </a:ext>
            </a:extLst>
          </xdr:cNvPr>
          <xdr:cNvGraphicFramePr>
            <a:graphicFrameLocks/>
          </xdr:cNvGraphicFramePr>
        </xdr:nvGraphicFramePr>
        <xdr:xfrm>
          <a:off x="5257800" y="1066800"/>
          <a:ext cx="1851660" cy="39624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98" name="Chart 97">
            <a:extLst>
              <a:ext uri="{FF2B5EF4-FFF2-40B4-BE49-F238E27FC236}">
                <a16:creationId xmlns:a16="http://schemas.microsoft.com/office/drawing/2014/main" id="{897166AB-4F41-428D-8182-B14FC888D99F}"/>
              </a:ext>
            </a:extLst>
          </xdr:cNvPr>
          <xdr:cNvGraphicFramePr>
            <a:graphicFrameLocks/>
          </xdr:cNvGraphicFramePr>
        </xdr:nvGraphicFramePr>
        <xdr:xfrm>
          <a:off x="7473314" y="1082040"/>
          <a:ext cx="1724025" cy="381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99" name="Chart 98">
            <a:extLst>
              <a:ext uri="{FF2B5EF4-FFF2-40B4-BE49-F238E27FC236}">
                <a16:creationId xmlns:a16="http://schemas.microsoft.com/office/drawing/2014/main" id="{4AC14BFF-AFAC-4F7E-A231-7B9E08DFB262}"/>
              </a:ext>
            </a:extLst>
          </xdr:cNvPr>
          <xdr:cNvGraphicFramePr>
            <a:graphicFrameLocks/>
          </xdr:cNvGraphicFramePr>
        </xdr:nvGraphicFramePr>
        <xdr:xfrm>
          <a:off x="9759314" y="1120140"/>
          <a:ext cx="1708786" cy="35814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137160</xdr:colOff>
      <xdr:row>12</xdr:row>
      <xdr:rowOff>160020</xdr:rowOff>
    </xdr:from>
    <xdr:to>
      <xdr:col>8</xdr:col>
      <xdr:colOff>205740</xdr:colOff>
      <xdr:row>21</xdr:row>
      <xdr:rowOff>144780</xdr:rowOff>
    </xdr:to>
    <xdr:graphicFrame macro="">
      <xdr:nvGraphicFramePr>
        <xdr:cNvPr id="101" name="Chart 100">
          <a:extLst>
            <a:ext uri="{FF2B5EF4-FFF2-40B4-BE49-F238E27FC236}">
              <a16:creationId xmlns:a16="http://schemas.microsoft.com/office/drawing/2014/main" id="{0D2B475E-B793-43CA-AF65-5D1FCFD43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571500</xdr:colOff>
      <xdr:row>12</xdr:row>
      <xdr:rowOff>121920</xdr:rowOff>
    </xdr:from>
    <xdr:to>
      <xdr:col>15</xdr:col>
      <xdr:colOff>213360</xdr:colOff>
      <xdr:row>21</xdr:row>
      <xdr:rowOff>68580</xdr:rowOff>
    </xdr:to>
    <mc:AlternateContent xmlns:mc="http://schemas.openxmlformats.org/markup-compatibility/2006">
      <mc:Choice xmlns:cx4="http://schemas.microsoft.com/office/drawing/2016/5/10/chartex" Requires="cx4">
        <xdr:graphicFrame macro="">
          <xdr:nvGraphicFramePr>
            <xdr:cNvPr id="103" name="Chart 102">
              <a:extLst>
                <a:ext uri="{FF2B5EF4-FFF2-40B4-BE49-F238E27FC236}">
                  <a16:creationId xmlns:a16="http://schemas.microsoft.com/office/drawing/2014/main" id="{135FB329-0CAB-464D-B11C-D4DBC98721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326380" y="2225040"/>
              <a:ext cx="3802380" cy="1524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411480</xdr:colOff>
      <xdr:row>12</xdr:row>
      <xdr:rowOff>99060</xdr:rowOff>
    </xdr:from>
    <xdr:to>
      <xdr:col>20</xdr:col>
      <xdr:colOff>38100</xdr:colOff>
      <xdr:row>21</xdr:row>
      <xdr:rowOff>121920</xdr:rowOff>
    </xdr:to>
    <xdr:graphicFrame macro="">
      <xdr:nvGraphicFramePr>
        <xdr:cNvPr id="105" name="Chart 104">
          <a:extLst>
            <a:ext uri="{FF2B5EF4-FFF2-40B4-BE49-F238E27FC236}">
              <a16:creationId xmlns:a16="http://schemas.microsoft.com/office/drawing/2014/main" id="{9E15B9EA-70B8-49BB-A92A-965811D1A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243839</xdr:colOff>
      <xdr:row>24</xdr:row>
      <xdr:rowOff>53339</xdr:rowOff>
    </xdr:from>
    <xdr:to>
      <xdr:col>8</xdr:col>
      <xdr:colOff>243840</xdr:colOff>
      <xdr:row>34</xdr:row>
      <xdr:rowOff>38100</xdr:rowOff>
    </xdr:to>
    <mc:AlternateContent xmlns:mc="http://schemas.openxmlformats.org/markup-compatibility/2006">
      <mc:Choice xmlns:cx4="http://schemas.microsoft.com/office/drawing/2016/5/10/chartex" Requires="cx4">
        <xdr:graphicFrame macro="">
          <xdr:nvGraphicFramePr>
            <xdr:cNvPr id="106" name="Chart 105">
              <a:extLst>
                <a:ext uri="{FF2B5EF4-FFF2-40B4-BE49-F238E27FC236}">
                  <a16:creationId xmlns:a16="http://schemas.microsoft.com/office/drawing/2014/main" id="{1C4C5976-C4A2-474B-8182-6F6E469E3D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43839" y="4259579"/>
              <a:ext cx="4754881" cy="17373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579120</xdr:colOff>
      <xdr:row>24</xdr:row>
      <xdr:rowOff>60960</xdr:rowOff>
    </xdr:from>
    <xdr:to>
      <xdr:col>14</xdr:col>
      <xdr:colOff>358140</xdr:colOff>
      <xdr:row>34</xdr:row>
      <xdr:rowOff>83820</xdr:rowOff>
    </xdr:to>
    <xdr:graphicFrame macro="">
      <xdr:nvGraphicFramePr>
        <xdr:cNvPr id="107" name="Chart 106">
          <a:extLst>
            <a:ext uri="{FF2B5EF4-FFF2-40B4-BE49-F238E27FC236}">
              <a16:creationId xmlns:a16="http://schemas.microsoft.com/office/drawing/2014/main" id="{7D973769-1B04-41C7-9F51-0D9056B6D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512445</xdr:colOff>
      <xdr:row>23</xdr:row>
      <xdr:rowOff>163831</xdr:rowOff>
    </xdr:from>
    <xdr:to>
      <xdr:col>16</xdr:col>
      <xdr:colOff>281940</xdr:colOff>
      <xdr:row>34</xdr:row>
      <xdr:rowOff>7620</xdr:rowOff>
    </xdr:to>
    <mc:AlternateContent xmlns:mc="http://schemas.openxmlformats.org/markup-compatibility/2006" xmlns:a14="http://schemas.microsoft.com/office/drawing/2010/main">
      <mc:Choice Requires="a14">
        <xdr:graphicFrame macro="">
          <xdr:nvGraphicFramePr>
            <xdr:cNvPr id="108" name="Year 1">
              <a:extLst>
                <a:ext uri="{FF2B5EF4-FFF2-40B4-BE49-F238E27FC236}">
                  <a16:creationId xmlns:a16="http://schemas.microsoft.com/office/drawing/2014/main" id="{ECE09489-94B9-4765-A663-7DDAA9016BC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22256" y="4222484"/>
              <a:ext cx="956610" cy="1784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154305</xdr:colOff>
      <xdr:row>23</xdr:row>
      <xdr:rowOff>156210</xdr:rowOff>
    </xdr:from>
    <xdr:to>
      <xdr:col>20</xdr:col>
      <xdr:colOff>167640</xdr:colOff>
      <xdr:row>34</xdr:row>
      <xdr:rowOff>7619</xdr:rowOff>
    </xdr:to>
    <mc:AlternateContent xmlns:mc="http://schemas.openxmlformats.org/markup-compatibility/2006" xmlns:a14="http://schemas.microsoft.com/office/drawing/2010/main">
      <mc:Choice Requires="a14">
        <xdr:graphicFrame macro="">
          <xdr:nvGraphicFramePr>
            <xdr:cNvPr id="109" name="Segment 1">
              <a:extLst>
                <a:ext uri="{FF2B5EF4-FFF2-40B4-BE49-F238E27FC236}">
                  <a16:creationId xmlns:a16="http://schemas.microsoft.com/office/drawing/2014/main" id="{3C4A5CFE-E491-4AA3-9BD4-AE4C4104D2F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838347" y="4214863"/>
              <a:ext cx="1200451" cy="1792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291465</xdr:colOff>
      <xdr:row>23</xdr:row>
      <xdr:rowOff>163831</xdr:rowOff>
    </xdr:from>
    <xdr:to>
      <xdr:col>18</xdr:col>
      <xdr:colOff>144780</xdr:colOff>
      <xdr:row>34</xdr:row>
      <xdr:rowOff>1</xdr:rowOff>
    </xdr:to>
    <mc:AlternateContent xmlns:mc="http://schemas.openxmlformats.org/markup-compatibility/2006" xmlns:a14="http://schemas.microsoft.com/office/drawing/2010/main">
      <mc:Choice Requires="a14">
        <xdr:graphicFrame macro="">
          <xdr:nvGraphicFramePr>
            <xdr:cNvPr id="110" name="Region 1">
              <a:extLst>
                <a:ext uri="{FF2B5EF4-FFF2-40B4-BE49-F238E27FC236}">
                  <a16:creationId xmlns:a16="http://schemas.microsoft.com/office/drawing/2014/main" id="{FC7984B8-09A9-4C6C-97DE-4F998EB111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88391" y="4222484"/>
              <a:ext cx="1040431" cy="1777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127635</xdr:colOff>
      <xdr:row>0</xdr:row>
      <xdr:rowOff>83820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27635" y="8382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68580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191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tti Lingdale" refreshedDate="46273.608408217595" createdVersion="8" refreshedVersion="8" minRefreshableVersion="3" recordCount="9994" xr:uid="{EEFAB037-F41A-4393-ABA2-50AE831FA8AD}">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Margin" numFmtId="0" formula="Profit/Sales" databaseField="0"/>
  </cacheFields>
  <extLst>
    <ext xmlns:x14="http://schemas.microsoft.com/office/spreadsheetml/2009/9/main" uri="{725AE2AE-9491-48be-B2B4-4EB974FC3084}">
      <x14:pivotCacheDefinition pivotCacheId="159359609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8FB96-7FB7-443E-A82A-E32A2299E1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D95C0-9EAD-43A9-AD16-A8A6D6892A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500FFB-2998-4B99-A71E-9E6C9BFDEDF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3ED918-AA73-47AE-968E-98B0ED5C17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20359D-66A5-478D-8929-07BEF5E83E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F02558-366B-4333-B654-91F4C52512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F71348-7C9E-49B8-967B-6D15051A16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E730C4-8578-4869-B3F7-CB3A7BAC5F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328728-BDA8-409D-98E6-93BD23643E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Margin" fld="25"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17A7E0-E4B6-46C3-8830-997CBC102E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7094F2-7392-4343-A6D4-BD60FF5B1E5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F2426F7-6B33-491F-879B-6C5766427FF4}" sourceName="Year">
  <pivotTables>
    <pivotTable tabId="4" name="PivotTable2"/>
    <pivotTable tabId="6" name="PivotTable4"/>
    <pivotTable tabId="10" name="PivotTable3"/>
    <pivotTable tabId="10" name="PivotTable4"/>
    <pivotTable tabId="10" name="PivotTable5"/>
    <pivotTable tabId="10" name="PivotTable6"/>
    <pivotTable tabId="10" name="PivotTable7"/>
    <pivotTable tabId="7" name="PivotTable5"/>
    <pivotTable tabId="8" name="PivotTable1"/>
    <pivotTable tabId="5" name="PivotTable3"/>
  </pivotTables>
  <data>
    <tabular pivotCacheId="159359609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C4F7694-50DE-4D7E-AC3B-9FA0EB1D6981}" sourceName="Segment">
  <pivotTables>
    <pivotTable tabId="4" name="PivotTable2"/>
    <pivotTable tabId="6" name="PivotTable4"/>
    <pivotTable tabId="10" name="PivotTable3"/>
    <pivotTable tabId="10" name="PivotTable4"/>
    <pivotTable tabId="10" name="PivotTable5"/>
    <pivotTable tabId="10" name="PivotTable6"/>
    <pivotTable tabId="10" name="PivotTable7"/>
    <pivotTable tabId="11" name="PivotTable8"/>
    <pivotTable tabId="7" name="PivotTable5"/>
    <pivotTable tabId="8" name="PivotTable1"/>
    <pivotTable tabId="5" name="PivotTable3"/>
  </pivotTables>
  <data>
    <tabular pivotCacheId="159359609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D0E61C-C9B9-481C-905E-54716B54C15C}" sourceName="Region">
  <pivotTables>
    <pivotTable tabId="4" name="PivotTable2"/>
    <pivotTable tabId="6" name="PivotTable4"/>
    <pivotTable tabId="10" name="PivotTable3"/>
    <pivotTable tabId="10" name="PivotTable4"/>
    <pivotTable tabId="10" name="PivotTable5"/>
    <pivotTable tabId="10" name="PivotTable6"/>
    <pivotTable tabId="10" name="PivotTable7"/>
    <pivotTable tabId="11" name="PivotTable8"/>
    <pivotTable tabId="7" name="PivotTable5"/>
    <pivotTable tabId="8" name="PivotTable1"/>
    <pivotTable tabId="5" name="PivotTable3"/>
  </pivotTables>
  <data>
    <tabular pivotCacheId="15935960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11B19D8-E4EA-4197-A4CD-D10C24C18CE3}" cache="Slicer_Year" caption="Year" rowHeight="234950"/>
  <slicer name="Segment" xr10:uid="{6B6211F2-ABCA-46CA-8F9F-3120B79B559B}" cache="Slicer_Segment" caption="Segment" rowHeight="234950"/>
  <slicer name="Region" xr10:uid="{6F3339FD-E49B-4EA5-B00C-A16AE20826B9}"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6C79AC3-69AE-44DD-861C-AC4BABCB5F51}" cache="Slicer_Year" caption="Year" style="AB" rowHeight="234950"/>
  <slicer name="Segment 1" xr10:uid="{D1F07626-D3BB-4E80-9B14-73A7792732C9}" cache="Slicer_Segment" caption="Segment" style="AB" rowHeight="234950"/>
  <slicer name="Region 1" xr10:uid="{F2998D32-7E88-42D3-B190-74783A9D5361}"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B8E5-4B08-4A71-931F-C48835CEB866}">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C1E7-C4E0-4161-950B-CCC5E929A841}">
  <dimension ref="A3:C16"/>
  <sheetViews>
    <sheetView workbookViewId="0">
      <selection activeCell="B14" sqref="B14"/>
    </sheetView>
  </sheetViews>
  <sheetFormatPr defaultRowHeight="14.4" x14ac:dyDescent="0.3"/>
  <cols>
    <col min="1" max="1" width="12.44140625" bestFit="1" customWidth="1"/>
    <col min="2" max="2" width="11.21875" bestFit="1" customWidth="1"/>
    <col min="3" max="3" width="12" bestFit="1" customWidth="1"/>
  </cols>
  <sheetData>
    <row r="3" spans="1:3" x14ac:dyDescent="0.3">
      <c r="A3" s="6" t="s">
        <v>10933</v>
      </c>
      <c r="B3" s="5" t="s">
        <v>10947</v>
      </c>
      <c r="C3" s="10" t="s">
        <v>10948</v>
      </c>
    </row>
    <row r="4" spans="1:3" x14ac:dyDescent="0.3">
      <c r="A4" s="8" t="s">
        <v>10935</v>
      </c>
      <c r="B4" s="12">
        <v>95365.937600000019</v>
      </c>
      <c r="C4" s="13">
        <v>9199.2699999999986</v>
      </c>
    </row>
    <row r="5" spans="1:3" x14ac:dyDescent="0.3">
      <c r="A5" s="11" t="s">
        <v>10936</v>
      </c>
      <c r="B5" s="14">
        <v>60172.649400000024</v>
      </c>
      <c r="C5" s="15">
        <v>10288.898699999991</v>
      </c>
    </row>
    <row r="6" spans="1:3" x14ac:dyDescent="0.3">
      <c r="A6" s="11" t="s">
        <v>10937</v>
      </c>
      <c r="B6" s="14">
        <v>199252.98399999991</v>
      </c>
      <c r="C6" s="15">
        <v>26806.573700000015</v>
      </c>
    </row>
    <row r="7" spans="1:3" x14ac:dyDescent="0.3">
      <c r="A7" s="11" t="s">
        <v>10938</v>
      </c>
      <c r="B7" s="14">
        <v>141851.5674</v>
      </c>
      <c r="C7" s="15">
        <v>13437.806799999998</v>
      </c>
    </row>
    <row r="8" spans="1:3" x14ac:dyDescent="0.3">
      <c r="A8" s="11" t="s">
        <v>10939</v>
      </c>
      <c r="B8" s="14">
        <v>156122.28669999994</v>
      </c>
      <c r="C8" s="15">
        <v>22308.51279999999</v>
      </c>
    </row>
    <row r="9" spans="1:3" x14ac:dyDescent="0.3">
      <c r="A9" s="11" t="s">
        <v>10940</v>
      </c>
      <c r="B9" s="14">
        <v>147082.61130000011</v>
      </c>
      <c r="C9" s="15">
        <v>20899.334500000012</v>
      </c>
    </row>
    <row r="10" spans="1:3" x14ac:dyDescent="0.3">
      <c r="A10" s="11" t="s">
        <v>10941</v>
      </c>
      <c r="B10" s="14">
        <v>149580.83800000031</v>
      </c>
      <c r="C10" s="15">
        <v>13535.38299999998</v>
      </c>
    </row>
    <row r="11" spans="1:3" x14ac:dyDescent="0.3">
      <c r="A11" s="11" t="s">
        <v>10942</v>
      </c>
      <c r="B11" s="14">
        <v>159589.45099999988</v>
      </c>
      <c r="C11" s="15">
        <v>21896.715399999972</v>
      </c>
    </row>
    <row r="12" spans="1:3" x14ac:dyDescent="0.3">
      <c r="A12" s="11" t="s">
        <v>10943</v>
      </c>
      <c r="B12" s="14">
        <v>309770.09970000025</v>
      </c>
      <c r="C12" s="15">
        <v>37293.192500000034</v>
      </c>
    </row>
    <row r="13" spans="1:3" x14ac:dyDescent="0.3">
      <c r="A13" s="11" t="s">
        <v>10944</v>
      </c>
      <c r="B13" s="14">
        <v>197115.20170000009</v>
      </c>
      <c r="C13" s="15">
        <v>31469.663800000035</v>
      </c>
    </row>
    <row r="14" spans="1:3" x14ac:dyDescent="0.3">
      <c r="A14" s="11" t="s">
        <v>10945</v>
      </c>
      <c r="B14" s="14">
        <v>349120.07400000008</v>
      </c>
      <c r="C14" s="15">
        <v>35825.536599999927</v>
      </c>
    </row>
    <row r="15" spans="1:3" x14ac:dyDescent="0.3">
      <c r="A15" s="11" t="s">
        <v>10946</v>
      </c>
      <c r="B15" s="14">
        <v>332177.15950000001</v>
      </c>
      <c r="C15" s="15">
        <v>43436.13390000003</v>
      </c>
    </row>
    <row r="16" spans="1:3" x14ac:dyDescent="0.3">
      <c r="A16" s="9" t="s">
        <v>10934</v>
      </c>
      <c r="B16" s="36">
        <v>2297200.8603000008</v>
      </c>
      <c r="C16" s="37">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02A0-7ABF-417A-83B2-A05E7EEDA3C5}">
  <dimension ref="A3:E7"/>
  <sheetViews>
    <sheetView topLeftCell="A3" workbookViewId="0">
      <selection activeCell="B6" sqref="B6"/>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6" t="s">
        <v>10933</v>
      </c>
      <c r="B3" s="7" t="s">
        <v>10948</v>
      </c>
      <c r="D3" s="16" t="s">
        <v>15</v>
      </c>
      <c r="E3" s="16" t="s">
        <v>21</v>
      </c>
    </row>
    <row r="4" spans="1:5" x14ac:dyDescent="0.3">
      <c r="A4" s="8" t="s">
        <v>32</v>
      </c>
      <c r="B4" s="7">
        <v>18451.272799999992</v>
      </c>
      <c r="D4" t="str">
        <f>A4</f>
        <v>Furniture</v>
      </c>
      <c r="E4" s="17">
        <f>GETPIVOTDATA("Profit",$A$3,"Category",A4)</f>
        <v>18451.272799999992</v>
      </c>
    </row>
    <row r="5" spans="1:5" x14ac:dyDescent="0.3">
      <c r="A5" s="11" t="s">
        <v>46</v>
      </c>
      <c r="B5" s="38">
        <v>122490.8008000001</v>
      </c>
      <c r="D5" t="str">
        <f t="shared" ref="D5:D7" si="0">A5</f>
        <v>Office Supplies</v>
      </c>
      <c r="E5" s="17">
        <f t="shared" ref="E5:E6" si="1">GETPIVOTDATA("Profit",$A$3,"Category",A5)</f>
        <v>122490.8008000001</v>
      </c>
    </row>
    <row r="6" spans="1:5" x14ac:dyDescent="0.3">
      <c r="A6" s="11" t="s">
        <v>71</v>
      </c>
      <c r="B6" s="38">
        <v>145454.9480999998</v>
      </c>
      <c r="D6" t="str">
        <f t="shared" si="0"/>
        <v>Technology</v>
      </c>
      <c r="E6" s="17">
        <f t="shared" si="1"/>
        <v>145454.9480999998</v>
      </c>
    </row>
    <row r="7" spans="1:5" x14ac:dyDescent="0.3">
      <c r="A7" s="9" t="s">
        <v>10934</v>
      </c>
      <c r="B7" s="39">
        <v>286397.02169999992</v>
      </c>
      <c r="D7" t="str">
        <f t="shared" si="0"/>
        <v>Grand Total</v>
      </c>
      <c r="E7" s="17">
        <f>GETPIVOTDATA("Profit",$A$3)</f>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F407-A540-4F63-BBD7-C5EC44344350}">
  <dimension ref="A3:B7"/>
  <sheetViews>
    <sheetView workbookViewId="0">
      <selection activeCell="O16" sqref="O16"/>
    </sheetView>
  </sheetViews>
  <sheetFormatPr defaultRowHeight="14.4" x14ac:dyDescent="0.3"/>
  <cols>
    <col min="1" max="1" width="13.109375" bestFit="1" customWidth="1"/>
    <col min="2" max="2" width="11.21875" bestFit="1" customWidth="1"/>
  </cols>
  <sheetData>
    <row r="3" spans="1:2" x14ac:dyDescent="0.3">
      <c r="A3" s="6" t="s">
        <v>10933</v>
      </c>
      <c r="B3" s="7" t="s">
        <v>10947</v>
      </c>
    </row>
    <row r="4" spans="1:2" x14ac:dyDescent="0.3">
      <c r="A4" s="8" t="s">
        <v>32</v>
      </c>
      <c r="B4" s="18">
        <v>0.32300170530281774</v>
      </c>
    </row>
    <row r="5" spans="1:2" x14ac:dyDescent="0.3">
      <c r="A5" s="11" t="s">
        <v>46</v>
      </c>
      <c r="B5" s="19">
        <v>0.31301008302169103</v>
      </c>
    </row>
    <row r="6" spans="1:2" x14ac:dyDescent="0.3">
      <c r="A6" s="11" t="s">
        <v>71</v>
      </c>
      <c r="B6" s="19">
        <v>0.36398821167549117</v>
      </c>
    </row>
    <row r="7" spans="1:2" x14ac:dyDescent="0.3">
      <c r="A7" s="9" t="s">
        <v>10934</v>
      </c>
      <c r="B7" s="2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CAF0-0D31-48A9-8103-FF2BABFE4E99}">
  <dimension ref="A3:F53"/>
  <sheetViews>
    <sheetView topLeftCell="A38" workbookViewId="0">
      <selection activeCell="O55" sqref="O55"/>
    </sheetView>
  </sheetViews>
  <sheetFormatPr defaultRowHeight="14.4" x14ac:dyDescent="0.3"/>
  <cols>
    <col min="1" max="1" width="17.33203125" bestFit="1" customWidth="1"/>
    <col min="2" max="2" width="12" bestFit="1" customWidth="1"/>
    <col min="5" max="5" width="17.33203125" bestFit="1" customWidth="1"/>
    <col min="6" max="6" width="12" bestFit="1" customWidth="1"/>
  </cols>
  <sheetData>
    <row r="3" spans="1:6" x14ac:dyDescent="0.3">
      <c r="A3" s="6" t="s">
        <v>10933</v>
      </c>
      <c r="B3" s="7" t="s">
        <v>10947</v>
      </c>
    </row>
    <row r="4" spans="1:6" x14ac:dyDescent="0.3">
      <c r="A4" s="8" t="s">
        <v>358</v>
      </c>
      <c r="B4" s="7">
        <v>19510.639999999992</v>
      </c>
      <c r="E4" s="21" t="s">
        <v>10949</v>
      </c>
      <c r="F4" s="21" t="s">
        <v>10950</v>
      </c>
    </row>
    <row r="5" spans="1:6" x14ac:dyDescent="0.3">
      <c r="A5" s="11" t="s">
        <v>310</v>
      </c>
      <c r="B5" s="38">
        <v>35282.000999999997</v>
      </c>
      <c r="E5" t="str">
        <f>A4</f>
        <v>Alabama</v>
      </c>
      <c r="F5" s="17">
        <f>GETPIVOTDATA("Sales",$A$3,"State",A4)</f>
        <v>19510.639999999992</v>
      </c>
    </row>
    <row r="6" spans="1:6" x14ac:dyDescent="0.3">
      <c r="A6" s="11" t="s">
        <v>1707</v>
      </c>
      <c r="B6" s="38">
        <v>11678.129999999997</v>
      </c>
      <c r="E6" t="str">
        <f t="shared" ref="E6:E53" si="0">A5</f>
        <v>Arizona</v>
      </c>
      <c r="F6" s="17">
        <f t="shared" ref="F6:F53" si="1">GETPIVOTDATA("Sales",$A$3,"State",A5)</f>
        <v>35282.000999999997</v>
      </c>
    </row>
    <row r="7" spans="1:6" x14ac:dyDescent="0.3">
      <c r="A7" s="11" t="s">
        <v>43</v>
      </c>
      <c r="B7" s="38">
        <v>457687.63150000101</v>
      </c>
      <c r="E7" t="str">
        <f t="shared" si="0"/>
        <v>Arkansas</v>
      </c>
      <c r="F7" s="17">
        <f t="shared" si="1"/>
        <v>11678.129999999997</v>
      </c>
    </row>
    <row r="8" spans="1:6" x14ac:dyDescent="0.3">
      <c r="A8" s="11" t="s">
        <v>457</v>
      </c>
      <c r="B8" s="38">
        <v>32108.117999999995</v>
      </c>
      <c r="E8" t="str">
        <f t="shared" si="0"/>
        <v>California</v>
      </c>
      <c r="F8" s="17">
        <f t="shared" si="1"/>
        <v>457687.63150000101</v>
      </c>
    </row>
    <row r="9" spans="1:6" x14ac:dyDescent="0.3">
      <c r="A9" s="11" t="s">
        <v>747</v>
      </c>
      <c r="B9" s="38">
        <v>13384.356999999996</v>
      </c>
      <c r="E9" t="str">
        <f t="shared" si="0"/>
        <v>Colorado</v>
      </c>
      <c r="F9" s="17">
        <f t="shared" si="1"/>
        <v>32108.117999999995</v>
      </c>
    </row>
    <row r="10" spans="1:6" x14ac:dyDescent="0.3">
      <c r="A10" s="11" t="s">
        <v>245</v>
      </c>
      <c r="B10" s="38">
        <v>27451.068999999992</v>
      </c>
      <c r="E10" t="str">
        <f t="shared" si="0"/>
        <v>Connecticut</v>
      </c>
      <c r="F10" s="17">
        <f t="shared" si="1"/>
        <v>13384.356999999996</v>
      </c>
    </row>
    <row r="11" spans="1:6" x14ac:dyDescent="0.3">
      <c r="A11" s="11" t="s">
        <v>3034</v>
      </c>
      <c r="B11" s="38">
        <v>2865.0199999999995</v>
      </c>
      <c r="E11" t="str">
        <f t="shared" si="0"/>
        <v>Delaware</v>
      </c>
      <c r="F11" s="17">
        <f t="shared" si="1"/>
        <v>27451.068999999992</v>
      </c>
    </row>
    <row r="12" spans="1:6" x14ac:dyDescent="0.3">
      <c r="A12" s="11" t="s">
        <v>54</v>
      </c>
      <c r="B12" s="38">
        <v>89473.707999999999</v>
      </c>
      <c r="E12" t="str">
        <f t="shared" si="0"/>
        <v>District of Columbia</v>
      </c>
      <c r="F12" s="17">
        <f t="shared" si="1"/>
        <v>2865.0199999999995</v>
      </c>
    </row>
    <row r="13" spans="1:6" x14ac:dyDescent="0.3">
      <c r="A13" s="11" t="s">
        <v>1272</v>
      </c>
      <c r="B13" s="38">
        <v>49095.840000000004</v>
      </c>
      <c r="E13" t="str">
        <f t="shared" si="0"/>
        <v>Florida</v>
      </c>
      <c r="F13" s="17">
        <f t="shared" si="1"/>
        <v>89473.707999999999</v>
      </c>
    </row>
    <row r="14" spans="1:6" x14ac:dyDescent="0.3">
      <c r="A14" s="11" t="s">
        <v>6260</v>
      </c>
      <c r="B14" s="38">
        <v>4382.4860000000017</v>
      </c>
      <c r="E14" t="str">
        <f t="shared" si="0"/>
        <v>Georgia</v>
      </c>
      <c r="F14" s="17">
        <f t="shared" si="1"/>
        <v>49095.840000000004</v>
      </c>
    </row>
    <row r="15" spans="1:6" x14ac:dyDescent="0.3">
      <c r="A15" s="11" t="s">
        <v>211</v>
      </c>
      <c r="B15" s="38">
        <v>80166.10099999985</v>
      </c>
      <c r="E15" t="str">
        <f t="shared" si="0"/>
        <v>Idaho</v>
      </c>
      <c r="F15" s="17">
        <f t="shared" si="1"/>
        <v>4382.4860000000017</v>
      </c>
    </row>
    <row r="16" spans="1:6" x14ac:dyDescent="0.3">
      <c r="A16" s="11" t="s">
        <v>254</v>
      </c>
      <c r="B16" s="38">
        <v>53555.360000000001</v>
      </c>
      <c r="E16" t="str">
        <f t="shared" si="0"/>
        <v>Illinois</v>
      </c>
      <c r="F16" s="17">
        <f t="shared" si="1"/>
        <v>80166.10099999985</v>
      </c>
    </row>
    <row r="17" spans="1:6" x14ac:dyDescent="0.3">
      <c r="A17" s="11" t="s">
        <v>489</v>
      </c>
      <c r="B17" s="38">
        <v>4579.7599999999993</v>
      </c>
      <c r="E17" t="str">
        <f t="shared" si="0"/>
        <v>Indiana</v>
      </c>
      <c r="F17" s="17">
        <f t="shared" si="1"/>
        <v>53555.360000000001</v>
      </c>
    </row>
    <row r="18" spans="1:6" x14ac:dyDescent="0.3">
      <c r="A18" s="11" t="s">
        <v>4530</v>
      </c>
      <c r="B18" s="38">
        <v>2914.31</v>
      </c>
      <c r="E18" t="str">
        <f t="shared" si="0"/>
        <v>Iowa</v>
      </c>
      <c r="F18" s="17">
        <f t="shared" si="1"/>
        <v>4579.7599999999993</v>
      </c>
    </row>
    <row r="19" spans="1:6" x14ac:dyDescent="0.3">
      <c r="A19" s="11" t="s">
        <v>29</v>
      </c>
      <c r="B19" s="38">
        <v>36591.749999999971</v>
      </c>
      <c r="E19" t="str">
        <f t="shared" si="0"/>
        <v>Kansas</v>
      </c>
      <c r="F19" s="17">
        <f t="shared" si="1"/>
        <v>2914.31</v>
      </c>
    </row>
    <row r="20" spans="1:6" x14ac:dyDescent="0.3">
      <c r="A20" s="11" t="s">
        <v>736</v>
      </c>
      <c r="B20" s="38">
        <v>9217.0299999999988</v>
      </c>
      <c r="E20" t="str">
        <f t="shared" si="0"/>
        <v>Kentucky</v>
      </c>
      <c r="F20" s="17">
        <f t="shared" si="1"/>
        <v>36591.749999999971</v>
      </c>
    </row>
    <row r="21" spans="1:6" x14ac:dyDescent="0.3">
      <c r="A21" s="11" t="s">
        <v>5235</v>
      </c>
      <c r="B21" s="38">
        <v>1270.53</v>
      </c>
      <c r="E21" t="str">
        <f t="shared" si="0"/>
        <v>Louisiana</v>
      </c>
      <c r="F21" s="17">
        <f t="shared" si="1"/>
        <v>9217.0299999999988</v>
      </c>
    </row>
    <row r="22" spans="1:6" x14ac:dyDescent="0.3">
      <c r="A22" s="11" t="s">
        <v>2735</v>
      </c>
      <c r="B22" s="38">
        <v>23705.523000000005</v>
      </c>
      <c r="E22" t="str">
        <f t="shared" si="0"/>
        <v>Maine</v>
      </c>
      <c r="F22" s="17">
        <f t="shared" si="1"/>
        <v>1270.53</v>
      </c>
    </row>
    <row r="23" spans="1:6" x14ac:dyDescent="0.3">
      <c r="A23" s="11" t="s">
        <v>1245</v>
      </c>
      <c r="B23" s="38">
        <v>28634.43399999999</v>
      </c>
      <c r="E23" t="str">
        <f t="shared" si="0"/>
        <v>Maryland</v>
      </c>
      <c r="F23" s="17">
        <f t="shared" si="1"/>
        <v>23705.523000000005</v>
      </c>
    </row>
    <row r="24" spans="1:6" x14ac:dyDescent="0.3">
      <c r="A24" s="11" t="s">
        <v>238</v>
      </c>
      <c r="B24" s="38">
        <v>76269.614000000016</v>
      </c>
      <c r="E24" t="str">
        <f t="shared" si="0"/>
        <v>Massachusetts</v>
      </c>
      <c r="F24" s="17">
        <f t="shared" si="1"/>
        <v>28634.43399999999</v>
      </c>
    </row>
    <row r="25" spans="1:6" x14ac:dyDescent="0.3">
      <c r="A25" s="11" t="s">
        <v>229</v>
      </c>
      <c r="B25" s="38">
        <v>29863.149999999994</v>
      </c>
      <c r="E25" t="str">
        <f t="shared" si="0"/>
        <v>Michigan</v>
      </c>
      <c r="F25" s="17">
        <f t="shared" si="1"/>
        <v>76269.614000000016</v>
      </c>
    </row>
    <row r="26" spans="1:6" x14ac:dyDescent="0.3">
      <c r="A26" s="11" t="s">
        <v>1487</v>
      </c>
      <c r="B26" s="38">
        <v>10771.34</v>
      </c>
      <c r="E26" t="str">
        <f t="shared" si="0"/>
        <v>Minnesota</v>
      </c>
      <c r="F26" s="17">
        <f t="shared" si="1"/>
        <v>29863.149999999994</v>
      </c>
    </row>
    <row r="27" spans="1:6" x14ac:dyDescent="0.3">
      <c r="A27" s="11" t="s">
        <v>596</v>
      </c>
      <c r="B27" s="38">
        <v>22205.149999999998</v>
      </c>
      <c r="E27" t="str">
        <f t="shared" si="0"/>
        <v>Mississippi</v>
      </c>
      <c r="F27" s="17">
        <f t="shared" si="1"/>
        <v>10771.34</v>
      </c>
    </row>
    <row r="28" spans="1:6" x14ac:dyDescent="0.3">
      <c r="A28" s="11" t="s">
        <v>1762</v>
      </c>
      <c r="B28" s="38">
        <v>5589.3519999999971</v>
      </c>
      <c r="E28" t="str">
        <f t="shared" si="0"/>
        <v>Missouri</v>
      </c>
      <c r="F28" s="17">
        <f t="shared" si="1"/>
        <v>22205.149999999998</v>
      </c>
    </row>
    <row r="29" spans="1:6" x14ac:dyDescent="0.3">
      <c r="A29" s="11" t="s">
        <v>138</v>
      </c>
      <c r="B29" s="38">
        <v>7464.9299999999985</v>
      </c>
      <c r="E29" t="str">
        <f t="shared" si="0"/>
        <v>Montana</v>
      </c>
      <c r="F29" s="17">
        <f t="shared" si="1"/>
        <v>5589.3519999999971</v>
      </c>
    </row>
    <row r="30" spans="1:6" x14ac:dyDescent="0.3">
      <c r="A30" s="11" t="s">
        <v>1392</v>
      </c>
      <c r="B30" s="38">
        <v>16729.101999999999</v>
      </c>
      <c r="E30" t="str">
        <f t="shared" si="0"/>
        <v>Nebraska</v>
      </c>
      <c r="F30" s="17">
        <f t="shared" si="1"/>
        <v>7464.9299999999985</v>
      </c>
    </row>
    <row r="31" spans="1:6" x14ac:dyDescent="0.3">
      <c r="A31" s="11" t="s">
        <v>2694</v>
      </c>
      <c r="B31" s="38">
        <v>7292.5239999999994</v>
      </c>
      <c r="E31" t="str">
        <f t="shared" si="0"/>
        <v>Nevada</v>
      </c>
      <c r="F31" s="17">
        <f t="shared" si="1"/>
        <v>16729.101999999999</v>
      </c>
    </row>
    <row r="32" spans="1:6" x14ac:dyDescent="0.3">
      <c r="A32" s="11" t="s">
        <v>788</v>
      </c>
      <c r="B32" s="38">
        <v>35764.312000000013</v>
      </c>
      <c r="E32" t="str">
        <f t="shared" si="0"/>
        <v>New Hampshire</v>
      </c>
      <c r="F32" s="17">
        <f t="shared" si="1"/>
        <v>7292.5239999999994</v>
      </c>
    </row>
    <row r="33" spans="1:6" x14ac:dyDescent="0.3">
      <c r="A33" s="11" t="s">
        <v>668</v>
      </c>
      <c r="B33" s="38">
        <v>4783.5220000000008</v>
      </c>
      <c r="E33" t="str">
        <f t="shared" si="0"/>
        <v>New Jersey</v>
      </c>
      <c r="F33" s="17">
        <f t="shared" si="1"/>
        <v>35764.312000000013</v>
      </c>
    </row>
    <row r="34" spans="1:6" x14ac:dyDescent="0.3">
      <c r="A34" s="11" t="s">
        <v>267</v>
      </c>
      <c r="B34" s="38">
        <v>310876.27099999978</v>
      </c>
      <c r="E34" t="str">
        <f t="shared" si="0"/>
        <v>New Mexico</v>
      </c>
      <c r="F34" s="17">
        <f t="shared" si="1"/>
        <v>4783.5220000000008</v>
      </c>
    </row>
    <row r="35" spans="1:6" x14ac:dyDescent="0.3">
      <c r="A35" s="11" t="s">
        <v>88</v>
      </c>
      <c r="B35" s="38">
        <v>55603.163999999968</v>
      </c>
      <c r="E35" t="str">
        <f t="shared" si="0"/>
        <v>New York</v>
      </c>
      <c r="F35" s="17">
        <f t="shared" si="1"/>
        <v>310876.27099999978</v>
      </c>
    </row>
    <row r="36" spans="1:6" x14ac:dyDescent="0.3">
      <c r="A36" s="11" t="s">
        <v>7449</v>
      </c>
      <c r="B36" s="38">
        <v>919.91</v>
      </c>
      <c r="E36" t="str">
        <f t="shared" si="0"/>
        <v>North Carolina</v>
      </c>
      <c r="F36" s="17">
        <f t="shared" si="1"/>
        <v>55603.163999999968</v>
      </c>
    </row>
    <row r="37" spans="1:6" x14ac:dyDescent="0.3">
      <c r="A37" s="11" t="s">
        <v>498</v>
      </c>
      <c r="B37" s="38">
        <v>78258.135999999926</v>
      </c>
      <c r="E37" t="str">
        <f t="shared" si="0"/>
        <v>North Dakota</v>
      </c>
      <c r="F37" s="17">
        <f t="shared" si="1"/>
        <v>919.91</v>
      </c>
    </row>
    <row r="38" spans="1:6" x14ac:dyDescent="0.3">
      <c r="A38" s="11" t="s">
        <v>649</v>
      </c>
      <c r="B38" s="38">
        <v>19683.390000000003</v>
      </c>
      <c r="E38" t="str">
        <f t="shared" si="0"/>
        <v>Ohio</v>
      </c>
      <c r="F38" s="17">
        <f t="shared" si="1"/>
        <v>78258.135999999926</v>
      </c>
    </row>
    <row r="39" spans="1:6" x14ac:dyDescent="0.3">
      <c r="A39" s="11" t="s">
        <v>420</v>
      </c>
      <c r="B39" s="38">
        <v>17431.149999999991</v>
      </c>
      <c r="E39" t="str">
        <f t="shared" si="0"/>
        <v>Oklahoma</v>
      </c>
      <c r="F39" s="17">
        <f t="shared" si="1"/>
        <v>19683.390000000003</v>
      </c>
    </row>
    <row r="40" spans="1:6" x14ac:dyDescent="0.3">
      <c r="A40" s="11" t="s">
        <v>147</v>
      </c>
      <c r="B40" s="38">
        <v>116511.91400000003</v>
      </c>
      <c r="E40" t="str">
        <f t="shared" si="0"/>
        <v>Oregon</v>
      </c>
      <c r="F40" s="17">
        <f t="shared" si="1"/>
        <v>17431.149999999991</v>
      </c>
    </row>
    <row r="41" spans="1:6" x14ac:dyDescent="0.3">
      <c r="A41" s="11" t="s">
        <v>1399</v>
      </c>
      <c r="B41" s="38">
        <v>22627.955999999995</v>
      </c>
      <c r="E41" t="str">
        <f t="shared" si="0"/>
        <v>Pennsylvania</v>
      </c>
      <c r="F41" s="17">
        <f t="shared" si="1"/>
        <v>116511.91400000003</v>
      </c>
    </row>
    <row r="42" spans="1:6" x14ac:dyDescent="0.3">
      <c r="A42" s="11" t="s">
        <v>383</v>
      </c>
      <c r="B42" s="38">
        <v>8481.7099999999991</v>
      </c>
      <c r="E42" t="str">
        <f t="shared" si="0"/>
        <v>Rhode Island</v>
      </c>
      <c r="F42" s="17">
        <f t="shared" si="1"/>
        <v>22627.955999999995</v>
      </c>
    </row>
    <row r="43" spans="1:6" x14ac:dyDescent="0.3">
      <c r="A43" s="11" t="s">
        <v>5326</v>
      </c>
      <c r="B43" s="38">
        <v>1315.5600000000002</v>
      </c>
      <c r="E43" t="str">
        <f t="shared" si="0"/>
        <v>South Carolina</v>
      </c>
      <c r="F43" s="17">
        <f t="shared" si="1"/>
        <v>8481.7099999999991</v>
      </c>
    </row>
    <row r="44" spans="1:6" x14ac:dyDescent="0.3">
      <c r="A44" s="11" t="s">
        <v>335</v>
      </c>
      <c r="B44" s="38">
        <v>30661.872999999981</v>
      </c>
      <c r="E44" t="str">
        <f t="shared" si="0"/>
        <v>South Dakota</v>
      </c>
      <c r="F44" s="17">
        <f t="shared" si="1"/>
        <v>1315.5600000000002</v>
      </c>
    </row>
    <row r="45" spans="1:6" x14ac:dyDescent="0.3">
      <c r="A45" s="11" t="s">
        <v>104</v>
      </c>
      <c r="B45" s="38">
        <v>170188.04580000002</v>
      </c>
      <c r="E45" t="str">
        <f t="shared" si="0"/>
        <v>Tennessee</v>
      </c>
      <c r="F45" s="17">
        <f t="shared" si="1"/>
        <v>30661.872999999981</v>
      </c>
    </row>
    <row r="46" spans="1:6" x14ac:dyDescent="0.3">
      <c r="A46" s="11" t="s">
        <v>121</v>
      </c>
      <c r="B46" s="38">
        <v>11220.055999999999</v>
      </c>
      <c r="E46" t="str">
        <f t="shared" si="0"/>
        <v>Texas</v>
      </c>
      <c r="F46" s="17">
        <f t="shared" si="1"/>
        <v>170188.04580000002</v>
      </c>
    </row>
    <row r="47" spans="1:6" x14ac:dyDescent="0.3">
      <c r="A47" s="11" t="s">
        <v>5203</v>
      </c>
      <c r="B47" s="38">
        <v>8929.369999999999</v>
      </c>
      <c r="E47" t="str">
        <f t="shared" si="0"/>
        <v>Utah</v>
      </c>
      <c r="F47" s="17">
        <f t="shared" si="1"/>
        <v>11220.055999999999</v>
      </c>
    </row>
    <row r="48" spans="1:6" x14ac:dyDescent="0.3">
      <c r="A48" s="11" t="s">
        <v>319</v>
      </c>
      <c r="B48" s="38">
        <v>70636.719999999987</v>
      </c>
      <c r="E48" t="str">
        <f t="shared" si="0"/>
        <v>Vermont</v>
      </c>
      <c r="F48" s="17">
        <f t="shared" si="1"/>
        <v>8929.369999999999</v>
      </c>
    </row>
    <row r="49" spans="1:6" x14ac:dyDescent="0.3">
      <c r="A49" s="11" t="s">
        <v>96</v>
      </c>
      <c r="B49" s="38">
        <v>138641.26999999993</v>
      </c>
      <c r="E49" t="str">
        <f t="shared" si="0"/>
        <v>Virginia</v>
      </c>
      <c r="F49" s="17">
        <f t="shared" si="1"/>
        <v>70636.719999999987</v>
      </c>
    </row>
    <row r="50" spans="1:6" x14ac:dyDescent="0.3">
      <c r="A50" s="11" t="s">
        <v>9726</v>
      </c>
      <c r="B50" s="38">
        <v>1209.8240000000001</v>
      </c>
      <c r="E50" t="str">
        <f t="shared" si="0"/>
        <v>Washington</v>
      </c>
      <c r="F50" s="17">
        <f t="shared" si="1"/>
        <v>138641.26999999993</v>
      </c>
    </row>
    <row r="51" spans="1:6" x14ac:dyDescent="0.3">
      <c r="A51" s="11" t="s">
        <v>114</v>
      </c>
      <c r="B51" s="38">
        <v>32114.610000000019</v>
      </c>
      <c r="E51" t="str">
        <f t="shared" si="0"/>
        <v>West Virginia</v>
      </c>
      <c r="F51" s="17">
        <f t="shared" si="1"/>
        <v>1209.8240000000001</v>
      </c>
    </row>
    <row r="52" spans="1:6" x14ac:dyDescent="0.3">
      <c r="A52" s="11" t="s">
        <v>8542</v>
      </c>
      <c r="B52" s="38">
        <v>1603.1360000000002</v>
      </c>
      <c r="E52" t="str">
        <f t="shared" si="0"/>
        <v>Wisconsin</v>
      </c>
      <c r="F52" s="17">
        <f t="shared" si="1"/>
        <v>32114.610000000019</v>
      </c>
    </row>
    <row r="53" spans="1:6" x14ac:dyDescent="0.3">
      <c r="A53" s="9" t="s">
        <v>10934</v>
      </c>
      <c r="B53" s="39">
        <v>2297200.8603000003</v>
      </c>
      <c r="E53" t="str">
        <f t="shared" si="0"/>
        <v>Wyoming</v>
      </c>
      <c r="F53" s="17">
        <f t="shared" si="1"/>
        <v>1603.1360000000002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21CB-20EA-4FFF-8D8A-81E4A6277F56}">
  <dimension ref="A3:B9"/>
  <sheetViews>
    <sheetView workbookViewId="0">
      <selection activeCell="B4" sqref="B4"/>
    </sheetView>
  </sheetViews>
  <sheetFormatPr defaultRowHeight="14.4" x14ac:dyDescent="0.3"/>
  <cols>
    <col min="1" max="1" width="12.44140625" bestFit="1" customWidth="1"/>
    <col min="2" max="2" width="11.21875" bestFit="1" customWidth="1"/>
  </cols>
  <sheetData>
    <row r="3" spans="1:2" x14ac:dyDescent="0.3">
      <c r="A3" s="6" t="s">
        <v>10933</v>
      </c>
      <c r="B3" s="7" t="s">
        <v>10947</v>
      </c>
    </row>
    <row r="4" spans="1:2" x14ac:dyDescent="0.3">
      <c r="A4" s="8" t="s">
        <v>75</v>
      </c>
      <c r="B4" s="7">
        <v>203412.73300000009</v>
      </c>
    </row>
    <row r="5" spans="1:2" x14ac:dyDescent="0.3">
      <c r="A5" s="11" t="s">
        <v>56</v>
      </c>
      <c r="B5" s="38">
        <v>206965.53200000009</v>
      </c>
    </row>
    <row r="6" spans="1:2" x14ac:dyDescent="0.3">
      <c r="A6" s="11" t="s">
        <v>59</v>
      </c>
      <c r="B6" s="38">
        <v>223843.60800000012</v>
      </c>
    </row>
    <row r="7" spans="1:2" x14ac:dyDescent="0.3">
      <c r="A7" s="11" t="s">
        <v>36</v>
      </c>
      <c r="B7" s="38">
        <v>328449.1030000007</v>
      </c>
    </row>
    <row r="8" spans="1:2" x14ac:dyDescent="0.3">
      <c r="A8" s="11" t="s">
        <v>72</v>
      </c>
      <c r="B8" s="38">
        <v>330007.05400000012</v>
      </c>
    </row>
    <row r="9" spans="1:2" x14ac:dyDescent="0.3">
      <c r="A9" s="9" t="s">
        <v>10934</v>
      </c>
      <c r="B9" s="39">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28CD-8F35-4E03-9B0D-592C51070FEF}">
  <dimension ref="A3:N18"/>
  <sheetViews>
    <sheetView workbookViewId="0">
      <selection activeCell="B18" sqref="B18"/>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7.5546875" bestFit="1" customWidth="1"/>
  </cols>
  <sheetData>
    <row r="3" spans="1:14" x14ac:dyDescent="0.3">
      <c r="A3" s="6" t="s">
        <v>10933</v>
      </c>
      <c r="B3" s="7" t="s">
        <v>10947</v>
      </c>
      <c r="D3" s="6" t="s">
        <v>10933</v>
      </c>
      <c r="E3" s="7" t="s">
        <v>10948</v>
      </c>
      <c r="G3" s="6" t="s">
        <v>10933</v>
      </c>
      <c r="H3" s="7" t="s">
        <v>10955</v>
      </c>
      <c r="J3" s="6" t="s">
        <v>10933</v>
      </c>
      <c r="K3" s="7" t="s">
        <v>10956</v>
      </c>
      <c r="M3" s="6" t="s">
        <v>10933</v>
      </c>
      <c r="N3" s="7" t="s">
        <v>10957</v>
      </c>
    </row>
    <row r="4" spans="1:14" x14ac:dyDescent="0.3">
      <c r="A4" s="8" t="s">
        <v>10935</v>
      </c>
      <c r="B4" s="7">
        <v>95365.937600000019</v>
      </c>
      <c r="D4" s="8" t="s">
        <v>10935</v>
      </c>
      <c r="E4" s="7">
        <v>9199.2699999999986</v>
      </c>
      <c r="G4" s="8" t="s">
        <v>10935</v>
      </c>
      <c r="H4" s="7">
        <v>1500</v>
      </c>
      <c r="J4" s="8" t="s">
        <v>10935</v>
      </c>
      <c r="K4" s="7">
        <v>387</v>
      </c>
      <c r="M4" s="8" t="s">
        <v>10935</v>
      </c>
      <c r="N4" s="7">
        <v>9.6462848596792869E-2</v>
      </c>
    </row>
    <row r="5" spans="1:14" x14ac:dyDescent="0.3">
      <c r="A5" s="11" t="s">
        <v>10936</v>
      </c>
      <c r="B5" s="38">
        <v>60172.649400000024</v>
      </c>
      <c r="D5" s="11" t="s">
        <v>10936</v>
      </c>
      <c r="E5" s="38">
        <v>10288.898699999991</v>
      </c>
      <c r="G5" s="11" t="s">
        <v>10936</v>
      </c>
      <c r="H5" s="38">
        <v>1068</v>
      </c>
      <c r="J5" s="11" t="s">
        <v>10936</v>
      </c>
      <c r="K5" s="38">
        <v>301</v>
      </c>
      <c r="M5" s="11" t="s">
        <v>10936</v>
      </c>
      <c r="N5" s="38">
        <v>0.17098962406664425</v>
      </c>
    </row>
    <row r="6" spans="1:14" x14ac:dyDescent="0.3">
      <c r="A6" s="11" t="s">
        <v>10937</v>
      </c>
      <c r="B6" s="38">
        <v>199252.98399999991</v>
      </c>
      <c r="D6" s="11" t="s">
        <v>10937</v>
      </c>
      <c r="E6" s="38">
        <v>26806.573700000015</v>
      </c>
      <c r="G6" s="11" t="s">
        <v>10937</v>
      </c>
      <c r="H6" s="38">
        <v>2491</v>
      </c>
      <c r="J6" s="11" t="s">
        <v>10937</v>
      </c>
      <c r="K6" s="38">
        <v>680</v>
      </c>
      <c r="M6" s="11" t="s">
        <v>10937</v>
      </c>
      <c r="N6" s="38">
        <v>0.13453536886554246</v>
      </c>
    </row>
    <row r="7" spans="1:14" x14ac:dyDescent="0.3">
      <c r="A7" s="11" t="s">
        <v>10938</v>
      </c>
      <c r="B7" s="38">
        <v>141851.5674</v>
      </c>
      <c r="D7" s="11" t="s">
        <v>10938</v>
      </c>
      <c r="E7" s="38">
        <v>13437.806799999998</v>
      </c>
      <c r="G7" s="11" t="s">
        <v>10938</v>
      </c>
      <c r="H7" s="38">
        <v>2441</v>
      </c>
      <c r="J7" s="11" t="s">
        <v>10938</v>
      </c>
      <c r="K7" s="38">
        <v>663</v>
      </c>
      <c r="M7" s="11" t="s">
        <v>10938</v>
      </c>
      <c r="N7" s="38">
        <v>9.4731465053942004E-2</v>
      </c>
    </row>
    <row r="8" spans="1:14" x14ac:dyDescent="0.3">
      <c r="A8" s="11" t="s">
        <v>10939</v>
      </c>
      <c r="B8" s="38">
        <v>156122.28669999994</v>
      </c>
      <c r="D8" s="11" t="s">
        <v>10939</v>
      </c>
      <c r="E8" s="38">
        <v>22308.51279999999</v>
      </c>
      <c r="G8" s="11" t="s">
        <v>10939</v>
      </c>
      <c r="H8" s="38">
        <v>2850</v>
      </c>
      <c r="J8" s="11" t="s">
        <v>10939</v>
      </c>
      <c r="K8" s="38">
        <v>750</v>
      </c>
      <c r="M8" s="11" t="s">
        <v>10939</v>
      </c>
      <c r="N8" s="38">
        <v>0.14289127626517142</v>
      </c>
    </row>
    <row r="9" spans="1:14" x14ac:dyDescent="0.3">
      <c r="A9" s="11" t="s">
        <v>10940</v>
      </c>
      <c r="B9" s="38">
        <v>147082.61130000011</v>
      </c>
      <c r="D9" s="11" t="s">
        <v>10940</v>
      </c>
      <c r="E9" s="38">
        <v>20899.334500000012</v>
      </c>
      <c r="G9" s="11" t="s">
        <v>10940</v>
      </c>
      <c r="H9" s="38">
        <v>2644</v>
      </c>
      <c r="J9" s="11" t="s">
        <v>10940</v>
      </c>
      <c r="K9" s="38">
        <v>709</v>
      </c>
      <c r="M9" s="11" t="s">
        <v>10940</v>
      </c>
      <c r="N9" s="38">
        <v>0.1420924901678027</v>
      </c>
    </row>
    <row r="10" spans="1:14" x14ac:dyDescent="0.3">
      <c r="A10" s="11" t="s">
        <v>10941</v>
      </c>
      <c r="B10" s="38">
        <v>149580.83800000031</v>
      </c>
      <c r="D10" s="11" t="s">
        <v>10941</v>
      </c>
      <c r="E10" s="38">
        <v>13535.38299999998</v>
      </c>
      <c r="G10" s="11" t="s">
        <v>10941</v>
      </c>
      <c r="H10" s="38">
        <v>2705</v>
      </c>
      <c r="J10" s="11" t="s">
        <v>10941</v>
      </c>
      <c r="K10" s="38">
        <v>708</v>
      </c>
      <c r="M10" s="11" t="s">
        <v>10941</v>
      </c>
      <c r="N10" s="38">
        <v>9.0488749635163512E-2</v>
      </c>
    </row>
    <row r="11" spans="1:14" x14ac:dyDescent="0.3">
      <c r="A11" s="11" t="s">
        <v>10942</v>
      </c>
      <c r="B11" s="38">
        <v>159589.45099999988</v>
      </c>
      <c r="D11" s="11" t="s">
        <v>10942</v>
      </c>
      <c r="E11" s="38">
        <v>21896.715399999972</v>
      </c>
      <c r="G11" s="11" t="s">
        <v>10942</v>
      </c>
      <c r="H11" s="38">
        <v>2796</v>
      </c>
      <c r="J11" s="11" t="s">
        <v>10942</v>
      </c>
      <c r="K11" s="38">
        <v>710</v>
      </c>
      <c r="M11" s="11" t="s">
        <v>10942</v>
      </c>
      <c r="N11" s="38">
        <v>0.13720653378273723</v>
      </c>
    </row>
    <row r="12" spans="1:14" x14ac:dyDescent="0.3">
      <c r="A12" s="11" t="s">
        <v>10943</v>
      </c>
      <c r="B12" s="38">
        <v>309770.09970000025</v>
      </c>
      <c r="D12" s="11" t="s">
        <v>10943</v>
      </c>
      <c r="E12" s="38">
        <v>37293.192500000034</v>
      </c>
      <c r="G12" s="11" t="s">
        <v>10943</v>
      </c>
      <c r="H12" s="38">
        <v>5073</v>
      </c>
      <c r="J12" s="11" t="s">
        <v>10943</v>
      </c>
      <c r="K12" s="38">
        <v>1386</v>
      </c>
      <c r="M12" s="11" t="s">
        <v>10943</v>
      </c>
      <c r="N12" s="38">
        <v>0.12038990379031732</v>
      </c>
    </row>
    <row r="13" spans="1:14" x14ac:dyDescent="0.3">
      <c r="A13" s="11" t="s">
        <v>10944</v>
      </c>
      <c r="B13" s="38">
        <v>197115.20170000009</v>
      </c>
      <c r="D13" s="11" t="s">
        <v>10944</v>
      </c>
      <c r="E13" s="38">
        <v>31469.663800000035</v>
      </c>
      <c r="G13" s="11" t="s">
        <v>10944</v>
      </c>
      <c r="H13" s="38">
        <v>3095</v>
      </c>
      <c r="J13" s="11" t="s">
        <v>10944</v>
      </c>
      <c r="K13" s="38">
        <v>817</v>
      </c>
      <c r="M13" s="11" t="s">
        <v>10944</v>
      </c>
      <c r="N13" s="38">
        <v>0.15965112547684351</v>
      </c>
    </row>
    <row r="14" spans="1:14" x14ac:dyDescent="0.3">
      <c r="A14" s="11" t="s">
        <v>10945</v>
      </c>
      <c r="B14" s="38">
        <v>349120.07400000008</v>
      </c>
      <c r="D14" s="11" t="s">
        <v>10945</v>
      </c>
      <c r="E14" s="38">
        <v>35825.536599999927</v>
      </c>
      <c r="G14" s="11" t="s">
        <v>10945</v>
      </c>
      <c r="H14" s="38">
        <v>5741</v>
      </c>
      <c r="J14" s="11" t="s">
        <v>10945</v>
      </c>
      <c r="K14" s="38">
        <v>1462</v>
      </c>
      <c r="M14" s="11" t="s">
        <v>10945</v>
      </c>
      <c r="N14" s="38">
        <v>0.10261666191099604</v>
      </c>
    </row>
    <row r="15" spans="1:14" x14ac:dyDescent="0.3">
      <c r="A15" s="11" t="s">
        <v>10946</v>
      </c>
      <c r="B15" s="38">
        <v>332177.15950000001</v>
      </c>
      <c r="D15" s="11" t="s">
        <v>10946</v>
      </c>
      <c r="E15" s="38">
        <v>43436.13390000003</v>
      </c>
      <c r="G15" s="11" t="s">
        <v>10946</v>
      </c>
      <c r="H15" s="38">
        <v>5469</v>
      </c>
      <c r="J15" s="11" t="s">
        <v>10946</v>
      </c>
      <c r="K15" s="38">
        <v>1421</v>
      </c>
      <c r="M15" s="11" t="s">
        <v>10946</v>
      </c>
      <c r="N15" s="38">
        <v>0.13076195234308405</v>
      </c>
    </row>
    <row r="16" spans="1:14" x14ac:dyDescent="0.3">
      <c r="A16" s="9" t="s">
        <v>10934</v>
      </c>
      <c r="B16" s="39">
        <v>2297200.8603000008</v>
      </c>
      <c r="D16" s="9" t="s">
        <v>10934</v>
      </c>
      <c r="E16" s="39">
        <v>286397.02169999998</v>
      </c>
      <c r="G16" s="9" t="s">
        <v>10934</v>
      </c>
      <c r="H16" s="39">
        <v>37873</v>
      </c>
      <c r="J16" s="9" t="s">
        <v>10934</v>
      </c>
      <c r="K16" s="39">
        <v>9994</v>
      </c>
      <c r="M16" s="9" t="s">
        <v>10934</v>
      </c>
      <c r="N16" s="39">
        <v>0.12467217240315856</v>
      </c>
    </row>
    <row r="18" spans="2:14" x14ac:dyDescent="0.3">
      <c r="B18" s="22">
        <f>GETPIVOTDATA("Sales",$A$3)</f>
        <v>2297200.8603000008</v>
      </c>
      <c r="E18" s="22">
        <f>GETPIVOTDATA("Profit",$D$3)</f>
        <v>286397.02169999998</v>
      </c>
      <c r="H18" s="23">
        <f>GETPIVOTDATA("Quantity",$G$3)</f>
        <v>37873</v>
      </c>
      <c r="K18" s="24">
        <f>GETPIVOTDATA("Order ID",$J$3)</f>
        <v>9994</v>
      </c>
      <c r="N18" s="25">
        <f>GETPIVOTDATA("ProfitMargin",$M$3)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E7F5-00BE-4EDB-A606-C26F7FA43D23}">
  <dimension ref="A3:I10"/>
  <sheetViews>
    <sheetView workbookViewId="0">
      <selection activeCell="I10" sqref="I10"/>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7.5546875" bestFit="1" customWidth="1"/>
    <col min="7" max="8" width="9.44140625" bestFit="1" customWidth="1"/>
    <col min="9" max="9" width="9" bestFit="1" customWidth="1"/>
  </cols>
  <sheetData>
    <row r="3" spans="1:9" x14ac:dyDescent="0.3">
      <c r="A3" s="6" t="s">
        <v>10933</v>
      </c>
      <c r="B3" s="5" t="s">
        <v>10947</v>
      </c>
      <c r="C3" s="26" t="s">
        <v>10948</v>
      </c>
      <c r="D3" s="26" t="s">
        <v>10955</v>
      </c>
      <c r="E3" s="26" t="s">
        <v>10956</v>
      </c>
      <c r="F3" s="10" t="s">
        <v>10957</v>
      </c>
    </row>
    <row r="4" spans="1:9" x14ac:dyDescent="0.3">
      <c r="A4" s="8" t="s">
        <v>10951</v>
      </c>
      <c r="B4" s="5">
        <v>484247.49810000096</v>
      </c>
      <c r="C4" s="26">
        <v>49543.974100000007</v>
      </c>
      <c r="D4" s="26">
        <v>7581</v>
      </c>
      <c r="E4" s="26">
        <v>1993</v>
      </c>
      <c r="F4" s="10">
        <v>0.10231126499236715</v>
      </c>
    </row>
    <row r="5" spans="1:9" x14ac:dyDescent="0.3">
      <c r="A5" s="11" t="s">
        <v>10952</v>
      </c>
      <c r="B5" s="30">
        <v>470532.50899999985</v>
      </c>
      <c r="C5" s="32">
        <v>61618.603700000051</v>
      </c>
      <c r="D5" s="32">
        <v>7979</v>
      </c>
      <c r="E5" s="32">
        <v>2102</v>
      </c>
      <c r="F5" s="31">
        <v>0.13095504034557592</v>
      </c>
    </row>
    <row r="6" spans="1:9" x14ac:dyDescent="0.3">
      <c r="A6" s="11" t="s">
        <v>10953</v>
      </c>
      <c r="B6" s="30">
        <v>608473.83000000066</v>
      </c>
      <c r="C6" s="32">
        <v>81726.930800000177</v>
      </c>
      <c r="D6" s="32">
        <v>9810</v>
      </c>
      <c r="E6" s="32">
        <v>2580</v>
      </c>
      <c r="F6" s="31">
        <v>0.13431461924993568</v>
      </c>
    </row>
    <row r="7" spans="1:9" x14ac:dyDescent="0.3">
      <c r="A7" s="27" t="s">
        <v>10954</v>
      </c>
      <c r="B7" s="33">
        <v>733947.0231999997</v>
      </c>
      <c r="C7" s="34">
        <v>93507.513099999967</v>
      </c>
      <c r="D7" s="34">
        <v>12503</v>
      </c>
      <c r="E7" s="34">
        <v>3319</v>
      </c>
      <c r="F7" s="35">
        <v>0.12740362743390987</v>
      </c>
    </row>
    <row r="10" spans="1:9" ht="16.8" x14ac:dyDescent="0.4">
      <c r="E10" s="29">
        <f>(GETPIVOTDATA("Sum of Sales",$A$3,"Years (Order Date)",2014)/GETPIVOTDATA("Sum of Sales",$A$3,"Years (Order Date)",2013))-1</f>
        <v>0.20620967905883303</v>
      </c>
      <c r="F10" s="29">
        <f>(GETPIVOTDATA("Sum of Profit",$A$3,"Years (Order Date)",2014)/GETPIVOTDATA("Sum of Profit",$A$3,"Years (Order Date)",2013))-1</f>
        <v>0.14414565902185772</v>
      </c>
      <c r="G10" s="28">
        <f>(GETPIVOTDATA("Sum of Quantity",$A$3,"Years (Order Date)",2014)/GETPIVOTDATA("Sum of Quantity",$A$3,"Years (Order Date)",2013))-1</f>
        <v>0.27451580020387367</v>
      </c>
      <c r="H10" s="28">
        <f>(GETPIVOTDATA("Count of Order ID",$A$3,"Years (Order Date)",2014)/GETPIVOTDATA("Count of Order ID",$A$3,"Years (Order Date)",2013))-1</f>
        <v>0.2864341085271318</v>
      </c>
      <c r="I10" s="28">
        <f>(GETPIVOTDATA("Sum of ProfitMargin",$A$3,"Years (Order Date)",2014)/GETPIVOTDATA("Sum of ProfitMargin",$A$3,"Years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4046-CDD2-41D5-B404-21C3CA75D7AE}">
  <dimension ref="A1:Q1000"/>
  <sheetViews>
    <sheetView showGridLines="0" showRowColHeaders="0" tabSelected="1" zoomScale="75" zoomScaleNormal="75" workbookViewId="0">
      <selection activeCell="V16" sqref="V16"/>
    </sheetView>
  </sheetViews>
  <sheetFormatPr defaultColWidth="14.44140625" defaultRowHeight="15" customHeight="1" x14ac:dyDescent="0.3"/>
  <cols>
    <col min="1" max="20" width="8.6640625" customWidth="1"/>
    <col min="21" max="21" width="3.77734375" customWidth="1"/>
    <col min="22" max="23" width="8.6640625" customWidth="1"/>
    <col min="24" max="24" width="7.5546875" customWidth="1"/>
    <col min="25"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I1" workbookViewId="0">
      <selection activeCell="R12" sqref="R1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election sqref="A1:XFD1048576"/>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combo chart</vt:lpstr>
      <vt:lpstr>waterfall chart</vt:lpstr>
      <vt:lpstr>donut chart</vt:lpstr>
      <vt:lpstr>map chart</vt:lpstr>
      <vt:lpstr>top5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Vrutti Lingdale</cp:lastModifiedBy>
  <dcterms:created xsi:type="dcterms:W3CDTF">2015-06-05T18:17:20Z</dcterms:created>
  <dcterms:modified xsi:type="dcterms:W3CDTF">2026-10-28T09:57:25Z</dcterms:modified>
</cp:coreProperties>
</file>