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giplan1-my.sharepoint.com/personal/vitor_hugo_agi_com_br/Documents/Área de Trabalho/AUTOMAÇÕES - FISCAL/"/>
    </mc:Choice>
  </mc:AlternateContent>
  <xr:revisionPtr revIDLastSave="223" documentId="8_{0DD54F4F-9375-4AD1-9CF9-956FA7D9130D}" xr6:coauthVersionLast="47" xr6:coauthVersionMax="47" xr10:uidLastSave="{B1EE2D3B-D84A-4FE6-97BD-070485D55E0D}"/>
  <bookViews>
    <workbookView xWindow="-110" yWindow="-110" windowWidth="19420" windowHeight="10300" xr2:uid="{3D7A6EE5-D4AE-4277-B5B8-FD2DA1BDD180}"/>
  </bookViews>
  <sheets>
    <sheet name="Serie histórica" sheetId="3" r:id="rId1"/>
    <sheet name="Tributos - 2021" sheetId="2" r:id="rId2"/>
    <sheet name="Tributos - 2018" sheetId="4" r:id="rId3"/>
    <sheet name="Tributos - 2017" sheetId="5" r:id="rId4"/>
    <sheet name="Tributos - 2016" sheetId="6" r:id="rId5"/>
    <sheet name="Tributos - 2015" sheetId="7" r:id="rId6"/>
    <sheet name="Tributos - 2014" sheetId="8" r:id="rId7"/>
    <sheet name="Tributos - 2013" sheetId="9" r:id="rId8"/>
    <sheet name="Tributos - 2012" sheetId="10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9" l="1"/>
  <c r="D3" i="9" s="1"/>
  <c r="D4" i="9"/>
  <c r="D5" i="9"/>
  <c r="D6" i="9"/>
  <c r="D7" i="9"/>
  <c r="D8" i="9"/>
  <c r="D9" i="9"/>
  <c r="D2" i="9"/>
  <c r="C10" i="8"/>
  <c r="D2" i="8" s="1"/>
  <c r="D9" i="8"/>
  <c r="D8" i="8"/>
  <c r="D7" i="8"/>
  <c r="D5" i="8"/>
  <c r="D4" i="8"/>
  <c r="D3" i="8"/>
  <c r="D9" i="7"/>
  <c r="D8" i="7"/>
  <c r="D7" i="7"/>
  <c r="D6" i="7"/>
  <c r="D5" i="7"/>
  <c r="D4" i="7"/>
  <c r="D3" i="7"/>
  <c r="D2" i="7"/>
  <c r="C10" i="7"/>
  <c r="D6" i="8" l="1"/>
  <c r="D10" i="8" s="1"/>
  <c r="D9" i="6"/>
  <c r="C10" i="6"/>
  <c r="D9" i="4"/>
  <c r="D8" i="4"/>
  <c r="D7" i="4"/>
  <c r="D6" i="4"/>
  <c r="D5" i="4"/>
  <c r="D4" i="4"/>
  <c r="D3" i="4"/>
  <c r="D2" i="4"/>
  <c r="D10" i="4"/>
  <c r="D9" i="5"/>
  <c r="D8" i="5"/>
  <c r="D7" i="5"/>
  <c r="D6" i="5"/>
  <c r="D5" i="5"/>
  <c r="D4" i="5"/>
  <c r="D3" i="5"/>
  <c r="D2" i="5"/>
  <c r="C9" i="5"/>
  <c r="C10" i="4"/>
  <c r="C10" i="2"/>
  <c r="D9" i="2" s="1"/>
  <c r="D10" i="2" s="1"/>
  <c r="D10" i="9" l="1"/>
</calcChain>
</file>

<file path=xl/sharedStrings.xml><?xml version="1.0" encoding="utf-8"?>
<sst xmlns="http://schemas.openxmlformats.org/spreadsheetml/2006/main" count="187" uniqueCount="36">
  <si>
    <t>TRIBUTO</t>
  </si>
  <si>
    <t>VALOR</t>
  </si>
  <si>
    <t>%</t>
  </si>
  <si>
    <t xml:space="preserve">Contribuição para a Previdência Social </t>
  </si>
  <si>
    <t>OUTROS</t>
  </si>
  <si>
    <t>TOTAL:</t>
  </si>
  <si>
    <t>SIGLA</t>
  </si>
  <si>
    <t xml:space="preserve">Contribuição para o Financiamento da Seguridade Social </t>
  </si>
  <si>
    <t xml:space="preserve"> COFINS </t>
  </si>
  <si>
    <t xml:space="preserve">Imposto sobre a Renda Pessoa Jurídica </t>
  </si>
  <si>
    <t xml:space="preserve"> IRPJ </t>
  </si>
  <si>
    <t xml:space="preserve">Imposto sobre a Renda Pessoa Física </t>
  </si>
  <si>
    <t xml:space="preserve"> IRPF </t>
  </si>
  <si>
    <t>Contribuição Social para o PIS</t>
  </si>
  <si>
    <t xml:space="preserve">Contribuição Social sobre o Lucro Líquido </t>
  </si>
  <si>
    <t xml:space="preserve">Imposto sobre a Renda Retido na Fonte </t>
  </si>
  <si>
    <t xml:space="preserve"> IRRF </t>
  </si>
  <si>
    <t xml:space="preserve">CSLL </t>
  </si>
  <si>
    <t xml:space="preserve">PIS-PASEP </t>
  </si>
  <si>
    <t>CPS</t>
  </si>
  <si>
    <t>Período</t>
  </si>
  <si>
    <t>PIB</t>
  </si>
  <si>
    <t>Arrecadação</t>
  </si>
  <si>
    <t>Gasto Tributário</t>
  </si>
  <si>
    <t>Part. %</t>
  </si>
  <si>
    <t>Em R$ milhões</t>
  </si>
  <si>
    <t>Fonte: https://www.gov.br/receitafederal/pt-br/centrais-de-conteudo/publicacoes/relatorios/renuncia/gastos-tributarios-bases-efetivas/dgt-bases-efetivas-2021-serie-2019-a-2024-base-conceitual-e-gerencial.pdf/view</t>
  </si>
  <si>
    <t>]</t>
  </si>
  <si>
    <r>
      <t>OUTROS - (</t>
    </r>
    <r>
      <rPr>
        <b/>
        <sz val="12"/>
        <color rgb="FF000000"/>
        <rFont val="Arial"/>
        <family val="2"/>
      </rPr>
      <t>CIDE; CONDECINE; ITR; AFRMM; IPI-Vinculado; II;  IOF; IPI-Interno</t>
    </r>
    <r>
      <rPr>
        <sz val="12"/>
        <color rgb="FF000000"/>
        <rFont val="Arial"/>
        <family val="2"/>
      </rPr>
      <t>)</t>
    </r>
  </si>
  <si>
    <t>2007 2.597.611,00 585.807,45 102.672,62 17,53 3,95</t>
  </si>
  <si>
    <t>Fonte: https://www.gov.br/receitafederal/pt-br/centrais-de-conteudo/publicacoes/relatorios/renuncia/gastos-tributarios-bases-efetivas/dgt-bases-efetivas-2018-serie-2016-a-2021-base-conceitual-e-gerencial</t>
  </si>
  <si>
    <t>Fonte: https://www.gov.br/receitafederal/pt-br/centrais-de-conteudo/publicacoes/relatorios/renuncia/gastos-tributarios-bases-efetivas/dgt-bases-efetivas-2017-serie-2015-a-2020-base-conceitual-e-gerencial/view</t>
  </si>
  <si>
    <t>Fonte: https://www.gov.br/receitafederal/pt-br/centrais-de-conteudo/publicacoes/relatorios/renuncia/gastos-tributarios-bases-efetivas/dgt-bases-efetivas-2016-serie-2014-a-2019-base-conceitual-e-gerencial/view</t>
  </si>
  <si>
    <t xml:space="preserve">TRIBUTO </t>
  </si>
  <si>
    <t>Fonte: https://www.gov.br/receitafederal/pt-br/centrais-de-conteudo/publicacoes/relatorios/renuncia/gastos-tributarios-bases-efetivas/dgt-bases-efetivas-2015-serie-2013-a-2018/view</t>
  </si>
  <si>
    <t>Fonte: https://www.gov.br/receitafederal/pt-br/centrais-de-conteudo/publicacoes/relatorios/renuncia/gastos-tributarios-bases-efetivas/dgt-bases-efetivas-2013-serie-2011-a-2016/view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</si>
</sst>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0.0%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2"/>
      <name val="Aptos Narrow"/>
      <family val="2"/>
      <scheme val="minor"/>
    </font>
    <font>
      <sz val="12"/>
      <color rgb="FF000000"/>
      <name val="Arial"/>
      <family val="2"/>
    </font>
    <font>
      <b/>
      <sz val="12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4">
    <xf numFmtId="0" fontId="0" fillId="0" borderId="0" xfId="0"/>
    <xf numFmtId="3" fontId="0" fillId="0" borderId="0" xfId="0" applyNumberFormat="1"/>
    <xf numFmtId="0" fontId="0" fillId="2" borderId="0" xfId="0" applyFill="1"/>
    <xf numFmtId="0" fontId="0" fillId="2" borderId="1" xfId="0" applyFill="1" applyBorder="1"/>
    <xf numFmtId="3" fontId="0" fillId="0" borderId="1" xfId="0" applyNumberFormat="1" applyBorder="1"/>
    <xf numFmtId="0" fontId="0" fillId="0" borderId="1" xfId="0" applyBorder="1"/>
    <xf numFmtId="10" fontId="0" fillId="0" borderId="1" xfId="0" applyNumberFormat="1" applyBorder="1"/>
    <xf numFmtId="164" fontId="0" fillId="0" borderId="1" xfId="0" applyNumberFormat="1" applyBorder="1"/>
    <xf numFmtId="0" fontId="2" fillId="0" borderId="1" xfId="0" applyFont="1" applyBorder="1" applyAlignment="1">
      <alignment horizontal="center"/>
    </xf>
    <xf numFmtId="4" fontId="0" fillId="0" borderId="1" xfId="0" applyNumberFormat="1" applyBorder="1"/>
    <xf numFmtId="0" fontId="3" fillId="3" borderId="1" xfId="0" applyFont="1" applyFill="1" applyBorder="1" applyAlignment="1">
      <alignment vertical="center"/>
    </xf>
    <xf numFmtId="0" fontId="4" fillId="0" borderId="0" xfId="0" applyFont="1" applyAlignment="1">
      <alignment horizontal="justify" vertical="center"/>
    </xf>
    <xf numFmtId="4" fontId="0" fillId="2" borderId="1" xfId="0" applyNumberFormat="1" applyFill="1" applyBorder="1"/>
    <xf numFmtId="0" fontId="2" fillId="0" borderId="0" xfId="0" applyFont="1" applyAlignment="1">
      <alignment horizontal="center"/>
    </xf>
    <xf numFmtId="10" fontId="0" fillId="0" borderId="0" xfId="0" applyNumberFormat="1"/>
    <xf numFmtId="164" fontId="0" fillId="0" borderId="0" xfId="2" applyNumberFormat="1" applyFont="1" applyBorder="1"/>
    <xf numFmtId="2" fontId="0" fillId="0" borderId="0" xfId="0" applyNumberFormat="1"/>
    <xf numFmtId="2" fontId="0" fillId="0" borderId="0" xfId="2" applyNumberFormat="1" applyFont="1" applyBorder="1"/>
    <xf numFmtId="4" fontId="0" fillId="0" borderId="0" xfId="0" applyNumberFormat="1"/>
    <xf numFmtId="0" fontId="3" fillId="3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44" fontId="0" fillId="0" borderId="0" xfId="1" applyFont="1"/>
    <xf numFmtId="44" fontId="0" fillId="0" borderId="1" xfId="1" applyFont="1" applyBorder="1"/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Gastos Tributários - Serie histórica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'Serie histórica'!$D$1</c:f>
              <c:strCache>
                <c:ptCount val="1"/>
                <c:pt idx="0">
                  <c:v>Gasto Tributário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'Serie histórica'!$A$5:$A$17</c:f>
              <c:numCache>
                <c:formatCode>General</c:formatCode>
                <c:ptCount val="13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</c:numCache>
            </c:numRef>
          </c:cat>
          <c:val>
            <c:numRef>
              <c:f>'Serie histórica'!$D$5:$D$17</c:f>
              <c:numCache>
                <c:formatCode>_("R$"* #,##0.00_);_("R$"* \(#,##0.00\);_("R$"* "-"??_);_(@_)</c:formatCode>
                <c:ptCount val="13"/>
                <c:pt idx="0">
                  <c:v>114755.17</c:v>
                </c:pt>
                <c:pt idx="1">
                  <c:v>116097.99</c:v>
                </c:pt>
                <c:pt idx="2">
                  <c:v>135860.98000000001</c:v>
                </c:pt>
                <c:pt idx="3">
                  <c:v>152440.74</c:v>
                </c:pt>
                <c:pt idx="4">
                  <c:v>181747.13</c:v>
                </c:pt>
                <c:pt idx="5">
                  <c:v>223310.47</c:v>
                </c:pt>
                <c:pt idx="6">
                  <c:v>257223.37</c:v>
                </c:pt>
                <c:pt idx="7">
                  <c:v>270054.26</c:v>
                </c:pt>
                <c:pt idx="8">
                  <c:v>268417.39</c:v>
                </c:pt>
                <c:pt idx="9">
                  <c:v>287936.18</c:v>
                </c:pt>
                <c:pt idx="10">
                  <c:v>311217.48</c:v>
                </c:pt>
                <c:pt idx="11">
                  <c:v>324380.53000000003</c:v>
                </c:pt>
                <c:pt idx="12">
                  <c:v>328579.43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45-4900-BDBD-7F93DF9F454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64"/>
        <c:overlap val="-22"/>
        <c:axId val="2025099968"/>
        <c:axId val="2025100448"/>
      </c:barChart>
      <c:catAx>
        <c:axId val="20250999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Anos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25100448"/>
        <c:crosses val="autoZero"/>
        <c:auto val="1"/>
        <c:lblAlgn val="ctr"/>
        <c:lblOffset val="100"/>
        <c:noMultiLvlLbl val="0"/>
      </c:catAx>
      <c:valAx>
        <c:axId val="202510044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Valores</a:t>
                </a:r>
                <a:r>
                  <a:rPr lang="pt-BR" baseline="0"/>
                  <a:t> (Em milhões)</a:t>
                </a: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25099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GASTOS</a:t>
            </a:r>
            <a:r>
              <a:rPr lang="en-US" baseline="0"/>
              <a:t> TRIBUTÁRIOS - TRIBUTOS (2021)</a:t>
            </a:r>
          </a:p>
        </c:rich>
      </c:tx>
      <c:layout>
        <c:manualLayout>
          <c:xMode val="edge"/>
          <c:yMode val="edge"/>
          <c:x val="0.22998202375522922"/>
          <c:y val="1.87982514665781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'Tributos - 2021'!$C$1</c:f>
              <c:strCache>
                <c:ptCount val="1"/>
                <c:pt idx="0">
                  <c:v>VALOR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'Tributos - 2021'!$B$2:$B$9</c:f>
              <c:strCache>
                <c:ptCount val="8"/>
                <c:pt idx="0">
                  <c:v> COFINS </c:v>
                </c:pt>
                <c:pt idx="1">
                  <c:v> IRPJ </c:v>
                </c:pt>
                <c:pt idx="2">
                  <c:v>CPS</c:v>
                </c:pt>
                <c:pt idx="3">
                  <c:v> IRPF </c:v>
                </c:pt>
                <c:pt idx="4">
                  <c:v>PIS-PASEP </c:v>
                </c:pt>
                <c:pt idx="5">
                  <c:v>CSLL </c:v>
                </c:pt>
                <c:pt idx="6">
                  <c:v> IRRF </c:v>
                </c:pt>
                <c:pt idx="7">
                  <c:v>OUTROS</c:v>
                </c:pt>
              </c:strCache>
            </c:strRef>
          </c:cat>
          <c:val>
            <c:numRef>
              <c:f>'Tributos - 2021'!$C$2:$C$9</c:f>
              <c:numCache>
                <c:formatCode>#,##0</c:formatCode>
                <c:ptCount val="8"/>
                <c:pt idx="0">
                  <c:v>120195</c:v>
                </c:pt>
                <c:pt idx="1">
                  <c:v>88239</c:v>
                </c:pt>
                <c:pt idx="2">
                  <c:v>57351</c:v>
                </c:pt>
                <c:pt idx="3">
                  <c:v>61885</c:v>
                </c:pt>
                <c:pt idx="4">
                  <c:v>24747</c:v>
                </c:pt>
                <c:pt idx="5">
                  <c:v>19550</c:v>
                </c:pt>
                <c:pt idx="6">
                  <c:v>7076</c:v>
                </c:pt>
                <c:pt idx="7">
                  <c:v>41784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BA-4DA1-BEF4-E8ED5B819A8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8891808"/>
        <c:axId val="38890368"/>
      </c:barChart>
      <c:catAx>
        <c:axId val="38891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8890368"/>
        <c:crosses val="autoZero"/>
        <c:auto val="1"/>
        <c:lblAlgn val="ctr"/>
        <c:lblOffset val="100"/>
        <c:noMultiLvlLbl val="0"/>
      </c:catAx>
      <c:valAx>
        <c:axId val="38890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8891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'Tributos - 2018'!$C$1</c:f>
              <c:strCache>
                <c:ptCount val="1"/>
                <c:pt idx="0">
                  <c:v>VALOR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'Tributos - 2018'!$B$2:$B$9</c:f>
              <c:strCache>
                <c:ptCount val="8"/>
                <c:pt idx="0">
                  <c:v> COFINS </c:v>
                </c:pt>
                <c:pt idx="1">
                  <c:v> IRPJ </c:v>
                </c:pt>
                <c:pt idx="2">
                  <c:v>CPS</c:v>
                </c:pt>
                <c:pt idx="3">
                  <c:v> IRPF </c:v>
                </c:pt>
                <c:pt idx="4">
                  <c:v>PIS-PASEP </c:v>
                </c:pt>
                <c:pt idx="5">
                  <c:v>CSLL </c:v>
                </c:pt>
                <c:pt idx="6">
                  <c:v> IRRF </c:v>
                </c:pt>
                <c:pt idx="7">
                  <c:v>OUTROS</c:v>
                </c:pt>
              </c:strCache>
            </c:strRef>
          </c:cat>
          <c:val>
            <c:numRef>
              <c:f>'Tributos - 2018'!$C$2:$C$9</c:f>
              <c:numCache>
                <c:formatCode>#,##0.00</c:formatCode>
                <c:ptCount val="8"/>
                <c:pt idx="0">
                  <c:v>69279.05</c:v>
                </c:pt>
                <c:pt idx="1">
                  <c:v>50747.040000000001</c:v>
                </c:pt>
                <c:pt idx="2">
                  <c:v>61164.04</c:v>
                </c:pt>
                <c:pt idx="3">
                  <c:v>52209.46</c:v>
                </c:pt>
                <c:pt idx="4">
                  <c:v>13379.11</c:v>
                </c:pt>
                <c:pt idx="5">
                  <c:v>12701.95</c:v>
                </c:pt>
                <c:pt idx="6">
                  <c:v>9495.9500000000007</c:v>
                </c:pt>
                <c:pt idx="7">
                  <c:v>41543.27999999997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A9-40BF-BA91-22DDDDCEA8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79127600"/>
        <c:axId val="2079128560"/>
      </c:barChart>
      <c:catAx>
        <c:axId val="2079127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79128560"/>
        <c:crosses val="autoZero"/>
        <c:auto val="1"/>
        <c:lblAlgn val="ctr"/>
        <c:lblOffset val="100"/>
        <c:noMultiLvlLbl val="0"/>
      </c:catAx>
      <c:valAx>
        <c:axId val="207912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79127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'Tributos - 2016'!$B$2:$B$9</c:f>
              <c:strCache>
                <c:ptCount val="8"/>
                <c:pt idx="0">
                  <c:v> COFINS </c:v>
                </c:pt>
                <c:pt idx="1">
                  <c:v> IRPJ </c:v>
                </c:pt>
                <c:pt idx="2">
                  <c:v>CPS</c:v>
                </c:pt>
                <c:pt idx="3">
                  <c:v> IRPF </c:v>
                </c:pt>
                <c:pt idx="4">
                  <c:v>PIS-PASEP </c:v>
                </c:pt>
                <c:pt idx="5">
                  <c:v>CSLL </c:v>
                </c:pt>
                <c:pt idx="6">
                  <c:v> IRRF </c:v>
                </c:pt>
                <c:pt idx="7">
                  <c:v>OUTROS</c:v>
                </c:pt>
              </c:strCache>
            </c:strRef>
          </c:cat>
          <c:val>
            <c:numRef>
              <c:f>'Tributos - 2016'!$C$2:$C$9</c:f>
              <c:numCache>
                <c:formatCode>#,##0.00</c:formatCode>
                <c:ptCount val="8"/>
                <c:pt idx="0">
                  <c:v>61038.82</c:v>
                </c:pt>
                <c:pt idx="1">
                  <c:v>44199.3</c:v>
                </c:pt>
                <c:pt idx="2">
                  <c:v>56550.58</c:v>
                </c:pt>
                <c:pt idx="3">
                  <c:v>45069.23</c:v>
                </c:pt>
                <c:pt idx="4">
                  <c:v>11966.02</c:v>
                </c:pt>
                <c:pt idx="5">
                  <c:v>9668.48</c:v>
                </c:pt>
                <c:pt idx="6">
                  <c:v>9337.44</c:v>
                </c:pt>
                <c:pt idx="7">
                  <c:v>30587.51999999999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88-4090-A878-C6C0C48939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9557904"/>
        <c:axId val="2099558864"/>
      </c:barChart>
      <c:catAx>
        <c:axId val="2099557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99558864"/>
        <c:crosses val="autoZero"/>
        <c:auto val="1"/>
        <c:lblAlgn val="ctr"/>
        <c:lblOffset val="100"/>
        <c:noMultiLvlLbl val="0"/>
      </c:catAx>
      <c:valAx>
        <c:axId val="2099558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99557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'Tributos - 2015'!$B$2:$B$9</c:f>
              <c:strCache>
                <c:ptCount val="8"/>
                <c:pt idx="0">
                  <c:v> COFINS </c:v>
                </c:pt>
                <c:pt idx="1">
                  <c:v> IRPJ </c:v>
                </c:pt>
                <c:pt idx="2">
                  <c:v>CPS</c:v>
                </c:pt>
                <c:pt idx="3">
                  <c:v> IRPF </c:v>
                </c:pt>
                <c:pt idx="4">
                  <c:v>PIS-PASEP </c:v>
                </c:pt>
                <c:pt idx="5">
                  <c:v>CSLL </c:v>
                </c:pt>
                <c:pt idx="6">
                  <c:v> IRRF </c:v>
                </c:pt>
                <c:pt idx="7">
                  <c:v>OUTROS</c:v>
                </c:pt>
              </c:strCache>
            </c:strRef>
          </c:cat>
          <c:val>
            <c:numRef>
              <c:f>'Tributos - 2015'!$C$2:$C$9</c:f>
              <c:numCache>
                <c:formatCode>#,##0.00</c:formatCode>
                <c:ptCount val="8"/>
                <c:pt idx="0">
                  <c:v>62437.121383999998</c:v>
                </c:pt>
                <c:pt idx="1">
                  <c:v>39285.750545000003</c:v>
                </c:pt>
                <c:pt idx="2">
                  <c:v>65067.861138</c:v>
                </c:pt>
                <c:pt idx="3">
                  <c:v>39932.813878000001</c:v>
                </c:pt>
                <c:pt idx="4">
                  <c:v>12373.416149000001</c:v>
                </c:pt>
                <c:pt idx="5">
                  <c:v>9069.5788840000005</c:v>
                </c:pt>
                <c:pt idx="6">
                  <c:v>8547.8867190000001</c:v>
                </c:pt>
                <c:pt idx="7">
                  <c:v>33339.835185000004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C2-42CE-BD4F-3224D456232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65842096"/>
        <c:axId val="465842576"/>
      </c:barChart>
      <c:catAx>
        <c:axId val="465842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65842576"/>
        <c:crosses val="autoZero"/>
        <c:auto val="1"/>
        <c:lblAlgn val="ctr"/>
        <c:lblOffset val="100"/>
        <c:noMultiLvlLbl val="0"/>
      </c:catAx>
      <c:valAx>
        <c:axId val="465842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65842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'Tributos - 2014'!$C$1</c:f>
              <c:strCache>
                <c:ptCount val="1"/>
                <c:pt idx="0">
                  <c:v>VALOR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'Tributos - 2014'!$B$2:$B$9</c:f>
              <c:strCache>
                <c:ptCount val="8"/>
                <c:pt idx="0">
                  <c:v> COFINS </c:v>
                </c:pt>
                <c:pt idx="1">
                  <c:v> IRPJ </c:v>
                </c:pt>
                <c:pt idx="2">
                  <c:v>CPS</c:v>
                </c:pt>
                <c:pt idx="3">
                  <c:v> IRPF </c:v>
                </c:pt>
                <c:pt idx="4">
                  <c:v>PIS-PASEP </c:v>
                </c:pt>
                <c:pt idx="5">
                  <c:v>CSLL </c:v>
                </c:pt>
                <c:pt idx="6">
                  <c:v> IRRF </c:v>
                </c:pt>
                <c:pt idx="7">
                  <c:v>OUTROS</c:v>
                </c:pt>
              </c:strCache>
            </c:strRef>
          </c:cat>
          <c:val>
            <c:numRef>
              <c:f>'Tributos - 2014'!$C$2:$C$9</c:f>
              <c:numCache>
                <c:formatCode>#,##0.00</c:formatCode>
                <c:ptCount val="8"/>
                <c:pt idx="0">
                  <c:v>60432.944210000001</c:v>
                </c:pt>
                <c:pt idx="1">
                  <c:v>39374.388165999997</c:v>
                </c:pt>
                <c:pt idx="2">
                  <c:v>57956.208935000002</c:v>
                </c:pt>
                <c:pt idx="3">
                  <c:v>35072.698043999997</c:v>
                </c:pt>
                <c:pt idx="4">
                  <c:v>12010.185791</c:v>
                </c:pt>
                <c:pt idx="5">
                  <c:v>9856.6693790000008</c:v>
                </c:pt>
                <c:pt idx="6">
                  <c:v>7152.0888839999998</c:v>
                </c:pt>
                <c:pt idx="7">
                  <c:v>35368.183501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C3-4042-96D3-B949EE07C4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32362320"/>
        <c:axId val="2132357520"/>
      </c:barChart>
      <c:catAx>
        <c:axId val="2132362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32357520"/>
        <c:crosses val="autoZero"/>
        <c:auto val="1"/>
        <c:lblAlgn val="ctr"/>
        <c:lblOffset val="100"/>
        <c:noMultiLvlLbl val="0"/>
      </c:catAx>
      <c:valAx>
        <c:axId val="2132357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32362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'Tributos - 2013'!$B$2:$B$9</c:f>
              <c:strCache>
                <c:ptCount val="8"/>
                <c:pt idx="0">
                  <c:v> COFINS </c:v>
                </c:pt>
                <c:pt idx="1">
                  <c:v> IRPJ </c:v>
                </c:pt>
                <c:pt idx="2">
                  <c:v>CPS</c:v>
                </c:pt>
                <c:pt idx="3">
                  <c:v> IRPF </c:v>
                </c:pt>
                <c:pt idx="4">
                  <c:v>PIS-PASEP </c:v>
                </c:pt>
                <c:pt idx="5">
                  <c:v>CSLL </c:v>
                </c:pt>
                <c:pt idx="6">
                  <c:v> IRRF </c:v>
                </c:pt>
                <c:pt idx="7">
                  <c:v>OUTROS</c:v>
                </c:pt>
              </c:strCache>
            </c:strRef>
          </c:cat>
          <c:val>
            <c:numRef>
              <c:f>'Tributos - 2013'!$C$2:$C$9</c:f>
              <c:numCache>
                <c:formatCode>#,##0.00</c:formatCode>
                <c:ptCount val="8"/>
                <c:pt idx="0">
                  <c:v>54767.403740000002</c:v>
                </c:pt>
                <c:pt idx="1">
                  <c:v>35831.303701999997</c:v>
                </c:pt>
                <c:pt idx="2">
                  <c:v>44768.619746999997</c:v>
                </c:pt>
                <c:pt idx="3">
                  <c:v>31300.666401999999</c:v>
                </c:pt>
                <c:pt idx="4">
                  <c:v>10869.679549</c:v>
                </c:pt>
                <c:pt idx="5">
                  <c:v>9046.4654960000007</c:v>
                </c:pt>
                <c:pt idx="6">
                  <c:v>5535.4197329999997</c:v>
                </c:pt>
                <c:pt idx="7">
                  <c:v>31190.908386999999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97-4403-9BA2-81A16F7A2C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77420416"/>
        <c:axId val="1077444416"/>
      </c:barChart>
      <c:catAx>
        <c:axId val="1077420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77444416"/>
        <c:crosses val="autoZero"/>
        <c:auto val="1"/>
        <c:lblAlgn val="ctr"/>
        <c:lblOffset val="100"/>
        <c:noMultiLvlLbl val="0"/>
      </c:catAx>
      <c:valAx>
        <c:axId val="1077444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77420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image" Target="../media/image8.emf"/><Relationship Id="rId1" Type="http://schemas.openxmlformats.org/officeDocument/2006/relationships/image" Target="../media/image7.png"/><Relationship Id="rId4" Type="http://schemas.openxmlformats.org/officeDocument/2006/relationships/image" Target="../media/image9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chart" Target="../charts/chart5.xml"/><Relationship Id="rId1" Type="http://schemas.openxmlformats.org/officeDocument/2006/relationships/image" Target="../media/image10.png"/><Relationship Id="rId4" Type="http://schemas.openxmlformats.org/officeDocument/2006/relationships/image" Target="../media/image8.emf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image" Target="../media/image12.png"/><Relationship Id="rId1" Type="http://schemas.openxmlformats.org/officeDocument/2006/relationships/image" Target="../media/image8.emf"/><Relationship Id="rId4" Type="http://schemas.openxmlformats.org/officeDocument/2006/relationships/image" Target="../media/image1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image" Target="../media/image15.png"/><Relationship Id="rId1" Type="http://schemas.openxmlformats.org/officeDocument/2006/relationships/image" Target="../media/image14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103909</xdr:colOff>
      <xdr:row>1</xdr:row>
      <xdr:rowOff>80819</xdr:rowOff>
    </xdr:from>
    <xdr:to>
      <xdr:col>25</xdr:col>
      <xdr:colOff>219362</xdr:colOff>
      <xdr:row>23</xdr:row>
      <xdr:rowOff>46180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F115856-9B5C-89DE-4D96-0F6085E49B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26</xdr:col>
      <xdr:colOff>588818</xdr:colOff>
      <xdr:row>0</xdr:row>
      <xdr:rowOff>0</xdr:rowOff>
    </xdr:from>
    <xdr:to>
      <xdr:col>48</xdr:col>
      <xdr:colOff>572078</xdr:colOff>
      <xdr:row>33</xdr:row>
      <xdr:rowOff>69465</xdr:rowOff>
    </xdr:to>
    <xdr:pic>
      <xdr:nvPicPr>
        <xdr:cNvPr id="3" name="Imagem 2" descr="Imagem resultante">
          <a:extLst>
            <a:ext uri="{FF2B5EF4-FFF2-40B4-BE49-F238E27FC236}">
              <a16:creationId xmlns:a16="http://schemas.microsoft.com/office/drawing/2014/main" id="{F89241D8-3F5E-C7A5-0283-81395D7823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18363" y="0"/>
          <a:ext cx="13445260" cy="61654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420462</xdr:colOff>
      <xdr:row>11</xdr:row>
      <xdr:rowOff>38101</xdr:rowOff>
    </xdr:from>
    <xdr:to>
      <xdr:col>0</xdr:col>
      <xdr:colOff>4994276</xdr:colOff>
      <xdr:row>26</xdr:row>
      <xdr:rowOff>19051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2A1465C-255D-444F-D46F-8702F4209C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18</xdr:row>
      <xdr:rowOff>0</xdr:rowOff>
    </xdr:from>
    <xdr:to>
      <xdr:col>2</xdr:col>
      <xdr:colOff>1020886</xdr:colOff>
      <xdr:row>36</xdr:row>
      <xdr:rowOff>17405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626693C4-81D2-F1DF-4544-A922EB3A84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05714" y="3474357"/>
          <a:ext cx="6826601" cy="328311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419554</xdr:colOff>
      <xdr:row>0</xdr:row>
      <xdr:rowOff>53522</xdr:rowOff>
    </xdr:from>
    <xdr:to>
      <xdr:col>14</xdr:col>
      <xdr:colOff>116569</xdr:colOff>
      <xdr:row>15</xdr:row>
      <xdr:rowOff>34472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8CD2880-8DD9-3E34-9D80-E67180983C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228600</xdr:colOff>
      <xdr:row>2</xdr:row>
      <xdr:rowOff>50800</xdr:rowOff>
    </xdr:from>
    <xdr:to>
      <xdr:col>26</xdr:col>
      <xdr:colOff>296320</xdr:colOff>
      <xdr:row>21</xdr:row>
      <xdr:rowOff>19050</xdr:rowOff>
    </xdr:to>
    <xdr:pic>
      <xdr:nvPicPr>
        <xdr:cNvPr id="3" name="Imagem 2" descr="Imagem resultante">
          <a:extLst>
            <a:ext uri="{FF2B5EF4-FFF2-40B4-BE49-F238E27FC236}">
              <a16:creationId xmlns:a16="http://schemas.microsoft.com/office/drawing/2014/main" id="{B1DC9B53-3E1B-BF3A-DA8F-81DFE9F672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17400" y="406400"/>
          <a:ext cx="7382919" cy="3346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21</xdr:row>
      <xdr:rowOff>0</xdr:rowOff>
    </xdr:from>
    <xdr:to>
      <xdr:col>9</xdr:col>
      <xdr:colOff>368554</xdr:colOff>
      <xdr:row>34</xdr:row>
      <xdr:rowOff>11019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AC5DEDD6-DE45-0E72-995B-79FA2C53E4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86714" y="3810000"/>
          <a:ext cx="4940554" cy="257823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17</xdr:row>
      <xdr:rowOff>163285</xdr:rowOff>
    </xdr:from>
    <xdr:to>
      <xdr:col>2</xdr:col>
      <xdr:colOff>1224947</xdr:colOff>
      <xdr:row>34</xdr:row>
      <xdr:rowOff>152558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53C2528-BF8C-B2DA-517E-727A8AFAC7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456214"/>
          <a:ext cx="5905804" cy="3073558"/>
        </a:xfrm>
        <a:prstGeom prst="rect">
          <a:avLst/>
        </a:prstGeom>
      </xdr:spPr>
    </xdr:pic>
    <xdr:clientData/>
  </xdr:twoCellAnchor>
  <xdr:twoCellAnchor editAs="oneCell">
    <xdr:from>
      <xdr:col>10</xdr:col>
      <xdr:colOff>580572</xdr:colOff>
      <xdr:row>12</xdr:row>
      <xdr:rowOff>145143</xdr:rowOff>
    </xdr:from>
    <xdr:to>
      <xdr:col>21</xdr:col>
      <xdr:colOff>290286</xdr:colOff>
      <xdr:row>26</xdr:row>
      <xdr:rowOff>158857</xdr:rowOff>
    </xdr:to>
    <xdr:pic>
      <xdr:nvPicPr>
        <xdr:cNvPr id="3" name="Imagem 2" descr="Imagem resultante">
          <a:extLst>
            <a:ext uri="{FF2B5EF4-FFF2-40B4-BE49-F238E27FC236}">
              <a16:creationId xmlns:a16="http://schemas.microsoft.com/office/drawing/2014/main" id="{94A25A69-10A8-B8C2-C82E-53361CEB34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19215" y="2322286"/>
          <a:ext cx="6395357" cy="27623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18</xdr:row>
      <xdr:rowOff>152400</xdr:rowOff>
    </xdr:from>
    <xdr:to>
      <xdr:col>2</xdr:col>
      <xdr:colOff>559071</xdr:colOff>
      <xdr:row>32</xdr:row>
      <xdr:rowOff>133482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C2F9EC1-1D06-4E7B-331E-B1FF522705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467100"/>
          <a:ext cx="5264421" cy="25591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</xdr:row>
      <xdr:rowOff>95250</xdr:rowOff>
    </xdr:from>
    <xdr:to>
      <xdr:col>1</xdr:col>
      <xdr:colOff>6350</xdr:colOff>
      <xdr:row>17</xdr:row>
      <xdr:rowOff>127000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B588BB0A-C6AE-184F-8EF1-8FA2004BCA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7500"/>
          <a:ext cx="330835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340179</xdr:colOff>
      <xdr:row>19</xdr:row>
      <xdr:rowOff>147865</xdr:rowOff>
    </xdr:from>
    <xdr:to>
      <xdr:col>9</xdr:col>
      <xdr:colOff>303893</xdr:colOff>
      <xdr:row>34</xdr:row>
      <xdr:rowOff>169637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D6CC8DB-4032-4899-A1CF-1061465ECF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308429</xdr:colOff>
      <xdr:row>17</xdr:row>
      <xdr:rowOff>119670</xdr:rowOff>
    </xdr:from>
    <xdr:to>
      <xdr:col>21</xdr:col>
      <xdr:colOff>381001</xdr:colOff>
      <xdr:row>33</xdr:row>
      <xdr:rowOff>120078</xdr:rowOff>
    </xdr:to>
    <xdr:pic>
      <xdr:nvPicPr>
        <xdr:cNvPr id="6" name="Imagem 5" descr="Imagem resultante">
          <a:extLst>
            <a:ext uri="{FF2B5EF4-FFF2-40B4-BE49-F238E27FC236}">
              <a16:creationId xmlns:a16="http://schemas.microsoft.com/office/drawing/2014/main" id="{FED01BD7-B9F7-4D4D-1792-6F116456A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57000" y="3203956"/>
          <a:ext cx="6758215" cy="2903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3468511</xdr:colOff>
      <xdr:row>12</xdr:row>
      <xdr:rowOff>53979</xdr:rowOff>
    </xdr:from>
    <xdr:to>
      <xdr:col>7</xdr:col>
      <xdr:colOff>56444</xdr:colOff>
      <xdr:row>26</xdr:row>
      <xdr:rowOff>101085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C4B93D4-5356-4EE5-FD39-BAAB203368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68511" y="2255312"/>
          <a:ext cx="6021211" cy="2615329"/>
        </a:xfrm>
        <a:prstGeom prst="rect">
          <a:avLst/>
        </a:prstGeom>
      </xdr:spPr>
    </xdr:pic>
    <xdr:clientData/>
  </xdr:twoCellAnchor>
  <xdr:twoCellAnchor>
    <xdr:from>
      <xdr:col>8</xdr:col>
      <xdr:colOff>371223</xdr:colOff>
      <xdr:row>2</xdr:row>
      <xdr:rowOff>94255</xdr:rowOff>
    </xdr:from>
    <xdr:to>
      <xdr:col>14</xdr:col>
      <xdr:colOff>344795</xdr:colOff>
      <xdr:row>12</xdr:row>
      <xdr:rowOff>90382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F5EA1EC-2F64-5F8E-B19A-4ACD28FE37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113925</xdr:colOff>
      <xdr:row>13</xdr:row>
      <xdr:rowOff>84411</xdr:rowOff>
    </xdr:from>
    <xdr:to>
      <xdr:col>15</xdr:col>
      <xdr:colOff>401503</xdr:colOff>
      <xdr:row>27</xdr:row>
      <xdr:rowOff>12066</xdr:rowOff>
    </xdr:to>
    <xdr:pic>
      <xdr:nvPicPr>
        <xdr:cNvPr id="6" name="Imagem 5" descr="Imagem resultante">
          <a:extLst>
            <a:ext uri="{FF2B5EF4-FFF2-40B4-BE49-F238E27FC236}">
              <a16:creationId xmlns:a16="http://schemas.microsoft.com/office/drawing/2014/main" id="{4CB77C40-9994-B7AE-E725-3A14E01284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54768" y="2471399"/>
          <a:ext cx="5183964" cy="24982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3308350</xdr:colOff>
      <xdr:row>17</xdr:row>
      <xdr:rowOff>27378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6E009D1A-4124-4ADB-B9B7-4D109A0A17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54217"/>
          <a:ext cx="3308350" cy="3946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</xdr:colOff>
      <xdr:row>15</xdr:row>
      <xdr:rowOff>127000</xdr:rowOff>
    </xdr:from>
    <xdr:to>
      <xdr:col>1</xdr:col>
      <xdr:colOff>273050</xdr:colOff>
      <xdr:row>17</xdr:row>
      <xdr:rowOff>153307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A894991-EE36-42C5-87C4-FF535D14E3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2889250"/>
          <a:ext cx="3308350" cy="3946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438150</xdr:colOff>
      <xdr:row>14</xdr:row>
      <xdr:rowOff>32480</xdr:rowOff>
    </xdr:from>
    <xdr:to>
      <xdr:col>5</xdr:col>
      <xdr:colOff>1167182</xdr:colOff>
      <xdr:row>26</xdr:row>
      <xdr:rowOff>139880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6A4CFDC-94EC-2852-72B9-5D640634C3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14838" y="2588355"/>
          <a:ext cx="4777157" cy="2298150"/>
        </a:xfrm>
        <a:prstGeom prst="rect">
          <a:avLst/>
        </a:prstGeom>
      </xdr:spPr>
    </xdr:pic>
    <xdr:clientData/>
  </xdr:twoCellAnchor>
  <xdr:twoCellAnchor>
    <xdr:from>
      <xdr:col>6</xdr:col>
      <xdr:colOff>178593</xdr:colOff>
      <xdr:row>15</xdr:row>
      <xdr:rowOff>73024</xdr:rowOff>
    </xdr:from>
    <xdr:to>
      <xdr:col>13</xdr:col>
      <xdr:colOff>472280</xdr:colOff>
      <xdr:row>30</xdr:row>
      <xdr:rowOff>77787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B4CE5BF-9C1A-853A-F1F6-7DA2B25014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14</xdr:col>
      <xdr:colOff>166688</xdr:colOff>
      <xdr:row>14</xdr:row>
      <xdr:rowOff>95250</xdr:rowOff>
    </xdr:from>
    <xdr:to>
      <xdr:col>22</xdr:col>
      <xdr:colOff>331788</xdr:colOff>
      <xdr:row>29</xdr:row>
      <xdr:rowOff>127000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674C6C78-ADFD-B2EF-00D7-E8875BEB61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63688" y="2651125"/>
          <a:ext cx="5054600" cy="27701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</xdr:row>
      <xdr:rowOff>104588</xdr:rowOff>
    </xdr:from>
    <xdr:to>
      <xdr:col>0</xdr:col>
      <xdr:colOff>5157587</xdr:colOff>
      <xdr:row>28</xdr:row>
      <xdr:rowOff>134666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5D9F063-1A93-A8CC-AF8D-E11800E9E5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19294"/>
          <a:ext cx="5157587" cy="2644784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5</xdr:col>
      <xdr:colOff>304800</xdr:colOff>
      <xdr:row>13</xdr:row>
      <xdr:rowOff>120650</xdr:rowOff>
    </xdr:to>
    <xdr:sp macro="" textlink="">
      <xdr:nvSpPr>
        <xdr:cNvPr id="8193" name="AutoShape 1" descr="Imagem resultante">
          <a:extLst>
            <a:ext uri="{FF2B5EF4-FFF2-40B4-BE49-F238E27FC236}">
              <a16:creationId xmlns:a16="http://schemas.microsoft.com/office/drawing/2014/main" id="{AE93931B-9AB6-8197-C4D2-F811CDF268ED}"/>
            </a:ext>
          </a:extLst>
        </xdr:cNvPr>
        <xdr:cNvSpPr>
          <a:spLocks noChangeAspect="1" noChangeArrowheads="1"/>
        </xdr:cNvSpPr>
      </xdr:nvSpPr>
      <xdr:spPr bwMode="auto">
        <a:xfrm>
          <a:off x="14655800" y="220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10468428</xdr:colOff>
      <xdr:row>13</xdr:row>
      <xdr:rowOff>136072</xdr:rowOff>
    </xdr:from>
    <xdr:to>
      <xdr:col>6</xdr:col>
      <xdr:colOff>432706</xdr:colOff>
      <xdr:row>31</xdr:row>
      <xdr:rowOff>18143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0D2D883-8788-49E1-2A8D-CC66B1B26E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8428" y="2494643"/>
          <a:ext cx="5748564" cy="31477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594177</xdr:colOff>
      <xdr:row>14</xdr:row>
      <xdr:rowOff>34471</xdr:rowOff>
    </xdr:from>
    <xdr:to>
      <xdr:col>14</xdr:col>
      <xdr:colOff>303892</xdr:colOff>
      <xdr:row>29</xdr:row>
      <xdr:rowOff>56242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7F5BEF2-1C89-0F5F-F30B-29540AE88F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82128</xdr:colOff>
      <xdr:row>8</xdr:row>
      <xdr:rowOff>0</xdr:rowOff>
    </xdr:from>
    <xdr:to>
      <xdr:col>16</xdr:col>
      <xdr:colOff>603710</xdr:colOff>
      <xdr:row>22</xdr:row>
      <xdr:rowOff>101786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AFA9E46-0F10-6DAA-600F-3877E8B41D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9728" y="1473200"/>
          <a:ext cx="6617582" cy="26798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3E5D1-EF6D-40E9-A9DA-41489E6ACDC9}">
  <dimension ref="A1:K31"/>
  <sheetViews>
    <sheetView showGridLines="0" tabSelected="1" zoomScale="55" zoomScaleNormal="55" workbookViewId="0">
      <selection sqref="A1:F18"/>
    </sheetView>
  </sheetViews>
  <sheetFormatPr defaultRowHeight="14.5" x14ac:dyDescent="0.35"/>
  <cols>
    <col min="1" max="1" width="7.1796875" bestFit="1" customWidth="1"/>
    <col min="2" max="3" width="11.453125" bestFit="1" customWidth="1"/>
    <col min="4" max="4" width="15.81640625" customWidth="1"/>
    <col min="5" max="5" width="11.26953125" bestFit="1" customWidth="1"/>
    <col min="6" max="6" width="11.6328125" customWidth="1"/>
  </cols>
  <sheetData>
    <row r="1" spans="1:11" x14ac:dyDescent="0.35">
      <c r="A1" s="19" t="s">
        <v>20</v>
      </c>
      <c r="B1" s="19" t="s">
        <v>21</v>
      </c>
      <c r="C1" s="19" t="s">
        <v>22</v>
      </c>
      <c r="D1" s="19" t="s">
        <v>23</v>
      </c>
      <c r="E1" s="19" t="s">
        <v>24</v>
      </c>
      <c r="F1" s="19"/>
      <c r="G1" t="s">
        <v>25</v>
      </c>
    </row>
    <row r="2" spans="1:11" x14ac:dyDescent="0.35">
      <c r="A2" s="19"/>
      <c r="B2" s="19"/>
      <c r="C2" s="19"/>
      <c r="D2" s="19"/>
      <c r="E2" s="10" t="s">
        <v>22</v>
      </c>
      <c r="F2" s="10" t="s">
        <v>21</v>
      </c>
      <c r="K2" t="s">
        <v>27</v>
      </c>
    </row>
    <row r="3" spans="1:11" x14ac:dyDescent="0.35">
      <c r="A3" s="5">
        <v>2006</v>
      </c>
      <c r="B3" s="9">
        <v>2332936</v>
      </c>
      <c r="C3" s="9">
        <v>506049</v>
      </c>
      <c r="D3" s="23">
        <v>77687</v>
      </c>
      <c r="E3" s="5">
        <v>15.35</v>
      </c>
      <c r="F3" s="5">
        <v>3.33</v>
      </c>
    </row>
    <row r="4" spans="1:11" x14ac:dyDescent="0.35">
      <c r="A4" s="5">
        <v>2007</v>
      </c>
      <c r="B4" s="9">
        <v>2597611</v>
      </c>
      <c r="C4" s="9">
        <v>585807.44999999995</v>
      </c>
      <c r="D4" s="23">
        <v>102672.62</v>
      </c>
      <c r="E4" s="5">
        <v>17.53</v>
      </c>
      <c r="F4" s="5">
        <v>3.95</v>
      </c>
    </row>
    <row r="5" spans="1:11" x14ac:dyDescent="0.35">
      <c r="A5" s="5">
        <v>2008</v>
      </c>
      <c r="B5" s="9">
        <v>3004881</v>
      </c>
      <c r="C5" s="9">
        <v>660201.04</v>
      </c>
      <c r="D5" s="23">
        <v>114755.17</v>
      </c>
      <c r="E5" s="5">
        <v>17.38</v>
      </c>
      <c r="F5" s="5">
        <v>3.82</v>
      </c>
    </row>
    <row r="6" spans="1:11" x14ac:dyDescent="0.35">
      <c r="A6" s="5">
        <v>2009</v>
      </c>
      <c r="B6" s="9">
        <v>3185125.37</v>
      </c>
      <c r="C6" s="9">
        <v>671613.68</v>
      </c>
      <c r="D6" s="23">
        <v>116097.99</v>
      </c>
      <c r="E6" s="5">
        <v>17.29</v>
      </c>
      <c r="F6" s="5">
        <v>3.65</v>
      </c>
    </row>
    <row r="7" spans="1:11" x14ac:dyDescent="0.35">
      <c r="A7" s="5">
        <v>2010</v>
      </c>
      <c r="B7" s="9">
        <v>3770084.87</v>
      </c>
      <c r="C7" s="9">
        <v>775603.09</v>
      </c>
      <c r="D7" s="23">
        <v>135860.98000000001</v>
      </c>
      <c r="E7" s="5">
        <v>17.52</v>
      </c>
      <c r="F7" s="5">
        <v>3.6</v>
      </c>
    </row>
    <row r="8" spans="1:11" x14ac:dyDescent="0.35">
      <c r="A8" s="5">
        <v>2011</v>
      </c>
      <c r="B8" s="9">
        <v>4373658</v>
      </c>
      <c r="C8" s="9">
        <v>938928.92</v>
      </c>
      <c r="D8" s="23">
        <v>152440.74</v>
      </c>
      <c r="E8" s="5">
        <v>16.239999999999998</v>
      </c>
      <c r="F8" s="5">
        <v>3.49</v>
      </c>
    </row>
    <row r="9" spans="1:11" x14ac:dyDescent="0.35">
      <c r="A9" s="5">
        <v>2012</v>
      </c>
      <c r="B9" s="9">
        <v>4814760</v>
      </c>
      <c r="C9" s="9">
        <v>992088.61</v>
      </c>
      <c r="D9" s="23">
        <v>181747.13</v>
      </c>
      <c r="E9" s="5">
        <v>18.32</v>
      </c>
      <c r="F9" s="5">
        <v>3.77</v>
      </c>
    </row>
    <row r="10" spans="1:11" x14ac:dyDescent="0.35">
      <c r="A10" s="5">
        <v>2013</v>
      </c>
      <c r="B10" s="9">
        <v>5331619</v>
      </c>
      <c r="C10" s="9">
        <v>1100178.21</v>
      </c>
      <c r="D10" s="23">
        <v>223310.47</v>
      </c>
      <c r="E10" s="5">
        <v>20.3</v>
      </c>
      <c r="F10" s="5">
        <v>4.1900000000000004</v>
      </c>
    </row>
    <row r="11" spans="1:11" x14ac:dyDescent="0.35">
      <c r="A11" s="5">
        <v>2014</v>
      </c>
      <c r="B11" s="9">
        <v>5778952</v>
      </c>
      <c r="C11" s="9">
        <v>1149166.17</v>
      </c>
      <c r="D11" s="23">
        <v>257223.37</v>
      </c>
      <c r="E11" s="5">
        <v>22.38</v>
      </c>
      <c r="F11" s="5">
        <v>4.45</v>
      </c>
    </row>
    <row r="12" spans="1:11" x14ac:dyDescent="0.35">
      <c r="A12" s="5">
        <v>2015</v>
      </c>
      <c r="B12" s="9">
        <v>5995787</v>
      </c>
      <c r="C12" s="9">
        <v>1191239.8400000001</v>
      </c>
      <c r="D12" s="23">
        <v>270054.26</v>
      </c>
      <c r="E12" s="5">
        <v>22.67</v>
      </c>
      <c r="F12" s="5">
        <v>4.5</v>
      </c>
    </row>
    <row r="13" spans="1:11" x14ac:dyDescent="0.35">
      <c r="A13" s="5">
        <v>2016</v>
      </c>
      <c r="B13" s="9">
        <v>6269329</v>
      </c>
      <c r="C13" s="9">
        <v>1234796.82</v>
      </c>
      <c r="D13" s="23">
        <v>268417.39</v>
      </c>
      <c r="E13" s="5">
        <v>21.74</v>
      </c>
      <c r="F13" s="5">
        <v>4.28</v>
      </c>
    </row>
    <row r="14" spans="1:11" x14ac:dyDescent="0.35">
      <c r="A14" s="5">
        <v>2017</v>
      </c>
      <c r="B14" s="9">
        <v>6585479</v>
      </c>
      <c r="C14" s="9">
        <v>1271659.01</v>
      </c>
      <c r="D14" s="23">
        <v>287936.18</v>
      </c>
      <c r="E14" s="5">
        <v>22.64</v>
      </c>
      <c r="F14" s="5">
        <v>4.37</v>
      </c>
    </row>
    <row r="15" spans="1:11" x14ac:dyDescent="0.35">
      <c r="A15" s="5">
        <v>2018</v>
      </c>
      <c r="B15" s="9">
        <v>7004141</v>
      </c>
      <c r="C15" s="9">
        <v>1365279.57</v>
      </c>
      <c r="D15" s="23">
        <v>311217.48</v>
      </c>
      <c r="E15" s="5">
        <v>22.8</v>
      </c>
      <c r="F15" s="5">
        <v>4.4400000000000004</v>
      </c>
    </row>
    <row r="16" spans="1:11" x14ac:dyDescent="0.35">
      <c r="A16" s="5">
        <v>2019</v>
      </c>
      <c r="B16" s="9">
        <v>7389131</v>
      </c>
      <c r="C16" s="9">
        <v>1442735.61</v>
      </c>
      <c r="D16" s="23">
        <v>324380.53000000003</v>
      </c>
      <c r="E16" s="5">
        <v>22.48</v>
      </c>
      <c r="F16" s="5">
        <v>4.3899999999999997</v>
      </c>
    </row>
    <row r="17" spans="1:6" x14ac:dyDescent="0.35">
      <c r="A17" s="5">
        <v>2020</v>
      </c>
      <c r="B17" s="9">
        <v>7609597</v>
      </c>
      <c r="C17" s="9">
        <v>1386728.2</v>
      </c>
      <c r="D17" s="23">
        <v>328579.43</v>
      </c>
      <c r="E17" s="5">
        <v>23.69</v>
      </c>
      <c r="F17" s="5">
        <v>4.32</v>
      </c>
    </row>
    <row r="18" spans="1:6" x14ac:dyDescent="0.35">
      <c r="A18" s="5">
        <v>2021</v>
      </c>
      <c r="B18" s="9">
        <v>9012142</v>
      </c>
      <c r="C18" s="9">
        <v>1751163.24</v>
      </c>
      <c r="D18" s="23">
        <v>420826.68</v>
      </c>
      <c r="E18" s="5">
        <v>24.03</v>
      </c>
      <c r="F18" s="5">
        <v>4.67</v>
      </c>
    </row>
    <row r="22" spans="1:6" x14ac:dyDescent="0.35">
      <c r="A22" s="2" t="s">
        <v>26</v>
      </c>
    </row>
    <row r="31" spans="1:6" x14ac:dyDescent="0.35">
      <c r="A31" t="s">
        <v>29</v>
      </c>
    </row>
  </sheetData>
  <mergeCells count="5">
    <mergeCell ref="A1:A2"/>
    <mergeCell ref="B1:B2"/>
    <mergeCell ref="C1:C2"/>
    <mergeCell ref="D1:D2"/>
    <mergeCell ref="E1:F1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C5AA4-7F93-472A-8659-930DEF1ED6BF}">
  <dimension ref="A1:D15"/>
  <sheetViews>
    <sheetView showGridLines="0" zoomScale="70" zoomScaleNormal="70" workbookViewId="0">
      <selection activeCell="F11" sqref="F11"/>
    </sheetView>
  </sheetViews>
  <sheetFormatPr defaultRowHeight="14.5" x14ac:dyDescent="0.35"/>
  <cols>
    <col min="1" max="2" width="83.08984375" customWidth="1"/>
    <col min="3" max="3" width="19" bestFit="1" customWidth="1"/>
    <col min="4" max="4" width="8.90625" bestFit="1" customWidth="1"/>
  </cols>
  <sheetData>
    <row r="1" spans="1:4" x14ac:dyDescent="0.35">
      <c r="A1" s="8" t="s">
        <v>0</v>
      </c>
      <c r="B1" s="8" t="s">
        <v>6</v>
      </c>
      <c r="C1" s="8" t="s">
        <v>1</v>
      </c>
      <c r="D1" s="8" t="s">
        <v>2</v>
      </c>
    </row>
    <row r="2" spans="1:4" x14ac:dyDescent="0.35">
      <c r="A2" s="3" t="s">
        <v>7</v>
      </c>
      <c r="B2" s="3" t="s">
        <v>8</v>
      </c>
      <c r="C2" s="4">
        <v>120195</v>
      </c>
      <c r="D2" s="6">
        <v>0.28560000000000002</v>
      </c>
    </row>
    <row r="3" spans="1:4" x14ac:dyDescent="0.35">
      <c r="A3" s="3" t="s">
        <v>9</v>
      </c>
      <c r="B3" s="3" t="s">
        <v>10</v>
      </c>
      <c r="C3" s="4">
        <v>88239</v>
      </c>
      <c r="D3" s="6">
        <v>0.2097</v>
      </c>
    </row>
    <row r="4" spans="1:4" x14ac:dyDescent="0.35">
      <c r="A4" s="3" t="s">
        <v>3</v>
      </c>
      <c r="B4" s="3" t="s">
        <v>19</v>
      </c>
      <c r="C4" s="4">
        <v>57351</v>
      </c>
      <c r="D4" s="6">
        <v>0.1363</v>
      </c>
    </row>
    <row r="5" spans="1:4" x14ac:dyDescent="0.35">
      <c r="A5" s="3" t="s">
        <v>11</v>
      </c>
      <c r="B5" s="3" t="s">
        <v>12</v>
      </c>
      <c r="C5" s="4">
        <v>61885</v>
      </c>
      <c r="D5" s="6">
        <v>0.14710000000000001</v>
      </c>
    </row>
    <row r="6" spans="1:4" x14ac:dyDescent="0.35">
      <c r="A6" s="5" t="s">
        <v>13</v>
      </c>
      <c r="B6" s="5" t="s">
        <v>18</v>
      </c>
      <c r="C6" s="4">
        <v>24747</v>
      </c>
      <c r="D6" s="6">
        <v>5.8799999999999998E-2</v>
      </c>
    </row>
    <row r="7" spans="1:4" x14ac:dyDescent="0.35">
      <c r="A7" s="3" t="s">
        <v>14</v>
      </c>
      <c r="B7" s="3" t="s">
        <v>17</v>
      </c>
      <c r="C7" s="4">
        <v>19550</v>
      </c>
      <c r="D7" s="6">
        <v>4.65E-2</v>
      </c>
    </row>
    <row r="8" spans="1:4" x14ac:dyDescent="0.35">
      <c r="A8" s="3" t="s">
        <v>15</v>
      </c>
      <c r="B8" s="3" t="s">
        <v>16</v>
      </c>
      <c r="C8" s="4">
        <v>7076</v>
      </c>
      <c r="D8" s="6">
        <v>1.6799999999999999E-2</v>
      </c>
    </row>
    <row r="9" spans="1:4" x14ac:dyDescent="0.35">
      <c r="A9" s="3" t="s">
        <v>4</v>
      </c>
      <c r="B9" s="3" t="s">
        <v>4</v>
      </c>
      <c r="C9" s="4">
        <v>41784</v>
      </c>
      <c r="D9" s="6">
        <f>C9/C10</f>
        <v>9.9290207139751008E-2</v>
      </c>
    </row>
    <row r="10" spans="1:4" x14ac:dyDescent="0.35">
      <c r="A10" s="20" t="s">
        <v>5</v>
      </c>
      <c r="B10" s="21"/>
      <c r="C10" s="4">
        <f>SUM(C2:C9)</f>
        <v>420827</v>
      </c>
      <c r="D10" s="7">
        <f>SUM(D2:D9)</f>
        <v>1.0000902071397511</v>
      </c>
    </row>
    <row r="11" spans="1:4" x14ac:dyDescent="0.35">
      <c r="A11" s="2"/>
      <c r="B11" s="2"/>
      <c r="C11" s="1"/>
    </row>
    <row r="12" spans="1:4" x14ac:dyDescent="0.35">
      <c r="B12" s="2" t="s">
        <v>26</v>
      </c>
    </row>
    <row r="15" spans="1:4" ht="31" x14ac:dyDescent="0.35">
      <c r="B15" s="11" t="s">
        <v>28</v>
      </c>
    </row>
  </sheetData>
  <mergeCells count="1">
    <mergeCell ref="A10:B10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6A7EA-A695-4385-8E97-FC7B3AA320CF}">
  <dimension ref="A1:F22"/>
  <sheetViews>
    <sheetView showGridLines="0" zoomScale="70" zoomScaleNormal="70" workbookViewId="0">
      <selection activeCell="D9" sqref="D9"/>
    </sheetView>
  </sheetViews>
  <sheetFormatPr defaultRowHeight="14.5" x14ac:dyDescent="0.35"/>
  <cols>
    <col min="1" max="1" width="47.26953125" bestFit="1" customWidth="1"/>
    <col min="2" max="2" width="22.36328125" customWidth="1"/>
    <col min="3" max="3" width="19" customWidth="1"/>
    <col min="4" max="6" width="13.08984375" customWidth="1"/>
  </cols>
  <sheetData>
    <row r="1" spans="1:6" x14ac:dyDescent="0.35">
      <c r="A1" s="8" t="s">
        <v>0</v>
      </c>
      <c r="B1" s="8" t="s">
        <v>6</v>
      </c>
      <c r="C1" s="8" t="s">
        <v>1</v>
      </c>
      <c r="D1" s="8" t="s">
        <v>2</v>
      </c>
      <c r="E1" s="13"/>
      <c r="F1" s="13"/>
    </row>
    <row r="2" spans="1:6" x14ac:dyDescent="0.35">
      <c r="A2" s="3" t="s">
        <v>7</v>
      </c>
      <c r="B2" s="3" t="s">
        <v>8</v>
      </c>
      <c r="C2" s="9">
        <v>69279.05</v>
      </c>
      <c r="D2" s="6">
        <f>C2/$C$10</f>
        <v>0.22310664940357441</v>
      </c>
      <c r="E2" s="16"/>
      <c r="F2" s="14"/>
    </row>
    <row r="3" spans="1:6" x14ac:dyDescent="0.35">
      <c r="A3" s="3" t="s">
        <v>9</v>
      </c>
      <c r="B3" s="3" t="s">
        <v>10</v>
      </c>
      <c r="C3" s="9">
        <v>50747.040000000001</v>
      </c>
      <c r="D3" s="6">
        <f t="shared" ref="D3:D9" si="0">C3/$C$10</f>
        <v>0.16342605826074647</v>
      </c>
      <c r="E3" s="16"/>
      <c r="F3" s="14"/>
    </row>
    <row r="4" spans="1:6" x14ac:dyDescent="0.35">
      <c r="A4" s="3" t="s">
        <v>3</v>
      </c>
      <c r="B4" s="3" t="s">
        <v>19</v>
      </c>
      <c r="C4" s="9">
        <v>61164.04</v>
      </c>
      <c r="D4" s="6">
        <f t="shared" si="0"/>
        <v>0.19697302472228187</v>
      </c>
      <c r="E4" s="16"/>
      <c r="F4" s="14"/>
    </row>
    <row r="5" spans="1:6" x14ac:dyDescent="0.35">
      <c r="A5" s="3" t="s">
        <v>11</v>
      </c>
      <c r="B5" s="3" t="s">
        <v>12</v>
      </c>
      <c r="C5" s="9">
        <v>52209.46</v>
      </c>
      <c r="D5" s="6">
        <f t="shared" si="0"/>
        <v>0.16813564400449979</v>
      </c>
      <c r="E5" s="16"/>
      <c r="F5" s="14"/>
    </row>
    <row r="6" spans="1:6" x14ac:dyDescent="0.35">
      <c r="A6" s="5" t="s">
        <v>13</v>
      </c>
      <c r="B6" s="5" t="s">
        <v>18</v>
      </c>
      <c r="C6" s="9">
        <v>13379.11</v>
      </c>
      <c r="D6" s="6">
        <f t="shared" si="0"/>
        <v>4.3086162470499477E-2</v>
      </c>
      <c r="E6" s="16"/>
      <c r="F6" s="14"/>
    </row>
    <row r="7" spans="1:6" x14ac:dyDescent="0.35">
      <c r="A7" s="3" t="s">
        <v>14</v>
      </c>
      <c r="B7" s="3" t="s">
        <v>17</v>
      </c>
      <c r="C7" s="9">
        <v>12701.95</v>
      </c>
      <c r="D7" s="6">
        <f t="shared" si="0"/>
        <v>4.0905432528184668E-2</v>
      </c>
      <c r="E7" s="16"/>
      <c r="F7" s="14"/>
    </row>
    <row r="8" spans="1:6" x14ac:dyDescent="0.35">
      <c r="A8" s="3" t="s">
        <v>15</v>
      </c>
      <c r="B8" s="3" t="s">
        <v>16</v>
      </c>
      <c r="C8" s="9">
        <v>9495.9500000000007</v>
      </c>
      <c r="D8" s="6">
        <f t="shared" si="0"/>
        <v>3.0580811766383525E-2</v>
      </c>
      <c r="E8" s="16"/>
      <c r="F8" s="14"/>
    </row>
    <row r="9" spans="1:6" x14ac:dyDescent="0.35">
      <c r="A9" s="3" t="s">
        <v>4</v>
      </c>
      <c r="B9" s="3" t="s">
        <v>4</v>
      </c>
      <c r="C9" s="9">
        <v>41543.27999999997</v>
      </c>
      <c r="D9" s="6">
        <f t="shared" si="0"/>
        <v>0.13378621684382969</v>
      </c>
      <c r="E9" s="17"/>
      <c r="F9" s="15"/>
    </row>
    <row r="10" spans="1:6" x14ac:dyDescent="0.35">
      <c r="A10" s="20" t="s">
        <v>5</v>
      </c>
      <c r="B10" s="21"/>
      <c r="C10" s="9">
        <f>SUM(C2:C9)</f>
        <v>310519.88</v>
      </c>
      <c r="D10" s="6">
        <f>SUM(D2:D9)</f>
        <v>0.99999999999999978</v>
      </c>
      <c r="E10" s="14"/>
      <c r="F10" s="14"/>
    </row>
    <row r="19" spans="1:1" x14ac:dyDescent="0.35">
      <c r="A19" s="2" t="s">
        <v>30</v>
      </c>
    </row>
    <row r="22" spans="1:1" ht="31" x14ac:dyDescent="0.35">
      <c r="A22" s="11" t="s">
        <v>28</v>
      </c>
    </row>
  </sheetData>
  <mergeCells count="1">
    <mergeCell ref="A10:B10"/>
  </mergeCells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C092D-61C7-41FC-A493-E048BE623D1A}">
  <dimension ref="A1:D17"/>
  <sheetViews>
    <sheetView showGridLines="0" topLeftCell="A15" zoomScale="70" zoomScaleNormal="70" workbookViewId="0">
      <selection activeCell="E22" sqref="E22"/>
    </sheetView>
  </sheetViews>
  <sheetFormatPr defaultRowHeight="14.5" x14ac:dyDescent="0.35"/>
  <cols>
    <col min="1" max="1" width="47.26953125" bestFit="1" customWidth="1"/>
    <col min="2" max="2" width="19.7265625" customWidth="1"/>
    <col min="3" max="3" width="26" customWidth="1"/>
    <col min="4" max="4" width="21.453125" customWidth="1"/>
  </cols>
  <sheetData>
    <row r="1" spans="1:4" x14ac:dyDescent="0.35">
      <c r="A1" s="8" t="s">
        <v>0</v>
      </c>
      <c r="B1" s="8" t="s">
        <v>6</v>
      </c>
      <c r="C1" s="8" t="s">
        <v>1</v>
      </c>
      <c r="D1" s="8" t="s">
        <v>2</v>
      </c>
    </row>
    <row r="2" spans="1:4" x14ac:dyDescent="0.35">
      <c r="A2" s="3" t="s">
        <v>7</v>
      </c>
      <c r="B2" s="3" t="s">
        <v>8</v>
      </c>
      <c r="C2" s="12">
        <v>65381.35</v>
      </c>
      <c r="D2" s="6">
        <f>C2/$C$10</f>
        <v>0.22706889422510224</v>
      </c>
    </row>
    <row r="3" spans="1:4" x14ac:dyDescent="0.35">
      <c r="A3" s="3" t="s">
        <v>9</v>
      </c>
      <c r="B3" s="3" t="s">
        <v>10</v>
      </c>
      <c r="C3" s="12">
        <v>47418.69</v>
      </c>
      <c r="D3" s="6">
        <f t="shared" ref="D3:D9" si="0">C3/$C$10</f>
        <v>0.16468472284379129</v>
      </c>
    </row>
    <row r="4" spans="1:4" x14ac:dyDescent="0.35">
      <c r="A4" s="3" t="s">
        <v>3</v>
      </c>
      <c r="B4" s="3" t="s">
        <v>19</v>
      </c>
      <c r="C4" s="12">
        <v>60548.98</v>
      </c>
      <c r="D4" s="6">
        <f t="shared" si="0"/>
        <v>0.21028611270733677</v>
      </c>
    </row>
    <row r="5" spans="1:4" x14ac:dyDescent="0.35">
      <c r="A5" s="3" t="s">
        <v>11</v>
      </c>
      <c r="B5" s="3" t="s">
        <v>12</v>
      </c>
      <c r="C5" s="12">
        <v>50158.05</v>
      </c>
      <c r="D5" s="6">
        <f t="shared" si="0"/>
        <v>0.17419849773654705</v>
      </c>
    </row>
    <row r="6" spans="1:4" x14ac:dyDescent="0.35">
      <c r="A6" s="3" t="s">
        <v>13</v>
      </c>
      <c r="B6" s="3" t="s">
        <v>18</v>
      </c>
      <c r="C6" s="12">
        <v>12778.36</v>
      </c>
      <c r="D6" s="6">
        <f t="shared" si="0"/>
        <v>4.4379139849670859E-2</v>
      </c>
    </row>
    <row r="7" spans="1:4" x14ac:dyDescent="0.35">
      <c r="A7" s="3" t="s">
        <v>14</v>
      </c>
      <c r="B7" s="3" t="s">
        <v>17</v>
      </c>
      <c r="C7" s="12">
        <v>9797.36</v>
      </c>
      <c r="D7" s="6">
        <f t="shared" si="0"/>
        <v>3.4026151211702542E-2</v>
      </c>
    </row>
    <row r="8" spans="1:4" x14ac:dyDescent="0.35">
      <c r="A8" s="3" t="s">
        <v>15</v>
      </c>
      <c r="B8" s="3" t="s">
        <v>16</v>
      </c>
      <c r="C8" s="12">
        <v>10526.88</v>
      </c>
      <c r="D8" s="6">
        <f t="shared" si="0"/>
        <v>3.6559768209747032E-2</v>
      </c>
    </row>
    <row r="9" spans="1:4" x14ac:dyDescent="0.35">
      <c r="A9" s="3" t="s">
        <v>4</v>
      </c>
      <c r="B9" s="3" t="s">
        <v>4</v>
      </c>
      <c r="C9" s="9">
        <f>C10-SUM(C2:C8)</f>
        <v>31326.510000000009</v>
      </c>
      <c r="D9" s="6">
        <f t="shared" si="0"/>
        <v>0.10879671321610229</v>
      </c>
    </row>
    <row r="10" spans="1:4" x14ac:dyDescent="0.35">
      <c r="A10" s="20" t="s">
        <v>5</v>
      </c>
      <c r="B10" s="21"/>
      <c r="C10" s="9">
        <v>287936.18</v>
      </c>
      <c r="D10" s="5"/>
    </row>
    <row r="14" spans="1:4" x14ac:dyDescent="0.35">
      <c r="A14" s="2" t="s">
        <v>31</v>
      </c>
    </row>
    <row r="17" spans="1:1" ht="31" x14ac:dyDescent="0.35">
      <c r="A17" s="11" t="s">
        <v>28</v>
      </c>
    </row>
  </sheetData>
  <mergeCells count="1">
    <mergeCell ref="A10:B10"/>
  </mergeCells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45D86-B949-4401-89A4-363E14452622}">
  <dimension ref="A1:D14"/>
  <sheetViews>
    <sheetView showGridLines="0" zoomScale="70" zoomScaleNormal="70" workbookViewId="0">
      <selection activeCell="A17" sqref="A17:XFD17"/>
    </sheetView>
  </sheetViews>
  <sheetFormatPr defaultRowHeight="14.5" x14ac:dyDescent="0.35"/>
  <cols>
    <col min="1" max="1" width="47.26953125" bestFit="1" customWidth="1"/>
    <col min="2" max="2" width="20.08984375" customWidth="1"/>
    <col min="3" max="3" width="19" customWidth="1"/>
    <col min="4" max="4" width="22.453125" customWidth="1"/>
  </cols>
  <sheetData>
    <row r="1" spans="1:4" x14ac:dyDescent="0.35">
      <c r="A1" s="8" t="s">
        <v>0</v>
      </c>
      <c r="B1" s="8" t="s">
        <v>33</v>
      </c>
      <c r="C1" s="8" t="s">
        <v>1</v>
      </c>
      <c r="D1" s="8" t="s">
        <v>2</v>
      </c>
    </row>
    <row r="2" spans="1:4" x14ac:dyDescent="0.35">
      <c r="A2" s="3" t="s">
        <v>7</v>
      </c>
      <c r="B2" s="3" t="s">
        <v>8</v>
      </c>
      <c r="C2" s="9">
        <v>61038.82</v>
      </c>
      <c r="D2" s="6">
        <v>0.22739999999999999</v>
      </c>
    </row>
    <row r="3" spans="1:4" x14ac:dyDescent="0.35">
      <c r="A3" s="3" t="s">
        <v>9</v>
      </c>
      <c r="B3" s="3" t="s">
        <v>10</v>
      </c>
      <c r="C3" s="9">
        <v>44199.3</v>
      </c>
      <c r="D3" s="6">
        <v>0.16470000000000001</v>
      </c>
    </row>
    <row r="4" spans="1:4" x14ac:dyDescent="0.35">
      <c r="A4" s="3" t="s">
        <v>3</v>
      </c>
      <c r="B4" s="3" t="s">
        <v>19</v>
      </c>
      <c r="C4" s="9">
        <v>56550.58</v>
      </c>
      <c r="D4" s="6">
        <v>0.2107</v>
      </c>
    </row>
    <row r="5" spans="1:4" x14ac:dyDescent="0.35">
      <c r="A5" s="3" t="s">
        <v>11</v>
      </c>
      <c r="B5" s="3" t="s">
        <v>12</v>
      </c>
      <c r="C5" s="9">
        <v>45069.23</v>
      </c>
      <c r="D5" s="6">
        <v>0.16789999999999999</v>
      </c>
    </row>
    <row r="6" spans="1:4" x14ac:dyDescent="0.35">
      <c r="A6" s="3" t="s">
        <v>13</v>
      </c>
      <c r="B6" s="3" t="s">
        <v>18</v>
      </c>
      <c r="C6" s="9">
        <v>11966.02</v>
      </c>
      <c r="D6" s="6">
        <v>4.4600000000000001E-2</v>
      </c>
    </row>
    <row r="7" spans="1:4" x14ac:dyDescent="0.35">
      <c r="A7" s="3" t="s">
        <v>14</v>
      </c>
      <c r="B7" s="3" t="s">
        <v>17</v>
      </c>
      <c r="C7" s="9">
        <v>9668.48</v>
      </c>
      <c r="D7" s="6">
        <v>3.5999999999999997E-2</v>
      </c>
    </row>
    <row r="8" spans="1:4" x14ac:dyDescent="0.35">
      <c r="A8" s="3" t="s">
        <v>15</v>
      </c>
      <c r="B8" s="3" t="s">
        <v>16</v>
      </c>
      <c r="C8" s="9">
        <v>9337.44</v>
      </c>
      <c r="D8" s="6">
        <v>3.4799999999999998E-2</v>
      </c>
    </row>
    <row r="9" spans="1:4" x14ac:dyDescent="0.35">
      <c r="A9" s="3" t="s">
        <v>4</v>
      </c>
      <c r="B9" s="3" t="s">
        <v>4</v>
      </c>
      <c r="C9" s="9">
        <v>30587.51999999999</v>
      </c>
      <c r="D9" s="6">
        <f>C9/C10</f>
        <v>0.11395506081032972</v>
      </c>
    </row>
    <row r="10" spans="1:4" x14ac:dyDescent="0.35">
      <c r="A10" s="20" t="s">
        <v>5</v>
      </c>
      <c r="B10" s="21"/>
      <c r="C10" s="9">
        <f>SUM(C2:C9)</f>
        <v>268417.39</v>
      </c>
      <c r="D10" s="5"/>
    </row>
    <row r="11" spans="1:4" x14ac:dyDescent="0.35">
      <c r="C11" s="18"/>
    </row>
    <row r="14" spans="1:4" x14ac:dyDescent="0.35">
      <c r="A14" t="s">
        <v>32</v>
      </c>
    </row>
  </sheetData>
  <mergeCells count="1">
    <mergeCell ref="A10:B10"/>
  </mergeCells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AD9B2-6C51-42C7-8865-2821C14B8EC5}">
  <dimension ref="A1:E12"/>
  <sheetViews>
    <sheetView showGridLines="0" topLeftCell="A2" zoomScale="83" zoomScaleNormal="83" workbookViewId="0">
      <selection activeCell="C10" sqref="C10"/>
    </sheetView>
  </sheetViews>
  <sheetFormatPr defaultRowHeight="14.5" x14ac:dyDescent="0.35"/>
  <cols>
    <col min="1" max="1" width="56.81640625" customWidth="1"/>
    <col min="2" max="2" width="9.6328125" bestFit="1" customWidth="1"/>
    <col min="3" max="3" width="17" customWidth="1"/>
    <col min="4" max="4" width="20.08984375" customWidth="1"/>
    <col min="5" max="5" width="14.08984375" bestFit="1" customWidth="1"/>
  </cols>
  <sheetData>
    <row r="1" spans="1:5" x14ac:dyDescent="0.35">
      <c r="A1" s="8" t="s">
        <v>0</v>
      </c>
      <c r="B1" s="8" t="s">
        <v>33</v>
      </c>
      <c r="C1" s="8" t="s">
        <v>1</v>
      </c>
      <c r="D1" s="8" t="s">
        <v>2</v>
      </c>
    </row>
    <row r="2" spans="1:5" x14ac:dyDescent="0.35">
      <c r="A2" s="3" t="s">
        <v>7</v>
      </c>
      <c r="B2" s="3" t="s">
        <v>8</v>
      </c>
      <c r="C2" s="9">
        <v>62437.121383999998</v>
      </c>
      <c r="D2" s="6">
        <f>C2/$C$10</f>
        <v>0.23120213132899042</v>
      </c>
      <c r="E2" s="9"/>
    </row>
    <row r="3" spans="1:5" x14ac:dyDescent="0.35">
      <c r="A3" s="3" t="s">
        <v>9</v>
      </c>
      <c r="B3" s="3" t="s">
        <v>10</v>
      </c>
      <c r="C3" s="9">
        <v>39285.750545000003</v>
      </c>
      <c r="D3" s="6">
        <f t="shared" ref="D3:D9" si="0">C3/$C$10</f>
        <v>0.14547354291049402</v>
      </c>
      <c r="E3" s="9"/>
    </row>
    <row r="4" spans="1:5" x14ac:dyDescent="0.35">
      <c r="A4" s="3" t="s">
        <v>3</v>
      </c>
      <c r="B4" s="3" t="s">
        <v>19</v>
      </c>
      <c r="C4" s="9">
        <v>65067.861138</v>
      </c>
      <c r="D4" s="6">
        <f t="shared" si="0"/>
        <v>0.24094365407402474</v>
      </c>
      <c r="E4" s="9"/>
    </row>
    <row r="5" spans="1:5" x14ac:dyDescent="0.35">
      <c r="A5" s="3" t="s">
        <v>11</v>
      </c>
      <c r="B5" s="3" t="s">
        <v>12</v>
      </c>
      <c r="C5" s="9">
        <v>39932.813878000001</v>
      </c>
      <c r="D5" s="6">
        <f t="shared" si="0"/>
        <v>0.1478695922218381</v>
      </c>
      <c r="E5" s="9"/>
    </row>
    <row r="6" spans="1:5" x14ac:dyDescent="0.35">
      <c r="A6" s="3" t="s">
        <v>13</v>
      </c>
      <c r="B6" s="3" t="s">
        <v>18</v>
      </c>
      <c r="C6" s="9">
        <v>12373.416149000001</v>
      </c>
      <c r="D6" s="6">
        <f t="shared" si="0"/>
        <v>4.5818258786710198E-2</v>
      </c>
      <c r="E6" s="9"/>
    </row>
    <row r="7" spans="1:5" x14ac:dyDescent="0.35">
      <c r="A7" s="3" t="s">
        <v>14</v>
      </c>
      <c r="B7" s="3" t="s">
        <v>17</v>
      </c>
      <c r="C7" s="9">
        <v>9069.5788840000005</v>
      </c>
      <c r="D7" s="6">
        <f t="shared" si="0"/>
        <v>3.358428322377071E-2</v>
      </c>
      <c r="E7" s="9"/>
    </row>
    <row r="8" spans="1:5" x14ac:dyDescent="0.35">
      <c r="A8" s="3" t="s">
        <v>15</v>
      </c>
      <c r="B8" s="3" t="s">
        <v>16</v>
      </c>
      <c r="C8" s="9">
        <v>8547.8867190000001</v>
      </c>
      <c r="D8" s="6">
        <f t="shared" si="0"/>
        <v>3.1652478269089623E-2</v>
      </c>
      <c r="E8" s="9"/>
    </row>
    <row r="9" spans="1:5" x14ac:dyDescent="0.35">
      <c r="A9" s="3" t="s">
        <v>4</v>
      </c>
      <c r="B9" s="3" t="s">
        <v>4</v>
      </c>
      <c r="C9" s="9">
        <v>33339.835185000004</v>
      </c>
      <c r="D9" s="6">
        <f t="shared" si="0"/>
        <v>0.12345605918508222</v>
      </c>
      <c r="E9" s="9"/>
    </row>
    <row r="10" spans="1:5" x14ac:dyDescent="0.35">
      <c r="A10" s="20" t="s">
        <v>5</v>
      </c>
      <c r="B10" s="21"/>
      <c r="C10" s="9">
        <f>SUM(C2:C9)</f>
        <v>270054.263882</v>
      </c>
      <c r="D10" s="5"/>
    </row>
    <row r="12" spans="1:5" x14ac:dyDescent="0.35">
      <c r="A12" s="2" t="s">
        <v>34</v>
      </c>
    </row>
  </sheetData>
  <mergeCells count="1">
    <mergeCell ref="A10:B10"/>
  </mergeCells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FA7E-9AFF-42D2-BC02-9A2B07BF1EF7}">
  <dimension ref="A1:F14"/>
  <sheetViews>
    <sheetView showGridLines="0" topLeftCell="E13" zoomScale="80" zoomScaleNormal="80" workbookViewId="0">
      <selection activeCell="AA19" sqref="AA19"/>
    </sheetView>
  </sheetViews>
  <sheetFormatPr defaultRowHeight="14.5" x14ac:dyDescent="0.35"/>
  <cols>
    <col min="1" max="1" width="47.26953125" bestFit="1" customWidth="1"/>
    <col min="2" max="2" width="9.6328125" bestFit="1" customWidth="1"/>
    <col min="3" max="3" width="31.54296875" customWidth="1"/>
    <col min="4" max="4" width="17.6328125" customWidth="1"/>
    <col min="6" max="6" width="16.90625" bestFit="1" customWidth="1"/>
  </cols>
  <sheetData>
    <row r="1" spans="1:6" x14ac:dyDescent="0.35">
      <c r="A1" s="8" t="s">
        <v>0</v>
      </c>
      <c r="B1" s="8" t="s">
        <v>33</v>
      </c>
      <c r="C1" s="8" t="s">
        <v>1</v>
      </c>
      <c r="D1" s="8" t="s">
        <v>2</v>
      </c>
    </row>
    <row r="2" spans="1:6" x14ac:dyDescent="0.35">
      <c r="A2" s="3" t="s">
        <v>7</v>
      </c>
      <c r="B2" s="3" t="s">
        <v>8</v>
      </c>
      <c r="C2" s="9">
        <v>60432.944210000001</v>
      </c>
      <c r="D2" s="6">
        <f>C2/$C$10</f>
        <v>0.23494344598616856</v>
      </c>
      <c r="F2" s="22"/>
    </row>
    <row r="3" spans="1:6" x14ac:dyDescent="0.35">
      <c r="A3" s="3" t="s">
        <v>9</v>
      </c>
      <c r="B3" s="3" t="s">
        <v>10</v>
      </c>
      <c r="C3" s="9">
        <v>39374.388165999997</v>
      </c>
      <c r="D3" s="6">
        <f t="shared" ref="D3:D9" si="0">C3/$C$10</f>
        <v>0.15307469394791307</v>
      </c>
      <c r="F3" s="22"/>
    </row>
    <row r="4" spans="1:6" x14ac:dyDescent="0.35">
      <c r="A4" s="3" t="s">
        <v>3</v>
      </c>
      <c r="B4" s="3" t="s">
        <v>19</v>
      </c>
      <c r="C4" s="9">
        <v>57956.208935000002</v>
      </c>
      <c r="D4" s="6">
        <f t="shared" si="0"/>
        <v>0.22531471238877893</v>
      </c>
      <c r="F4" s="22"/>
    </row>
    <row r="5" spans="1:6" x14ac:dyDescent="0.35">
      <c r="A5" s="3" t="s">
        <v>11</v>
      </c>
      <c r="B5" s="3" t="s">
        <v>12</v>
      </c>
      <c r="C5" s="9">
        <v>35072.698043999997</v>
      </c>
      <c r="D5" s="6">
        <f t="shared" si="0"/>
        <v>0.13635113506725693</v>
      </c>
      <c r="F5" s="22"/>
    </row>
    <row r="6" spans="1:6" x14ac:dyDescent="0.35">
      <c r="A6" s="3" t="s">
        <v>13</v>
      </c>
      <c r="B6" s="3" t="s">
        <v>18</v>
      </c>
      <c r="C6" s="9">
        <v>12010.185791</v>
      </c>
      <c r="D6" s="6">
        <f t="shared" si="0"/>
        <v>4.6691659219289555E-2</v>
      </c>
      <c r="F6" s="22"/>
    </row>
    <row r="7" spans="1:6" x14ac:dyDescent="0.35">
      <c r="A7" s="3" t="s">
        <v>14</v>
      </c>
      <c r="B7" s="3" t="s">
        <v>17</v>
      </c>
      <c r="C7" s="9">
        <v>9856.6693790000008</v>
      </c>
      <c r="D7" s="6">
        <f t="shared" si="0"/>
        <v>3.8319494443320758E-2</v>
      </c>
      <c r="F7" s="22"/>
    </row>
    <row r="8" spans="1:6" x14ac:dyDescent="0.35">
      <c r="A8" s="3" t="s">
        <v>15</v>
      </c>
      <c r="B8" s="3" t="s">
        <v>16</v>
      </c>
      <c r="C8" s="9">
        <v>7152.0888839999998</v>
      </c>
      <c r="D8" s="6">
        <f t="shared" si="0"/>
        <v>2.7804973435801607E-2</v>
      </c>
      <c r="F8" s="22"/>
    </row>
    <row r="9" spans="1:6" x14ac:dyDescent="0.35">
      <c r="A9" s="3" t="s">
        <v>4</v>
      </c>
      <c r="B9" s="3" t="s">
        <v>4</v>
      </c>
      <c r="C9" s="9">
        <v>35368.183501</v>
      </c>
      <c r="D9" s="6">
        <f t="shared" si="0"/>
        <v>0.13749988551147063</v>
      </c>
      <c r="F9" s="22"/>
    </row>
    <row r="10" spans="1:6" x14ac:dyDescent="0.35">
      <c r="A10" s="20" t="s">
        <v>5</v>
      </c>
      <c r="B10" s="21"/>
      <c r="C10" s="9">
        <f>SUM(C2:C9)</f>
        <v>257223.36690999998</v>
      </c>
      <c r="D10" s="6">
        <f>SUM(D2:D9)</f>
        <v>0.99999999999999989</v>
      </c>
    </row>
    <row r="14" spans="1:6" x14ac:dyDescent="0.35">
      <c r="A14" s="2" t="s">
        <v>34</v>
      </c>
    </row>
  </sheetData>
  <mergeCells count="1">
    <mergeCell ref="A10:B10"/>
  </mergeCells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5399E-301A-4D9B-8E54-C4EC5F2BA97B}">
  <dimension ref="A1:F13"/>
  <sheetViews>
    <sheetView showGridLines="0" zoomScale="70" zoomScaleNormal="70" workbookViewId="0">
      <selection sqref="A1:C9"/>
    </sheetView>
  </sheetViews>
  <sheetFormatPr defaultRowHeight="14.5" x14ac:dyDescent="0.35"/>
  <cols>
    <col min="1" max="1" width="155.36328125" bestFit="1" customWidth="1"/>
    <col min="2" max="2" width="10" bestFit="1" customWidth="1"/>
    <col min="3" max="3" width="27.36328125" customWidth="1"/>
    <col min="4" max="4" width="8.36328125" bestFit="1" customWidth="1"/>
    <col min="6" max="6" width="16.26953125" bestFit="1" customWidth="1"/>
  </cols>
  <sheetData>
    <row r="1" spans="1:6" x14ac:dyDescent="0.35">
      <c r="A1" s="8" t="s">
        <v>0</v>
      </c>
      <c r="B1" s="8" t="s">
        <v>33</v>
      </c>
      <c r="C1" s="8" t="s">
        <v>1</v>
      </c>
      <c r="D1" s="8" t="s">
        <v>2</v>
      </c>
    </row>
    <row r="2" spans="1:6" x14ac:dyDescent="0.35">
      <c r="A2" s="3" t="s">
        <v>7</v>
      </c>
      <c r="B2" s="3" t="s">
        <v>8</v>
      </c>
      <c r="C2" s="9">
        <v>54767.403740000002</v>
      </c>
      <c r="D2" s="6">
        <f>C2/$C$10</f>
        <v>0.2452522917335602</v>
      </c>
      <c r="F2" s="22"/>
    </row>
    <row r="3" spans="1:6" x14ac:dyDescent="0.35">
      <c r="A3" s="3" t="s">
        <v>9</v>
      </c>
      <c r="B3" s="3" t="s">
        <v>10</v>
      </c>
      <c r="C3" s="9">
        <v>35831.303701999997</v>
      </c>
      <c r="D3" s="6">
        <f t="shared" ref="D3:D9" si="0">C3/$C$10</f>
        <v>0.16045510191490955</v>
      </c>
      <c r="F3" s="22"/>
    </row>
    <row r="4" spans="1:6" x14ac:dyDescent="0.35">
      <c r="A4" s="3" t="s">
        <v>3</v>
      </c>
      <c r="B4" s="3" t="s">
        <v>19</v>
      </c>
      <c r="C4" s="9">
        <v>44768.619746999997</v>
      </c>
      <c r="D4" s="6">
        <f t="shared" si="0"/>
        <v>0.20047703270405323</v>
      </c>
      <c r="F4" s="22"/>
    </row>
    <row r="5" spans="1:6" x14ac:dyDescent="0.35">
      <c r="A5" s="3" t="s">
        <v>11</v>
      </c>
      <c r="B5" s="3" t="s">
        <v>12</v>
      </c>
      <c r="C5" s="9">
        <v>31300.666401999999</v>
      </c>
      <c r="D5" s="6">
        <f t="shared" si="0"/>
        <v>0.14016658894990644</v>
      </c>
      <c r="F5" s="22"/>
    </row>
    <row r="6" spans="1:6" x14ac:dyDescent="0.35">
      <c r="A6" s="3" t="s">
        <v>13</v>
      </c>
      <c r="B6" s="3" t="s">
        <v>18</v>
      </c>
      <c r="C6" s="9">
        <v>10869.679549</v>
      </c>
      <c r="D6" s="6">
        <f t="shared" si="0"/>
        <v>4.8675190674679604E-2</v>
      </c>
      <c r="F6" s="22"/>
    </row>
    <row r="7" spans="1:6" x14ac:dyDescent="0.35">
      <c r="A7" s="3" t="s">
        <v>14</v>
      </c>
      <c r="B7" s="3" t="s">
        <v>17</v>
      </c>
      <c r="C7" s="9">
        <v>9046.4654960000007</v>
      </c>
      <c r="D7" s="6">
        <f t="shared" si="0"/>
        <v>4.0510709719149059E-2</v>
      </c>
      <c r="F7" s="22"/>
    </row>
    <row r="8" spans="1:6" x14ac:dyDescent="0.35">
      <c r="A8" s="3" t="s">
        <v>15</v>
      </c>
      <c r="B8" s="3" t="s">
        <v>16</v>
      </c>
      <c r="C8" s="9">
        <v>5535.4197329999997</v>
      </c>
      <c r="D8" s="6">
        <f t="shared" si="0"/>
        <v>2.4787999476299838E-2</v>
      </c>
      <c r="F8" s="22"/>
    </row>
    <row r="9" spans="1:6" x14ac:dyDescent="0.35">
      <c r="A9" s="3" t="s">
        <v>4</v>
      </c>
      <c r="B9" s="3" t="s">
        <v>4</v>
      </c>
      <c r="C9" s="9">
        <v>31190.908386999999</v>
      </c>
      <c r="D9" s="6">
        <f t="shared" si="0"/>
        <v>0.13967508482744215</v>
      </c>
      <c r="F9" s="22"/>
    </row>
    <row r="10" spans="1:6" x14ac:dyDescent="0.35">
      <c r="A10" s="20" t="s">
        <v>5</v>
      </c>
      <c r="B10" s="21"/>
      <c r="C10" s="9">
        <f>SUM(C2:C9)</f>
        <v>223310.46675599998</v>
      </c>
      <c r="D10" s="6">
        <f>SUM(D2:D9)</f>
        <v>1</v>
      </c>
    </row>
    <row r="13" spans="1:6" x14ac:dyDescent="0.35">
      <c r="A13" t="s">
        <v>35</v>
      </c>
    </row>
  </sheetData>
  <mergeCells count="1">
    <mergeCell ref="A10:B10"/>
  </mergeCells>
  <pageMargins left="0.511811024" right="0.511811024" top="0.78740157499999996" bottom="0.78740157499999996" header="0.31496062000000002" footer="0.3149606200000000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46F9B-C9CC-4D39-9759-CA2DDCE11C97}">
  <dimension ref="A1:C9"/>
  <sheetViews>
    <sheetView showGridLines="0" workbookViewId="0">
      <selection sqref="A1:C9"/>
    </sheetView>
  </sheetViews>
  <sheetFormatPr defaultRowHeight="14.5" x14ac:dyDescent="0.35"/>
  <cols>
    <col min="1" max="1" width="47.26953125" bestFit="1" customWidth="1"/>
    <col min="2" max="2" width="9.6328125" bestFit="1" customWidth="1"/>
    <col min="3" max="3" width="8.90625" bestFit="1" customWidth="1"/>
  </cols>
  <sheetData>
    <row r="1" spans="1:3" x14ac:dyDescent="0.35">
      <c r="A1" s="8" t="s">
        <v>0</v>
      </c>
      <c r="B1" s="8" t="s">
        <v>33</v>
      </c>
      <c r="C1" s="8" t="s">
        <v>1</v>
      </c>
    </row>
    <row r="2" spans="1:3" x14ac:dyDescent="0.35">
      <c r="A2" s="3" t="s">
        <v>7</v>
      </c>
      <c r="B2" s="3" t="s">
        <v>8</v>
      </c>
      <c r="C2" s="9">
        <v>54767.403740000002</v>
      </c>
    </row>
    <row r="3" spans="1:3" x14ac:dyDescent="0.35">
      <c r="A3" s="3" t="s">
        <v>9</v>
      </c>
      <c r="B3" s="3" t="s">
        <v>10</v>
      </c>
      <c r="C3" s="9">
        <v>35831.303701999997</v>
      </c>
    </row>
    <row r="4" spans="1:3" x14ac:dyDescent="0.35">
      <c r="A4" s="3" t="s">
        <v>3</v>
      </c>
      <c r="B4" s="3" t="s">
        <v>19</v>
      </c>
      <c r="C4" s="9">
        <v>44768.619746999997</v>
      </c>
    </row>
    <row r="5" spans="1:3" x14ac:dyDescent="0.35">
      <c r="A5" s="3" t="s">
        <v>11</v>
      </c>
      <c r="B5" s="3" t="s">
        <v>12</v>
      </c>
      <c r="C5" s="9">
        <v>31300.666401999999</v>
      </c>
    </row>
    <row r="6" spans="1:3" x14ac:dyDescent="0.35">
      <c r="A6" s="3" t="s">
        <v>13</v>
      </c>
      <c r="B6" s="3" t="s">
        <v>18</v>
      </c>
      <c r="C6" s="9">
        <v>10869.679549</v>
      </c>
    </row>
    <row r="7" spans="1:3" x14ac:dyDescent="0.35">
      <c r="A7" s="3" t="s">
        <v>14</v>
      </c>
      <c r="B7" s="3" t="s">
        <v>17</v>
      </c>
      <c r="C7" s="9">
        <v>9046.4654960000007</v>
      </c>
    </row>
    <row r="8" spans="1:3" x14ac:dyDescent="0.35">
      <c r="A8" s="3" t="s">
        <v>15</v>
      </c>
      <c r="B8" s="3" t="s">
        <v>16</v>
      </c>
      <c r="C8" s="9">
        <v>5535.4197329999997</v>
      </c>
    </row>
    <row r="9" spans="1:3" x14ac:dyDescent="0.35">
      <c r="A9" s="3" t="s">
        <v>4</v>
      </c>
      <c r="B9" s="3" t="s">
        <v>4</v>
      </c>
      <c r="C9" s="9">
        <v>31190.908386999999</v>
      </c>
    </row>
  </sheetData>
  <pageMargins left="0.511811024" right="0.511811024" top="0.78740157499999996" bottom="0.78740157499999996" header="0.31496062000000002" footer="0.31496062000000002"/>
  <drawing r:id="rId1"/>
</worksheet>
</file>

<file path=docMetadata/LabelInfo.xml><?xml version="1.0" encoding="utf-8"?>
<clbl:labelList xmlns:clbl="http://schemas.microsoft.com/office/2020/mipLabelMetadata">
  <clbl:label id="{e65a39d0-063a-4431-b80f-dbb0ad2f6df3}" enabled="1" method="Privileged" siteId="{80523cc1-a4a7-4cfd-9624-859fc5fbaac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Serie histórica</vt:lpstr>
      <vt:lpstr>Tributos - 2021</vt:lpstr>
      <vt:lpstr>Tributos - 2018</vt:lpstr>
      <vt:lpstr>Tributos - 2017</vt:lpstr>
      <vt:lpstr>Tributos - 2016</vt:lpstr>
      <vt:lpstr>Tributos - 2015</vt:lpstr>
      <vt:lpstr>Tributos - 2014</vt:lpstr>
      <vt:lpstr>Tributos - 2013</vt:lpstr>
      <vt:lpstr>Tributos - 2012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Vitor Hugo Reis de Oliveira</dc:creator>
  <cp:lastModifiedBy>Vitor Hugo Reis de Oliveira</cp:lastModifiedBy>
  <dcterms:created xsi:type="dcterms:W3CDTF">2025-06-15T19:01:40Z</dcterms:created>
  <dcterms:modified xsi:type="dcterms:W3CDTF">2025-06-23T04:06:19Z</dcterms:modified>
</cp:coreProperties>
</file>