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14а_Сверка_с_ТЗ" sheetId="23" state="visible" r:id="rId23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78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b val="1"/>
      <color rgb="00375623"/>
      <sz val="10"/>
    </font>
    <font>
      <b val="1"/>
      <color rgb="007F6000"/>
      <sz val="10"/>
    </font>
    <font>
      <b val="1"/>
      <color rgb="009C0006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sz val="11"/>
    </font>
    <font>
      <color rgb="00808080"/>
      <sz val="9"/>
    </font>
    <font>
      <color rgb="000563C1"/>
      <sz val="10"/>
      <u val="single"/>
    </font>
    <font>
      <i val="1"/>
      <color rgb="00404040"/>
      <sz val="10"/>
    </font>
    <font>
      <b val="1"/>
      <sz val="12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808080"/>
      <sz val="9"/>
    </font>
    <font>
      <b val="1"/>
    </font>
    <font>
      <i val="1"/>
      <color rgb="00606060"/>
      <sz val="9"/>
    </font>
    <font>
      <b val="1"/>
      <color rgb="009C0006"/>
      <sz val="11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63" fillId="22" borderId="0" pivotButton="0" quotePrefix="0" xfId="0"/>
    <xf numFmtId="0" fontId="50" fillId="22" borderId="3" applyAlignment="1" pivotButton="0" quotePrefix="0" xfId="0">
      <alignment vertical="center" wrapText="1"/>
    </xf>
    <xf numFmtId="0" fontId="64" fillId="0" borderId="3" pivotButton="0" quotePrefix="0" xfId="0"/>
    <xf numFmtId="49" fontId="53" fillId="28" borderId="3" pivotButton="0" quotePrefix="0" xfId="0"/>
    <xf numFmtId="0" fontId="65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66" fillId="0" borderId="3" pivotButton="0" quotePrefix="0" xfId="0"/>
    <xf numFmtId="0" fontId="67" fillId="0" borderId="0" pivotButton="0" quotePrefix="0" xfId="0"/>
    <xf numFmtId="0" fontId="64" fillId="0" borderId="0" pivotButton="0" quotePrefix="0" xfId="0"/>
    <xf numFmtId="1" fontId="68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68" fillId="0" borderId="3" pivotButton="0" quotePrefix="0" xfId="0"/>
    <xf numFmtId="0" fontId="64" fillId="34" borderId="3" pivotButton="0" quotePrefix="0" xfId="0"/>
    <xf numFmtId="0" fontId="64" fillId="35" borderId="3" pivotButton="0" quotePrefix="0" xfId="0"/>
    <xf numFmtId="0" fontId="64" fillId="33" borderId="3" pivotButton="0" quotePrefix="0" xfId="0"/>
    <xf numFmtId="0" fontId="64" fillId="30" borderId="3" pivotButton="0" quotePrefix="0" xfId="0"/>
    <xf numFmtId="0" fontId="69" fillId="28" borderId="3" pivotButton="0" quotePrefix="0" xfId="0"/>
    <xf numFmtId="0" fontId="64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0" fillId="0" borderId="0" pivotButton="0" quotePrefix="0" xfId="0"/>
    <xf numFmtId="0" fontId="51" fillId="22" borderId="0" pivotButton="0" quotePrefix="0" xfId="0"/>
    <xf numFmtId="0" fontId="72" fillId="0" borderId="0" pivotButton="0" quotePrefix="0" xfId="0"/>
    <xf numFmtId="1" fontId="75" fillId="0" borderId="3" pivotButton="0" quotePrefix="0" xfId="0"/>
    <xf numFmtId="49" fontId="75" fillId="0" borderId="3" pivotButton="0" quotePrefix="0" xfId="0"/>
    <xf numFmtId="164" fontId="75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1" fillId="0" borderId="0" pivotButton="0" quotePrefix="0" xfId="0"/>
    <xf numFmtId="0" fontId="72" fillId="34" borderId="3" applyAlignment="1" pivotButton="0" quotePrefix="0" xfId="0">
      <alignment horizontal="center"/>
    </xf>
    <xf numFmtId="0" fontId="72" fillId="35" borderId="3" applyAlignment="1" pivotButton="0" quotePrefix="0" xfId="0">
      <alignment horizontal="center"/>
    </xf>
    <xf numFmtId="0" fontId="72" fillId="33" borderId="3" applyAlignment="1" pivotButton="0" quotePrefix="0" xfId="0">
      <alignment horizontal="center"/>
    </xf>
    <xf numFmtId="0" fontId="72" fillId="30" borderId="3" applyAlignment="1" pivotButton="0" quotePrefix="0" xfId="0">
      <alignment horizontal="center"/>
    </xf>
    <xf numFmtId="0" fontId="67" fillId="28" borderId="3" applyAlignment="1" pivotButton="0" quotePrefix="0" xfId="0">
      <alignment horizontal="center"/>
    </xf>
    <xf numFmtId="0" fontId="45" fillId="32" borderId="3" pivotButton="0" quotePrefix="0" xfId="0"/>
    <xf numFmtId="0" fontId="73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74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1" fontId="53" fillId="0" borderId="3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0" borderId="0" pivotButton="0" quotePrefix="0" xfId="0"/>
    <xf numFmtId="0" fontId="64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0" fontId="58" fillId="29" borderId="3" applyAlignment="1" pivotButton="0" quotePrefix="0" xfId="0">
      <alignment horizontal="center" vertical="center" wrapText="1"/>
    </xf>
    <xf numFmtId="0" fontId="59" fillId="30" borderId="3" applyAlignment="1" pivotButton="0" quotePrefix="0" xfId="0">
      <alignment horizontal="center" vertical="center" wrapText="1"/>
    </xf>
    <xf numFmtId="0" fontId="60" fillId="31" borderId="3" applyAlignment="1" pivotButton="0" quotePrefix="0" xfId="0">
      <alignment horizontal="center" vertical="center" wrapText="1"/>
    </xf>
    <xf numFmtId="0" fontId="61" fillId="32" borderId="3" applyAlignment="1" pivotButton="0" quotePrefix="0" xfId="0">
      <alignment horizontal="center" vertical="center" wrapText="1"/>
    </xf>
    <xf numFmtId="0" fontId="62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02_Модель</t>
        </is>
      </c>
      <c r="B56" s="255" t="n"/>
      <c r="C56" s="255" t="n"/>
      <c r="D56" s="234" t="inlineStr">
        <is>
          <t>БДР и БДДС помесячно: выручка → EBITDA → деньги  ·  Финансист</t>
        </is>
      </c>
    </row>
    <row r="57">
      <c r="A57" s="254" t="inlineStr">
        <is>
          <t>03_Сценарии</t>
        </is>
      </c>
      <c r="B57" s="255" t="n"/>
      <c r="C57" s="255" t="n"/>
      <c r="D57" s="234" t="inlineStr">
        <is>
          <t>Негативный / базовый / позитивный рядом  ·  Собственник</t>
        </is>
      </c>
    </row>
    <row r="58">
      <c r="A58" s="254" t="inlineStr">
        <is>
          <t>04_Продажи</t>
        </is>
      </c>
      <c r="B58" s="255" t="n"/>
      <c r="C58" s="255" t="n"/>
      <c r="D58" s="234" t="inlineStr">
        <is>
          <t>План продаж, сезонность, лиды, открытия, маркетинг  ·  Коммерция</t>
        </is>
      </c>
    </row>
    <row r="59">
      <c r="A59" s="254" t="inlineStr">
        <is>
          <t>05_Воронка</t>
        </is>
      </c>
      <c r="B59" s="255" t="n"/>
      <c r="C59" s="255" t="n"/>
      <c r="D59" s="234" t="inlineStr">
        <is>
          <t>Лиды → продажи → открытия → ERP  ·  Коммерция</t>
        </is>
      </c>
    </row>
    <row r="60">
      <c r="A60" s="254" t="inlineStr">
        <is>
          <t>06_Сеть_и_дети</t>
        </is>
      </c>
      <c r="B60" s="255" t="n"/>
      <c r="C60" s="255" t="n"/>
      <c r="D60" s="234" t="inlineStr">
        <is>
          <t>Юрлица, школы, набор детей по возрасту, роялти  ·  Операции</t>
        </is>
      </c>
    </row>
    <row r="61">
      <c r="A61" s="254" t="inlineStr">
        <is>
          <t>07_Мерч</t>
        </is>
      </c>
      <c r="B61" s="255" t="n"/>
      <c r="C61" s="255" t="n"/>
      <c r="D61" s="234" t="inlineStr">
        <is>
          <t>Форма: продажи, COGS, склад, закупки, возврат займа  ·  Операции</t>
        </is>
      </c>
    </row>
    <row r="62">
      <c r="A62" s="254" t="inlineStr">
        <is>
          <t>08_ФОТ</t>
        </is>
      </c>
      <c r="B62" s="255" t="n"/>
      <c r="C62" s="255" t="n"/>
      <c r="D62" s="234" t="inlineStr">
        <is>
          <t>Штат, найм, индексация, премии, взносы  ·  HR / финансы</t>
        </is>
      </c>
    </row>
    <row r="63">
      <c r="A63" s="254" t="inlineStr">
        <is>
          <t>09_Лагеря</t>
        </is>
      </c>
      <c r="B63" s="255" t="n"/>
      <c r="C63" s="255" t="n"/>
      <c r="D63" s="234" t="inlineStr">
        <is>
          <t>Экономика лагерей и график оплат  ·  Операции</t>
        </is>
      </c>
    </row>
    <row r="64">
      <c r="A64" s="254" t="inlineStr">
        <is>
          <t>10_Выплаты_ФК</t>
        </is>
      </c>
      <c r="B64" s="255" t="n"/>
      <c r="C64" s="255" t="n"/>
      <c r="D64" s="234" t="inlineStr">
        <is>
          <t>Что и когда получает клуб; займ отдельно  ·  ФК</t>
        </is>
      </c>
    </row>
    <row r="65">
      <c r="A65" s="254" t="inlineStr">
        <is>
          <t>11_История_25_26</t>
        </is>
      </c>
      <c r="B65" s="255" t="n"/>
      <c r="C65" s="255" t="n"/>
      <c r="D65" s="234" t="inlineStr">
        <is>
          <t>Фактический сезон 2025/26  ·  Финансист</t>
        </is>
      </c>
    </row>
    <row r="66">
      <c r="A66" s="254" t="inlineStr">
        <is>
          <t>12_Чувствительность</t>
        </is>
      </c>
      <c r="B66" s="255" t="n"/>
      <c r="C66" s="255" t="n"/>
      <c r="D66" s="234" t="inlineStr">
        <is>
          <t>Один драйвер ±шаг — что будет с результатом  ·  Собственник</t>
        </is>
      </c>
    </row>
    <row r="67">
      <c r="A67" s="254" t="inlineStr">
        <is>
          <t>13_Проверки</t>
        </is>
      </c>
      <c r="B67" s="255" t="n"/>
      <c r="C67" s="255" t="n"/>
      <c r="D67" s="234" t="inlineStr">
        <is>
          <t>60+ автотестов сходимости модели  ·  Аналитик</t>
        </is>
      </c>
    </row>
    <row r="68">
      <c r="A68" s="254" t="inlineStr">
        <is>
          <t>14_Ревизия</t>
        </is>
      </c>
      <c r="B68" s="255" t="n"/>
      <c r="C68" s="255" t="n"/>
      <c r="D68" s="234" t="inlineStr">
        <is>
          <t>Нерешённые вопросы и ограничения  ·  Все</t>
        </is>
      </c>
    </row>
    <row r="69">
      <c r="A69" s="254" t="inlineStr">
        <is>
          <t>15_Изменения</t>
        </is>
      </c>
      <c r="B69" s="255" t="n"/>
      <c r="C69" s="255" t="n"/>
      <c r="D69" s="234" t="inlineStr">
        <is>
          <t>Чем текущая логика отличается от первоначальной  ·  Аналитик</t>
        </is>
      </c>
    </row>
    <row r="70">
      <c r="A70" s="254" t="inlineStr">
        <is>
          <t>14а_Сверка_с_ТЗ</t>
        </is>
      </c>
      <c r="B70" s="255" t="n"/>
      <c r="C70" s="255" t="n"/>
      <c r="D70" s="234" t="inlineStr">
        <is>
          <t>Трассировка ТЗ v6.0 на модель: пункт → формула → статус  ·  Аналитик, ФК</t>
        </is>
      </c>
    </row>
    <row r="71">
      <c r="A71" s="254" t="inlineStr">
        <is>
          <t>16_Инструкция</t>
        </is>
      </c>
      <c r="B71" s="255" t="n"/>
      <c r="C71" s="255" t="n"/>
      <c r="D71" s="234" t="inlineStr">
        <is>
          <t>Пошаговая инструкция пользователя  ·  Все</t>
        </is>
      </c>
    </row>
    <row r="72">
      <c r="A72" s="254" t="inlineStr">
        <is>
          <t>16а_Логика_модели</t>
        </is>
      </c>
      <c r="B72" s="255" t="n"/>
      <c r="C72" s="255" t="n"/>
      <c r="D72" s="234" t="inlineStr">
        <is>
          <t>Как из вводных получается EBITDA — цепочка расчёта  ·  Все</t>
        </is>
      </c>
    </row>
    <row r="74">
      <c r="A74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2_Модель'!A1"/>
    <hyperlink ref="A57" location="'03_Сценарии'!A1"/>
    <hyperlink ref="A58" location="'04_Продажи'!A1"/>
    <hyperlink ref="A59" location="'05_Воронка'!A1"/>
    <hyperlink ref="A60" location="'06_Сеть_и_дети'!A1"/>
    <hyperlink ref="A61" location="'07_Мерч'!A1"/>
    <hyperlink ref="A62" location="'08_ФОТ'!A1"/>
    <hyperlink ref="A63" location="'09_Лагеря'!A1"/>
    <hyperlink ref="A64" location="'10_Выплаты_ФК'!A1"/>
    <hyperlink ref="A65" location="'11_История_25_26'!A1"/>
    <hyperlink ref="A66" location="'12_Чувствительность'!A1"/>
    <hyperlink ref="A67" location="'13_Проверки'!A1"/>
    <hyperlink ref="A68" location="'14_Ревизия'!A1"/>
    <hyperlink ref="A69" location="'15_Изменения'!A1"/>
    <hyperlink ref="A70" location="'14а_Сверка_с_ТЗ'!A1"/>
    <hyperlink ref="A71" location="'16_Инструкция'!A1"/>
    <hyperlink ref="A72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</v>
      </c>
      <c r="C13" s="7" t="inlineStr">
        <is>
          <t>%/год</t>
        </is>
      </c>
      <c r="D13" s="7" t="inlineStr">
        <is>
          <t>Не задано</t>
        </is>
      </c>
      <c r="E13" s="17" t="inlineStr">
        <is>
          <t>Механика работает, пока 0%</t>
        </is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 t="inlineStr">
        <is>
          <t>Роялти старых / продаж до 31.12.26</t>
        </is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 t="inlineStr">
        <is>
          <t>Роялти новых с 01.01.27</t>
        </is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 t="inlineStr">
        <is>
          <t>Роялти всех с 01.01.30</t>
        </is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17" t="inlineStr"/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89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0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6</v>
      </c>
      <c r="C80" s="7" t="inlineStr">
        <is>
          <t>мес. будущих продаж</t>
        </is>
      </c>
      <c r="D80" s="7" t="inlineStr">
        <is>
          <t>ТЗ 5.6</t>
        </is>
      </c>
      <c r="E80" s="17" t="inlineStr">
        <is>
          <t>При закупке доводим склад до будущих 6 месяцев</t>
        </is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1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1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1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1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2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3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4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5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6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4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Временно</t>
        </is>
      </c>
      <c r="E131" s="17" t="inlineStr">
        <is>
          <t>Требует налоговой сверки</t>
        </is>
      </c>
    </row>
    <row r="132" outlineLevel="1">
      <c r="A132" s="2" t="inlineStr">
        <is>
          <t>Net / gross</t>
        </is>
      </c>
      <c r="B132" s="297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89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89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298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298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298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1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89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89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89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89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89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89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89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299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0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299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1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2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2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2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2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2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2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3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4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5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5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6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6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7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08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6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6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6" t="inlineStr">
        <is>
          <t>Да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7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09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09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09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09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0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1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1">
        <f>SUM(C263:C282)</f>
        <v/>
      </c>
    </row>
    <row r="284"/>
    <row r="285" ht="28" customHeight="1">
      <c r="A285" s="300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2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2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0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3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3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3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4" t="n">
        <v>0</v>
      </c>
      <c r="C297" s="17" t="inlineStr">
        <is>
          <t>мес.</t>
        </is>
      </c>
      <c r="D297" s="17" t="inlineStr">
        <is>
          <t>Уточнить</t>
        </is>
      </c>
      <c r="E297" s="17" t="inlineStr">
        <is>
          <t>В первоначальной v4 — 2 месяца; здесь пока 0. Требуется отдельное решение.</t>
        </is>
      </c>
    </row>
    <row r="298" outlineLevel="1" ht="62" customHeight="1">
      <c r="A298" s="17" t="inlineStr">
        <is>
          <t>Конверсия продажа - открытие</t>
        </is>
      </c>
      <c r="B298" s="315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0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6">
        <f>COUNTIF(C4:C68,"OK")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6">
        <f>COUNTIF(C4:C68,"ПРОВЕРИТЬ")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6">
        <f>COUNTIF(C4:C68,"РИСК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6">
        <f>COUNTIF(C4:C68,"УПРОЩЕНИЕ")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17" t="inlineStr">
        <is>
          <t>Статус</t>
        </is>
      </c>
      <c r="G8" s="317">
        <f>IF(G4=0,"Модель сходится","Есть расхождения — смотри строки со статусом ПРОВЕРИТЬ")</f>
        <v/>
      </c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  <c r="F10" s="318" t="inlineStr">
        <is>
          <t>«РИСК ПЛАНА» и «УПРОЩЕНИЕ» — это не поломка формул, а честно показанные ограничения плана.</t>
        </is>
      </c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">
    <cfRule type="cellIs" priority="6" operator="greaterThan" dxfId="2">
      <formula>0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19" t="inlineStr">
        <is>
          <t>Начни отсюда</t>
        </is>
      </c>
      <c r="B2" s="320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19" t="inlineStr">
        <is>
          <t>Почему цифры такие</t>
        </is>
      </c>
      <c r="B3" s="320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0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0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1" t="n"/>
      <c r="D5" s="321" t="n"/>
      <c r="E5" s="321" t="n"/>
    </row>
    <row r="6" ht="34" customHeight="1">
      <c r="A6" s="322" t="inlineStr">
        <is>
          <t>1</t>
        </is>
      </c>
      <c r="B6" s="323" t="inlineStr">
        <is>
          <t>Лиды</t>
        </is>
      </c>
      <c r="C6" s="254" t="inlineStr">
        <is>
          <t>04_Продажи</t>
        </is>
      </c>
      <c r="D6" s="324" t="inlineStr">
        <is>
          <t>План продаж ÷ конверсия лид→продажа, округление вверх</t>
        </is>
      </c>
      <c r="E6" s="325" t="inlineStr">
        <is>
          <t>01_Вводные!B25 (3%), план продаж B36:B40</t>
        </is>
      </c>
    </row>
    <row r="7" ht="34" customHeight="1">
      <c r="A7" s="322" t="inlineStr">
        <is>
          <t>2</t>
        </is>
      </c>
      <c r="B7" s="323" t="inlineStr">
        <is>
          <t>Продажи франшиз</t>
        </is>
      </c>
      <c r="C7" s="254" t="inlineStr">
        <is>
          <t>04_Продажи</t>
        </is>
      </c>
      <c r="D7" s="324" t="inlineStr">
        <is>
          <t>Годовой план сезона × месячная доля сезонности. Годовой план = база (B210:B214) × множитель сценария (F198)</t>
        </is>
      </c>
      <c r="E7" s="325" t="inlineStr">
        <is>
          <t>01_Вводные!B36:B40 и C36:N40</t>
        </is>
      </c>
    </row>
    <row r="8" ht="34" customHeight="1">
      <c r="A8" s="322" t="inlineStr">
        <is>
          <t>3</t>
        </is>
      </c>
      <c r="B8" s="323" t="inlineStr">
        <is>
          <t>Открытия школ</t>
        </is>
      </c>
      <c r="C8" s="254" t="inlineStr">
        <is>
          <t>04_Продажи</t>
        </is>
      </c>
      <c r="D8" s="324" t="inlineStr">
        <is>
          <t>Продажи, сдвинутые на лаг «продажа → открытие», × конверсия в открытие</t>
        </is>
      </c>
      <c r="E8" s="325" t="inlineStr">
        <is>
          <t>01_Вводные!B15 (2 мес.), B298 (100%)</t>
        </is>
      </c>
    </row>
    <row r="9" ht="34" customHeight="1">
      <c r="A9" s="322" t="inlineStr">
        <is>
          <t>4</t>
        </is>
      </c>
      <c r="B9" s="323" t="inlineStr">
        <is>
          <t>Новые юрлица и школы</t>
        </is>
      </c>
      <c r="C9" s="254" t="inlineStr">
        <is>
          <t>06_Сеть_и_дети</t>
        </is>
      </c>
      <c r="D9" s="324" t="inlineStr">
        <is>
          <t>Продажи × коэффициент юрлиц; отдельно продажи × коэффициент школ</t>
        </is>
      </c>
      <c r="E9" s="325" t="inlineStr">
        <is>
          <t>01_Вводные!B16, B22</t>
        </is>
      </c>
    </row>
    <row r="10" ht="34" customHeight="1">
      <c r="A10" s="322" t="inlineStr">
        <is>
          <t>5</t>
        </is>
      </c>
      <c r="B10" s="323" t="inlineStr">
        <is>
          <t>Маркетинг привлечения</t>
        </is>
      </c>
      <c r="C10" s="254" t="inlineStr">
        <is>
          <t>04_Продажи</t>
        </is>
      </c>
      <c r="D10" s="324" t="inlineStr">
        <is>
          <t>Таргет платится за 2 месяца до продажи (для октября 2026 — за 1); плюс БИБОСС / TopFranchise / Forbes раз в год</t>
        </is>
      </c>
      <c r="E10" s="325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1" t="n"/>
      <c r="D11" s="321" t="n"/>
      <c r="E11" s="321" t="n"/>
    </row>
    <row r="12" ht="34" customHeight="1">
      <c r="A12" s="322" t="inlineStr">
        <is>
          <t>6</t>
        </is>
      </c>
      <c r="B12" s="323" t="inlineStr">
        <is>
          <t>Действующая сеть</t>
        </is>
      </c>
      <c r="C12" s="254" t="inlineStr">
        <is>
          <t>06_Сеть_и_дети</t>
        </is>
      </c>
      <c r="D12" s="324" t="inlineStr">
        <is>
          <t>104 школы × коэффициент сохранения; дети = 5 200 × рост 10% в год, пересчёт каждый сентябрь</t>
        </is>
      </c>
      <c r="E12" s="325" t="inlineStr">
        <is>
          <t>01_Вводные!B9, B11, B12, B13</t>
        </is>
      </c>
    </row>
    <row r="13" ht="34" customHeight="1">
      <c r="A13" s="322" t="inlineStr">
        <is>
          <t>7</t>
        </is>
      </c>
      <c r="B13" s="323" t="inlineStr">
        <is>
          <t>Новые школы по возрасту</t>
        </is>
      </c>
      <c r="C13" s="254" t="inlineStr">
        <is>
          <t>06_Сеть_и_дети</t>
        </is>
      </c>
      <c r="D13" s="324" t="inlineStr">
        <is>
          <t>Каждая открытая школа живёт в своей когорте: месяцы 1–12, 13–24, зрелая. Это и есть постепенный набор</t>
        </is>
      </c>
      <c r="E13" s="325" t="inlineStr">
        <is>
          <t>01_Вводные!B295, 18_Календарь_тарифы</t>
        </is>
      </c>
    </row>
    <row r="14" ht="34" customHeight="1">
      <c r="A14" s="322" t="inlineStr">
        <is>
          <t>8</t>
        </is>
      </c>
      <c r="B14" s="323" t="inlineStr">
        <is>
          <t>Дети новых школ</t>
        </is>
      </c>
      <c r="C14" s="254" t="inlineStr">
        <is>
          <t>06_Сеть_и_дети</t>
        </is>
      </c>
      <c r="D14" s="324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5" t="inlineStr">
        <is>
          <t>01_Вводные!B46 (75,05 к 12-му мес.), B47 (165,125 к 24-му), B44</t>
        </is>
      </c>
    </row>
    <row r="15" ht="34" customHeight="1">
      <c r="A15" s="322" t="inlineStr">
        <is>
          <t>9</t>
        </is>
      </c>
      <c r="B15" s="323" t="inlineStr">
        <is>
          <t>Сезонность посещаемости</t>
        </is>
      </c>
      <c r="C15" s="254" t="inlineStr">
        <is>
          <t>01_Вводные</t>
        </is>
      </c>
      <c r="D15" s="324" t="inlineStr">
        <is>
          <t>Индекс от 5,9% (август) до 100% (февраль). Умножается на детей, а не на цену: летом платящих меньше</t>
        </is>
      </c>
      <c r="E15" s="325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1" t="n"/>
      <c r="D16" s="321" t="n"/>
      <c r="E16" s="321" t="n"/>
    </row>
    <row r="17" ht="34" customHeight="1">
      <c r="A17" s="322" t="inlineStr">
        <is>
          <t>10</t>
        </is>
      </c>
      <c r="B17" s="323" t="inlineStr">
        <is>
          <t>Паушальные взносы</t>
        </is>
      </c>
      <c r="C17" s="254" t="inlineStr">
        <is>
          <t>02_Модель</t>
        </is>
      </c>
      <c r="D17" s="324" t="inlineStr">
        <is>
          <t>Продажи × средний паушальный по тарифному миксу (937 767 ₽ с НДС), затем ÷ (1 + НДС)</t>
        </is>
      </c>
      <c r="E17" s="325" t="inlineStr">
        <is>
          <t>01_Вводные!B63:B67, тарифы B263:D282</t>
        </is>
      </c>
    </row>
    <row r="18" ht="34" customHeight="1">
      <c r="A18" s="322" t="inlineStr">
        <is>
          <t>11</t>
        </is>
      </c>
      <c r="B18" s="323" t="inlineStr">
        <is>
          <t>Роялти действующей сети</t>
        </is>
      </c>
      <c r="C18" s="254" t="inlineStr">
        <is>
          <t>06_Сеть_и_дети</t>
        </is>
      </c>
      <c r="D18" s="324" t="inlineStr">
        <is>
          <t>MAX(% от оборота; 104 школы × минимум). Оборот = активные дети × абонемент. Ставка 6,5% → 10% с 01.01.2030</t>
        </is>
      </c>
      <c r="E18" s="325" t="inlineStr">
        <is>
          <t>01_Вводные!B51, B52, B55:B57, B245</t>
        </is>
      </c>
    </row>
    <row r="19" ht="34" customHeight="1">
      <c r="A19" s="322" t="inlineStr">
        <is>
          <t>12</t>
        </is>
      </c>
      <c r="B19" s="323" t="inlineStr">
        <is>
          <t>Роялти новых школ</t>
        </is>
      </c>
      <c r="C19" s="254" t="inlineStr">
        <is>
          <t>06_Сеть_и_дети</t>
        </is>
      </c>
      <c r="D19" s="324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5" t="inlineStr">
        <is>
          <t>01_Вводные!B53, B54, B239, B244</t>
        </is>
      </c>
    </row>
    <row r="20" ht="34" customHeight="1">
      <c r="A20" s="322" t="inlineStr">
        <is>
          <t>13</t>
        </is>
      </c>
      <c r="B20" s="323" t="inlineStr">
        <is>
          <t>Мерч</t>
        </is>
      </c>
      <c r="C20" s="254" t="inlineStr">
        <is>
          <t>07_Мерч</t>
        </is>
      </c>
      <c r="D20" s="324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5" t="inlineStr">
        <is>
          <t>01_Вводные!B71:B74, B87:B89, B94:M94, B99:E101</t>
        </is>
      </c>
    </row>
    <row r="21" ht="34" customHeight="1">
      <c r="A21" s="322" t="inlineStr">
        <is>
          <t>14</t>
        </is>
      </c>
      <c r="B21" s="323" t="inlineStr">
        <is>
          <t>Лагеря</t>
        </is>
      </c>
      <c r="C21" s="254" t="inlineStr">
        <is>
          <t>09_Лагеря</t>
        </is>
      </c>
      <c r="D21" s="324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5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1" t="n"/>
      <c r="D22" s="321" t="n"/>
      <c r="E22" s="321" t="n"/>
    </row>
    <row r="23" ht="34" customHeight="1">
      <c r="A23" s="322" t="inlineStr">
        <is>
          <t>15</t>
        </is>
      </c>
      <c r="B23" s="323" t="inlineStr">
        <is>
          <t>Прямые расходы</t>
        </is>
      </c>
      <c r="C23" s="254" t="inlineStr">
        <is>
          <t>02_Модель</t>
        </is>
      </c>
      <c r="D23" s="324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5" t="inlineStr">
        <is>
          <t>01_Вводные!B59, B60, B75, B76</t>
        </is>
      </c>
    </row>
    <row r="24" ht="34" customHeight="1">
      <c r="A24" s="322" t="inlineStr">
        <is>
          <t>16</t>
        </is>
      </c>
      <c r="B24" s="323" t="inlineStr">
        <is>
          <t>OPEX</t>
        </is>
      </c>
      <c r="C24" s="254" t="inlineStr">
        <is>
          <t>02_Модель</t>
        </is>
      </c>
      <c r="D24" s="324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5" t="inlineStr">
        <is>
          <t>01_Вводные!B105:B112, лист 08_ФОТ</t>
        </is>
      </c>
    </row>
    <row r="25" ht="34" customHeight="1">
      <c r="A25" s="322" t="inlineStr">
        <is>
          <t>17</t>
        </is>
      </c>
      <c r="B25" s="323" t="inlineStr">
        <is>
          <t>ФОТ</t>
        </is>
      </c>
      <c r="C25" s="254" t="inlineStr">
        <is>
          <t>08_ФОТ</t>
        </is>
      </c>
      <c r="D25" s="324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5" t="inlineStr">
        <is>
          <t>01_Вводные!B116:B152, B246:B251</t>
        </is>
      </c>
    </row>
    <row r="26" ht="34" customHeight="1">
      <c r="A26" s="322" t="inlineStr">
        <is>
          <t>18</t>
        </is>
      </c>
      <c r="B26" s="323" t="inlineStr">
        <is>
          <t>EBITDA</t>
        </is>
      </c>
      <c r="C26" s="254" t="inlineStr">
        <is>
          <t>02_Модель</t>
        </is>
      </c>
      <c r="D26" s="324" t="inlineStr">
        <is>
          <t>Выручка без НДС − прямые расходы − OPEX. До налога, CAPEX и займа</t>
        </is>
      </c>
      <c r="E26" s="325" t="inlineStr">
        <is>
          <t>—</t>
        </is>
      </c>
    </row>
    <row r="27" ht="34" customHeight="1">
      <c r="A27" s="322" t="inlineStr">
        <is>
          <t>19</t>
        </is>
      </c>
      <c r="B27" s="323" t="inlineStr">
        <is>
          <t>Налог</t>
        </is>
      </c>
      <c r="C27" s="254" t="inlineStr">
        <is>
          <t>02_Модель</t>
        </is>
      </c>
      <c r="D27" s="324" t="inlineStr">
        <is>
          <t>УСН «доходы минус расходы»: MAX(1% от выручки; 15% от прибыли). Считается помесячно</t>
        </is>
      </c>
      <c r="E27" s="325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1" t="n"/>
      <c r="D28" s="321" t="n"/>
      <c r="E28" s="321" t="n"/>
    </row>
    <row r="29" ht="34" customHeight="1">
      <c r="A29" s="322" t="inlineStr">
        <is>
          <t>20</t>
        </is>
      </c>
      <c r="B29" s="323" t="inlineStr">
        <is>
          <t>Поступления</t>
        </is>
      </c>
      <c r="C29" s="254" t="inlineStr">
        <is>
          <t>02_Модель</t>
        </is>
      </c>
      <c r="D29" s="324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5" t="inlineStr">
        <is>
          <t>01_Вводные!B18, B20</t>
        </is>
      </c>
    </row>
    <row r="30" ht="34" customHeight="1">
      <c r="A30" s="322" t="inlineStr">
        <is>
          <t>21</t>
        </is>
      </c>
      <c r="B30" s="323" t="inlineStr">
        <is>
          <t>Выплаты</t>
        </is>
      </c>
      <c r="C30" s="254" t="inlineStr">
        <is>
          <t>02_Модель</t>
        </is>
      </c>
      <c r="D30" s="324" t="inlineStr">
        <is>
          <t>Поставщики — по кредиторке 15 дней. ФОТ, НДС, УСН, лагеря, CAPEX — в месяце начисления</t>
        </is>
      </c>
      <c r="E30" s="325" t="inlineStr">
        <is>
          <t>01_Вводные!B19, B21</t>
        </is>
      </c>
    </row>
    <row r="31" ht="34" customHeight="1">
      <c r="A31" s="322" t="inlineStr">
        <is>
          <t>22</t>
        </is>
      </c>
      <c r="B31" s="323" t="inlineStr">
        <is>
          <t>Склад и закупки</t>
        </is>
      </c>
      <c r="C31" s="254" t="inlineStr">
        <is>
          <t>07_Мерч</t>
        </is>
      </c>
      <c r="D31" s="324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5" t="inlineStr">
        <is>
          <t>01_Вводные!B77, B80:B85</t>
        </is>
      </c>
    </row>
    <row r="32" ht="34" customHeight="1">
      <c r="A32" s="322" t="inlineStr">
        <is>
          <t>23</t>
        </is>
      </c>
      <c r="B32" s="323" t="inlineStr">
        <is>
          <t>Возврат займа ФК</t>
        </is>
      </c>
      <c r="C32" s="254" t="inlineStr">
        <is>
          <t>07_Мерч</t>
        </is>
      </c>
      <c r="D32" s="324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5" t="inlineStr">
        <is>
          <t>01_Вводные!B78, B79, B237, B238</t>
        </is>
      </c>
    </row>
    <row r="33" ht="34" customHeight="1">
      <c r="A33" s="322" t="inlineStr">
        <is>
          <t>24</t>
        </is>
      </c>
      <c r="B33" s="323" t="inlineStr">
        <is>
          <t>CAPEX</t>
        </is>
      </c>
      <c r="C33" s="254" t="inlineStr">
        <is>
          <t>02_Модель</t>
        </is>
      </c>
      <c r="D33" s="324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5" t="inlineStr">
        <is>
          <t>01_Вводные!B286:B290</t>
        </is>
      </c>
    </row>
    <row r="34" ht="34" customHeight="1">
      <c r="A34" s="322" t="inlineStr">
        <is>
          <t>25</t>
        </is>
      </c>
      <c r="B34" s="323" t="inlineStr">
        <is>
          <t>Итог по деньгам</t>
        </is>
      </c>
      <c r="C34" s="254" t="inlineStr">
        <is>
          <t>02_Модель</t>
        </is>
      </c>
      <c r="D34" s="324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5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1" t="n"/>
      <c r="D35" s="321" t="n"/>
      <c r="E35" s="321" t="n"/>
    </row>
    <row r="36" ht="34" customHeight="1">
      <c r="A36" s="322" t="inlineStr">
        <is>
          <t>26</t>
        </is>
      </c>
      <c r="B36" s="323" t="inlineStr">
        <is>
          <t>Мост БДР → БДДС</t>
        </is>
      </c>
      <c r="C36" s="254" t="inlineStr">
        <is>
          <t>02_Модель</t>
        </is>
      </c>
      <c r="D36" s="324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5" t="inlineStr">
        <is>
          <t>13_Проверки!A29</t>
        </is>
      </c>
    </row>
    <row r="37" ht="34" customHeight="1">
      <c r="A37" s="322" t="inlineStr">
        <is>
          <t>27</t>
        </is>
      </c>
      <c r="B37" s="323" t="inlineStr">
        <is>
          <t>Баланс склада и займа</t>
        </is>
      </c>
      <c r="C37" s="254" t="inlineStr">
        <is>
          <t>02_Модель</t>
        </is>
      </c>
      <c r="D37" s="324" t="inlineStr">
        <is>
          <t>Склад начало + закупка − списание = склад конец. Займ начало − погашения = займ конец</t>
        </is>
      </c>
      <c r="E37" s="325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59   ·   Отклонение: 2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1" t="n"/>
      <c r="D6" s="321" t="n"/>
      <c r="E6" s="321" t="n"/>
    </row>
    <row r="7" ht="32" customHeight="1">
      <c r="A7" s="322" t="inlineStr">
        <is>
          <t>5.1</t>
        </is>
      </c>
      <c r="B7" s="324" t="inlineStr">
        <is>
          <t>Старт модели 01.09.2026</t>
        </is>
      </c>
      <c r="C7" s="324" t="inlineStr">
        <is>
          <t>01.09.2026</t>
        </is>
      </c>
      <c r="D7" s="254" t="inlineStr">
        <is>
          <t>01_Вводные!B7</t>
        </is>
      </c>
      <c r="E7" s="326" t="inlineStr">
        <is>
          <t>Соответствует</t>
        </is>
      </c>
    </row>
    <row r="8" ht="32" customHeight="1">
      <c r="A8" s="322" t="inlineStr">
        <is>
          <t>5.1</t>
        </is>
      </c>
      <c r="B8" s="324" t="inlineStr">
        <is>
          <t>Сезон = сентябрь–август, одна временная ось</t>
        </is>
      </c>
      <c r="C8" s="324" t="inlineStr">
        <is>
          <t>Все листы строят ось от B7; сезон = INT((n)/12)+1</t>
        </is>
      </c>
      <c r="D8" s="254" t="inlineStr">
        <is>
          <t>02_Модель!B3</t>
        </is>
      </c>
      <c r="E8" s="326" t="inlineStr">
        <is>
          <t>Соответствует</t>
        </is>
      </c>
    </row>
    <row r="9" ht="32" customHeight="1">
      <c r="A9" s="322" t="inlineStr">
        <is>
          <t>5.1</t>
        </is>
      </c>
      <c r="B9" s="324" t="inlineStr">
        <is>
          <t>Сентябрь 2026 — 0 продаж франшиз</t>
        </is>
      </c>
      <c r="C9" s="324" t="inlineStr">
        <is>
          <t>Первый месяц жёстко = 0; есть автотест</t>
        </is>
      </c>
      <c r="D9" s="254" t="inlineStr">
        <is>
          <t>04_Продажи!B15</t>
        </is>
      </c>
      <c r="E9" s="326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1" t="n"/>
      <c r="D10" s="321" t="n"/>
      <c r="E10" s="321" t="n"/>
    </row>
    <row r="11" ht="32" customHeight="1">
      <c r="A11" s="322" t="inlineStr">
        <is>
          <t>5.2</t>
        </is>
      </c>
      <c r="B11" s="324" t="inlineStr">
        <is>
          <t>Планы 66 / 72 / 72 / 60 / 50</t>
        </is>
      </c>
      <c r="C11" s="324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26" t="inlineStr">
        <is>
          <t>Соответствует</t>
        </is>
      </c>
    </row>
    <row r="12" ht="32" customHeight="1">
      <c r="A12" s="322" t="inlineStr">
        <is>
          <t>5.2</t>
        </is>
      </c>
      <c r="B12" s="324" t="inlineStr">
        <is>
          <t>Сезонность нормировать так, чтобы сумма = годовому плану</t>
        </is>
      </c>
      <c r="C12" s="324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26" t="inlineStr">
        <is>
          <t>Соответствует</t>
        </is>
      </c>
    </row>
    <row r="13" ht="32" customHeight="1">
      <c r="A13" s="322" t="inlineStr">
        <is>
          <t>5.2</t>
        </is>
      </c>
      <c r="B13" s="324" t="inlineStr">
        <is>
          <t>Дробные продажи в финплане + округлённое целое в опплане</t>
        </is>
      </c>
      <c r="C13" s="324" t="inlineStr">
        <is>
          <t>Строка 15 — дробная, строка 16 — ROUND(...,0)</t>
        </is>
      </c>
      <c r="D13" s="254" t="inlineStr">
        <is>
          <t>04_Продажи!A16</t>
        </is>
      </c>
      <c r="E13" s="326" t="inlineStr">
        <is>
          <t>Соответствует</t>
        </is>
      </c>
    </row>
    <row r="14" ht="32" customHeight="1">
      <c r="A14" s="322" t="inlineStr">
        <is>
          <t>5.2</t>
        </is>
      </c>
      <c r="B14" s="324" t="inlineStr">
        <is>
          <t>Продажа, открытие и ERP — разные события; лаг 2 мес.</t>
        </is>
      </c>
      <c r="C14" s="324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26" t="inlineStr">
        <is>
          <t>Соответствует</t>
        </is>
      </c>
    </row>
    <row r="15" ht="32" customHeight="1">
      <c r="A15" s="322" t="inlineStr">
        <is>
          <t>5.2</t>
        </is>
      </c>
      <c r="B15" s="324" t="inlineStr">
        <is>
          <t>Сезонность из «План_продаж», строки 18-22</t>
        </is>
      </c>
      <c r="C15" s="324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27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1" t="n"/>
      <c r="D16" s="321" t="n"/>
      <c r="E16" s="321" t="n"/>
    </row>
    <row r="17" ht="32" customHeight="1">
      <c r="A17" s="322" t="inlineStr">
        <is>
          <t>5.3</t>
        </is>
      </c>
      <c r="B17" s="324" t="inlineStr">
        <is>
          <t>Стартовое количество юрлиц 49</t>
        </is>
      </c>
      <c r="C17" s="324" t="inlineStr">
        <is>
          <t>В модели 51 — «фактический реестр на 09.09.2026». Автотест жёстко требует 51. ТЗ v6.0 говорит 49</t>
        </is>
      </c>
      <c r="D17" s="254" t="inlineStr">
        <is>
          <t>01_Вводные!B10</t>
        </is>
      </c>
      <c r="E17" s="328" t="inlineStr">
        <is>
          <t>Отклонение</t>
        </is>
      </c>
    </row>
    <row r="18" ht="32" customHeight="1">
      <c r="A18" s="322" t="inlineStr">
        <is>
          <t>5.3</t>
        </is>
      </c>
      <c r="B18" s="324" t="inlineStr">
        <is>
          <t>Стартовые дети действующей сети 5 200</t>
        </is>
      </c>
      <c r="C18" s="324" t="inlineStr">
        <is>
          <t>5 200</t>
        </is>
      </c>
      <c r="D18" s="254" t="inlineStr">
        <is>
          <t>01_Вводные!B11</t>
        </is>
      </c>
      <c r="E18" s="326" t="inlineStr">
        <is>
          <t>Соответствует</t>
        </is>
      </c>
    </row>
    <row r="19" ht="32" customHeight="1">
      <c r="A19" s="322" t="inlineStr">
        <is>
          <t>5.3</t>
        </is>
      </c>
      <c r="B19" s="324" t="inlineStr">
        <is>
          <t>Рост детей 10% г/г, сложный, пересчёт на начало сезона</t>
        </is>
      </c>
      <c r="C19" s="324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26" t="inlineStr">
        <is>
          <t>Соответствует</t>
        </is>
      </c>
    </row>
    <row r="20" ht="32" customHeight="1">
      <c r="A20" s="322" t="inlineStr">
        <is>
          <t>5.3</t>
        </is>
      </c>
      <c r="B20" s="324" t="inlineStr">
        <is>
          <t>Внутри сезона — отдельный индекс посещаемости</t>
        </is>
      </c>
      <c r="C20" s="324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26" t="inlineStr">
        <is>
          <t>Соответствует</t>
        </is>
      </c>
    </row>
    <row r="21" ht="32" customHeight="1">
      <c r="A21" s="322" t="inlineStr">
        <is>
          <t>5.3</t>
        </is>
      </c>
      <c r="B21" s="324" t="inlineStr">
        <is>
          <t>1-й сезон ≈ 75 детей («Микс_продаж!N44»)</t>
        </is>
      </c>
      <c r="C21" s="324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26" t="inlineStr">
        <is>
          <t>Соответствует</t>
        </is>
      </c>
    </row>
    <row r="22" ht="32" customHeight="1">
      <c r="A22" s="322" t="inlineStr">
        <is>
          <t>5.3</t>
        </is>
      </c>
      <c r="B22" s="324" t="inlineStr">
        <is>
          <t>2-й год ≈ 165 детей («O44») — только после подтверждения</t>
        </is>
      </c>
      <c r="C22" s="324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27" t="inlineStr">
        <is>
          <t>Нет источника</t>
        </is>
      </c>
    </row>
    <row r="23" ht="32" customHeight="1">
      <c r="A23" s="322" t="inlineStr">
        <is>
          <t>5.3</t>
        </is>
      </c>
      <c r="B23" s="324" t="inlineStr">
        <is>
          <t>Рост когорт по возрасту: 1-12, 13-24, зрелая</t>
        </is>
      </c>
      <c r="C23" s="324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26" t="inlineStr">
        <is>
          <t>Соответствует</t>
        </is>
      </c>
    </row>
    <row r="24" ht="32" customHeight="1">
      <c r="A24" s="322" t="inlineStr">
        <is>
          <t>5.3</t>
        </is>
      </c>
      <c r="B24" s="324" t="inlineStr">
        <is>
          <t>Закрытие школы уменьшает детей, ERP, роялти, нагрузку</t>
        </is>
      </c>
      <c r="C24" s="324" t="inlineStr">
        <is>
          <t>Механика есть (коэффициент сохранения B14), ставка 0%. ТЗ ставку не задаёт</t>
        </is>
      </c>
      <c r="D24" s="254" t="inlineStr">
        <is>
          <t>01_Вводные!B13</t>
        </is>
      </c>
      <c r="E24" s="329" t="inlineStr">
        <is>
          <t>Нет в ТЗ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1" t="n"/>
      <c r="D25" s="321" t="n"/>
      <c r="E25" s="321" t="n"/>
    </row>
    <row r="26" ht="32" customHeight="1">
      <c r="A26" s="322" t="inlineStr">
        <is>
          <t>5.4</t>
        </is>
      </c>
      <c r="B26" s="324" t="inlineStr">
        <is>
          <t>Средний паушальный — через взвешенный микс продуктов</t>
        </is>
      </c>
      <c r="C26" s="324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26" t="inlineStr">
        <is>
          <t>Соответствует</t>
        </is>
      </c>
    </row>
    <row r="27" ht="32" customHeight="1">
      <c r="A27" s="322" t="inlineStr">
        <is>
          <t>5.4</t>
        </is>
      </c>
      <c r="B27" s="324" t="inlineStr">
        <is>
          <t>Роялти 6,5% для действующих на 31.12.2026 и продаж до этой даты</t>
        </is>
      </c>
      <c r="C27" s="324" t="inlineStr">
        <is>
          <t>6,5% по договорам с датой ≤ 31.12.2026</t>
        </is>
      </c>
      <c r="D27" s="254" t="inlineStr">
        <is>
          <t>01_Вводные!B55</t>
        </is>
      </c>
      <c r="E27" s="326" t="inlineStr">
        <is>
          <t>Соответствует</t>
        </is>
      </c>
    </row>
    <row r="28" ht="32" customHeight="1">
      <c r="A28" s="322" t="inlineStr">
        <is>
          <t>5.4</t>
        </is>
      </c>
      <c r="B28" s="324" t="inlineStr">
        <is>
          <t>Роялти 8,5% для новых с 01.01.2027</t>
        </is>
      </c>
      <c r="C28" s="324" t="inlineStr">
        <is>
          <t>8,5%</t>
        </is>
      </c>
      <c r="D28" s="254" t="inlineStr">
        <is>
          <t>01_Вводные!B56</t>
        </is>
      </c>
      <c r="E28" s="326" t="inlineStr">
        <is>
          <t>Соответствует</t>
        </is>
      </c>
    </row>
    <row r="29" ht="32" customHeight="1">
      <c r="A29" s="322" t="inlineStr">
        <is>
          <t>5.4</t>
        </is>
      </c>
      <c r="B29" s="324" t="inlineStr">
        <is>
          <t>С 01.01.2030 все переходят на 10%</t>
        </is>
      </c>
      <c r="C29" s="324" t="inlineStr">
        <is>
          <t>10% с 01.01.2030 для всех</t>
        </is>
      </c>
      <c r="D29" s="254" t="inlineStr">
        <is>
          <t>01_Вводные!B57</t>
        </is>
      </c>
      <c r="E29" s="326" t="inlineStr">
        <is>
          <t>Соответствует</t>
        </is>
      </c>
    </row>
    <row r="30" ht="32" customHeight="1">
      <c r="A30" s="322" t="inlineStr">
        <is>
          <t>5.4</t>
        </is>
      </c>
      <c r="B30" s="324" t="inlineStr">
        <is>
          <t>Сохранить минимальный роялти</t>
        </is>
      </c>
      <c r="C30" s="324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26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1" t="n"/>
      <c r="D31" s="321" t="n"/>
      <c r="E31" s="321" t="n"/>
    </row>
    <row r="32" ht="32" customHeight="1">
      <c r="A32" s="322" t="inlineStr">
        <is>
          <t>5.5</t>
        </is>
      </c>
      <c r="B32" s="324" t="inlineStr">
        <is>
          <t>Действующая сеть, сен–дек 2026 — согласованные значения</t>
        </is>
      </c>
      <c r="C32" s="324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26" t="inlineStr">
        <is>
          <t>Соответствует</t>
        </is>
      </c>
    </row>
    <row r="33" ht="32" customHeight="1">
      <c r="A33" s="322" t="inlineStr">
        <is>
          <t>5.5</t>
        </is>
      </c>
      <c r="B33" s="324" t="inlineStr">
        <is>
          <t>С января 2027 — сезонность из строки 77 листа «Допущения»</t>
        </is>
      </c>
      <c r="C33" s="324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27" t="inlineStr">
        <is>
          <t>Нет источника</t>
        </is>
      </c>
    </row>
    <row r="34" ht="32" customHeight="1">
      <c r="A34" s="322" t="inlineStr">
        <is>
          <t>5.5</t>
        </is>
      </c>
      <c r="B34" s="324" t="inlineStr">
        <is>
          <t>Новые партнёры: 50% / 30% / 20% за первые три месяца</t>
        </is>
      </c>
      <c r="C34" s="324" t="inlineStr">
        <is>
          <t>0,5 / 0,3 / 0,2, контроль суммы = 100%</t>
        </is>
      </c>
      <c r="D34" s="254" t="inlineStr">
        <is>
          <t>01_Вводные!B87</t>
        </is>
      </c>
      <c r="E34" s="326" t="inlineStr">
        <is>
          <t>Соответствует</t>
        </is>
      </c>
    </row>
    <row r="35" ht="32" customHeight="1">
      <c r="A35" s="322" t="inlineStr">
        <is>
          <t>5.5</t>
        </is>
      </c>
      <c r="B35" s="324" t="inlineStr">
        <is>
          <t>Когорта не должна одновременно быть в первичной и повторной закупке</t>
        </is>
      </c>
      <c r="C35" s="324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26" t="inlineStr">
        <is>
          <t>Соответствует</t>
        </is>
      </c>
    </row>
    <row r="36" ht="32" customHeight="1">
      <c r="A36" s="322" t="inlineStr">
        <is>
          <t>5.5</t>
        </is>
      </c>
      <c r="B36" s="324" t="inlineStr">
        <is>
          <t>COGS 2 100 ₽, наценка 85%, цена 3 885 ₽</t>
        </is>
      </c>
      <c r="C36" s="324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26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1" t="n"/>
      <c r="D37" s="321" t="n"/>
      <c r="E37" s="321" t="n"/>
    </row>
    <row r="38" ht="32" customHeight="1">
      <c r="A38" s="322" t="inlineStr">
        <is>
          <t>5.6</t>
        </is>
      </c>
      <c r="B38" s="324" t="inlineStr">
        <is>
          <t>Стартовый запас 50 млн ₽, займ 50 млн ₽ беспроцентный</t>
        </is>
      </c>
      <c r="C38" s="324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26" t="inlineStr">
        <is>
          <t>Соответствует</t>
        </is>
      </c>
    </row>
    <row r="39" ht="32" customHeight="1">
      <c r="A39" s="322" t="inlineStr">
        <is>
          <t>5.6</t>
        </is>
      </c>
      <c r="B39" s="324" t="inlineStr">
        <is>
          <t>60% себестоимости реализованного мерча — на возврат займа</t>
        </is>
      </c>
      <c r="C39" s="324" t="inlineStr">
        <is>
          <t>MIN(остаток займа; COGS × 60%)</t>
        </is>
      </c>
      <c r="D39" s="254" t="inlineStr">
        <is>
          <t>07_Мерч!A30</t>
        </is>
      </c>
      <c r="E39" s="326" t="inlineStr">
        <is>
          <t>Соответствует</t>
        </is>
      </c>
    </row>
    <row r="40" ht="32" customHeight="1">
      <c r="A40" s="322" t="inlineStr">
        <is>
          <t>5.6</t>
        </is>
      </c>
      <c r="B40" s="324" t="inlineStr">
        <is>
          <t>Платёж ограничен остатком займа, деньгами и запасом на 6 мес.</t>
        </is>
      </c>
      <c r="C40" s="324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26" t="inlineStr">
        <is>
          <t>Соответствует</t>
        </is>
      </c>
    </row>
    <row r="41" ht="32" customHeight="1">
      <c r="A41" s="322" t="inlineStr">
        <is>
          <t>5.6</t>
        </is>
      </c>
      <c r="B41" s="324" t="inlineStr">
        <is>
          <t>Пополнение на 6 мес. вперёд не чаще 4 раз в год</t>
        </is>
      </c>
      <c r="C41" s="324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26" t="inlineStr">
        <is>
          <t>Соответствует</t>
        </is>
      </c>
    </row>
    <row r="42" ht="32" customHeight="1">
      <c r="A42" s="322" t="inlineStr">
        <is>
          <t>5.6</t>
        </is>
      </c>
      <c r="B42" s="324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4" t="inlineStr">
        <is>
          <t>Все восемь строк раскрыты отдельно</t>
        </is>
      </c>
      <c r="D42" s="254" t="inlineStr">
        <is>
          <t>07_Мерч!A21</t>
        </is>
      </c>
      <c r="E42" s="326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1" t="n"/>
      <c r="D43" s="321" t="n"/>
      <c r="E43" s="321" t="n"/>
    </row>
    <row r="44" ht="32" customHeight="1">
      <c r="A44" s="322" t="inlineStr">
        <is>
          <t>5.7</t>
        </is>
      </c>
      <c r="B44" s="324" t="inlineStr">
        <is>
          <t>ERP 80 тыс. ₽ база + 3 тыс. ₽ за новую активную школу</t>
        </is>
      </c>
      <c r="C44" s="324" t="inlineStr">
        <is>
          <t>80 000 + 3 000 × (школы сверх базы)</t>
        </is>
      </c>
      <c r="D44" s="254" t="inlineStr">
        <is>
          <t>02_Модель!A37</t>
        </is>
      </c>
      <c r="E44" s="326" t="inlineStr">
        <is>
          <t>Соответствует</t>
        </is>
      </c>
    </row>
    <row r="45" ht="32" customHeight="1">
      <c r="A45" s="322" t="inlineStr">
        <is>
          <t>5.7</t>
        </is>
      </c>
      <c r="B45" s="324" t="inlineStr">
        <is>
          <t>Базовое число школ в 80 тыс. ₽ — активные на 01.09.2026</t>
        </is>
      </c>
      <c r="C45" s="324" t="inlineStr">
        <is>
          <t>104 школы, отдельным допущением</t>
        </is>
      </c>
      <c r="D45" s="254" t="inlineStr">
        <is>
          <t>01_Вводные!B106</t>
        </is>
      </c>
      <c r="E45" s="326" t="inlineStr">
        <is>
          <t>Соответствует</t>
        </is>
      </c>
    </row>
    <row r="46" ht="32" customHeight="1">
      <c r="A46" s="322" t="inlineStr">
        <is>
          <t>5.7</t>
        </is>
      </c>
      <c r="B46" s="324" t="inlineStr">
        <is>
          <t>Офис, аренда, уборка, парковка — без изменений до переезда</t>
        </is>
      </c>
      <c r="C46" s="324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26" t="inlineStr">
        <is>
          <t>Соответствует</t>
        </is>
      </c>
    </row>
    <row r="47" ht="32" customHeight="1">
      <c r="A47" s="322" t="inlineStr">
        <is>
          <t>5.7</t>
        </is>
      </c>
      <c r="B47" s="324" t="inlineStr">
        <is>
          <t>Юристы/аудит/бухгалтерия 40 тыс.; IT 80 тыс. отдельной строкой</t>
        </is>
      </c>
      <c r="C47" s="324" t="inlineStr">
        <is>
          <t>40 000 и 80 000, отдельными строками БДР</t>
        </is>
      </c>
      <c r="D47" s="254" t="inlineStr">
        <is>
          <t>01_Вводные!B109</t>
        </is>
      </c>
      <c r="E47" s="326" t="inlineStr">
        <is>
          <t>Соответствует</t>
        </is>
      </c>
    </row>
    <row r="48" ht="32" customHeight="1">
      <c r="A48" s="322" t="inlineStr">
        <is>
          <t>5.7</t>
        </is>
      </c>
      <c r="B48" s="324" t="inlineStr">
        <is>
          <t>Маркетинг/SMM 100 тыс. до 31.08.2027, далее штатный SMM 100 тыс. на руки + подрядчики 40 тыс.</t>
        </is>
      </c>
      <c r="C48" s="324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26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1" t="n"/>
      <c r="D49" s="321" t="n"/>
      <c r="E49" s="321" t="n"/>
    </row>
    <row r="50" ht="32" customHeight="1">
      <c r="A50" s="322" t="inlineStr">
        <is>
          <t>6.1</t>
        </is>
      </c>
      <c r="B50" s="324" t="inlineStr">
        <is>
          <t>Ядро и оклады как в v5; Левон — проектный менеджер, оклад сохранён</t>
        </is>
      </c>
      <c r="C50" s="324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26" t="inlineStr">
        <is>
          <t>Соответствует</t>
        </is>
      </c>
    </row>
    <row r="51" ht="32" customHeight="1">
      <c r="A51" s="322" t="inlineStr">
        <is>
          <t>6.1</t>
        </is>
      </c>
      <c r="B51" s="324" t="inlineStr">
        <is>
          <t>Офис-менеджер 70 тыс. на руки с 01.01.2027</t>
        </is>
      </c>
      <c r="C51" s="324" t="inlineStr">
        <is>
          <t>70 000 net, дата выхода 01.01.2027</t>
        </is>
      </c>
      <c r="D51" s="254" t="inlineStr">
        <is>
          <t>01_Вводные!B133</t>
        </is>
      </c>
      <c r="E51" s="326" t="inlineStr">
        <is>
          <t>Соответствует</t>
        </is>
      </c>
    </row>
    <row r="52" ht="32" customHeight="1">
      <c r="A52" s="322" t="inlineStr">
        <is>
          <t>6.1</t>
        </is>
      </c>
      <c r="B52" s="324" t="inlineStr">
        <is>
          <t>SMM 100 тыс. на руки с 01.09.2027</t>
        </is>
      </c>
      <c r="C52" s="324" t="inlineStr">
        <is>
          <t>100 000 net, дата выхода 01.09.2027</t>
        </is>
      </c>
      <c r="D52" s="254" t="inlineStr">
        <is>
          <t>01_Вводные!B134</t>
        </is>
      </c>
      <c r="E52" s="326" t="inlineStr">
        <is>
          <t>Соответствует</t>
        </is>
      </c>
    </row>
    <row r="53" ht="32" customHeight="1">
      <c r="A53" s="322" t="inlineStr">
        <is>
          <t>6.1</t>
        </is>
      </c>
      <c r="B53" s="324" t="inlineStr">
        <is>
          <t>Оклад ГД +100 тыс. на руки с 01.01.2028</t>
        </is>
      </c>
      <c r="C53" s="324" t="inlineStr">
        <is>
          <t>100 000 net с 01.01.2028</t>
        </is>
      </c>
      <c r="D53" s="254" t="inlineStr">
        <is>
          <t>01_Вводные!B135</t>
        </is>
      </c>
      <c r="E53" s="326" t="inlineStr">
        <is>
          <t>Соответствует</t>
        </is>
      </c>
    </row>
    <row r="54" ht="32" customHeight="1">
      <c r="A54" s="322" t="inlineStr">
        <is>
          <t>6.1</t>
        </is>
      </c>
      <c r="B54" s="324" t="inlineStr">
        <is>
          <t>Индексация окладов 1 сентября с 01.09.2027, ежегодно</t>
        </is>
      </c>
      <c r="C54" s="324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26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1" t="n"/>
      <c r="D55" s="321" t="n"/>
      <c r="E55" s="321" t="n"/>
    </row>
    <row r="56" ht="32" customHeight="1">
      <c r="A56" s="322" t="inlineStr">
        <is>
          <t>6.2</t>
        </is>
      </c>
      <c r="B56" s="324" t="inlineStr">
        <is>
          <t>Один менеджер на 35 активных юрлиц</t>
        </is>
      </c>
      <c r="C56" s="324" t="inlineStr">
        <is>
          <t>35 юрлиц на менеджера</t>
        </is>
      </c>
      <c r="D56" s="254" t="inlineStr">
        <is>
          <t>01_Вводные!B117</t>
        </is>
      </c>
      <c r="E56" s="326" t="inlineStr">
        <is>
          <t>Соответствует</t>
        </is>
      </c>
    </row>
    <row r="57" ht="32" customHeight="1">
      <c r="A57" s="322" t="inlineStr">
        <is>
          <t>6.2</t>
        </is>
      </c>
      <c r="B57" s="324" t="inlineStr">
        <is>
          <t>После перевода Левона остаются два менеджера развития</t>
        </is>
      </c>
      <c r="C57" s="324" t="inlineStr">
        <is>
          <t>База 2 менеджера</t>
        </is>
      </c>
      <c r="D57" s="254" t="inlineStr">
        <is>
          <t>01_Вводные!B118</t>
        </is>
      </c>
      <c r="E57" s="326" t="inlineStr">
        <is>
          <t>Соответствует</t>
        </is>
      </c>
    </row>
    <row r="58" ht="32" customHeight="1">
      <c r="A58" s="322" t="inlineStr">
        <is>
          <t>6.2</t>
        </is>
      </c>
      <c r="B58" s="324" t="inlineStr">
        <is>
          <t>Найм на 70, 105, 140 юрлиц — опережающий на границе загрузки</t>
        </is>
      </c>
      <c r="C58" s="324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26" t="inlineStr">
        <is>
          <t>Соответствует</t>
        </is>
      </c>
    </row>
    <row r="59" ht="32" customHeight="1">
      <c r="A59" s="322" t="inlineStr">
        <is>
          <t>6.2</t>
        </is>
      </c>
      <c r="B59" s="324" t="inlineStr">
        <is>
          <t>Комиссия агентства = один месячный оклад gross</t>
        </is>
      </c>
      <c r="C59" s="324" t="inlineStr">
        <is>
          <t>Коэффициент 1,00× gross</t>
        </is>
      </c>
      <c r="D59" s="254" t="inlineStr">
        <is>
          <t>01_Вводные!B120</t>
        </is>
      </c>
      <c r="E59" s="326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1" t="n"/>
      <c r="D60" s="321" t="n"/>
      <c r="E60" s="321" t="n"/>
    </row>
    <row r="61" ht="32" customHeight="1">
      <c r="A61" s="322" t="inlineStr">
        <is>
          <t>6.3</t>
        </is>
      </c>
      <c r="B61" s="324" t="inlineStr">
        <is>
          <t>240 тыс. ₽ в октябре 2026 на замену директора по маркетингу</t>
        </is>
      </c>
      <c r="C61" s="324" t="inlineStr">
        <is>
          <t>240 000 ₽, дата 01.10.2026</t>
        </is>
      </c>
      <c r="D61" s="254" t="inlineStr">
        <is>
          <t>01_Вводные!B121</t>
        </is>
      </c>
      <c r="E61" s="326" t="inlineStr">
        <is>
          <t>Соответствует</t>
        </is>
      </c>
    </row>
    <row r="62" ht="32" customHeight="1">
      <c r="A62" s="322" t="inlineStr">
        <is>
          <t>6.3</t>
        </is>
      </c>
      <c r="B62" s="324" t="inlineStr">
        <is>
          <t>Резерв на ротацию 350 тыс. ₽ в год</t>
        </is>
      </c>
      <c r="C62" s="324" t="inlineStr">
        <is>
          <t>350 000 ₽ раз в год, в сентябре</t>
        </is>
      </c>
      <c r="D62" s="254" t="inlineStr">
        <is>
          <t>01_Вводные!B122</t>
        </is>
      </c>
      <c r="E62" s="326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1" t="n"/>
      <c r="D63" s="321" t="n"/>
      <c r="E63" s="321" t="n"/>
    </row>
    <row r="64" ht="32" customHeight="1">
      <c r="A64" s="322" t="inlineStr">
        <is>
          <t>6.4</t>
        </is>
      </c>
      <c r="B64" s="324" t="inlineStr">
        <is>
          <t>Менеджеры развития: 25 тыс. на руки до 31.12.2026, далее 30 тыс.; НДФЛ и взносы учитывать. Левон входит</t>
        </is>
      </c>
      <c r="C64" s="324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26" t="inlineStr">
        <is>
          <t>Соответствует</t>
        </is>
      </c>
    </row>
    <row r="65" ht="32" customHeight="1">
      <c r="A65" s="322" t="inlineStr">
        <is>
          <t>6.4</t>
        </is>
      </c>
      <c r="B65" s="324" t="inlineStr">
        <is>
          <t>Евгений: при 2+ продажах 4% паушальных за вычетом НДС; «на руки получит 4% минус все налоги»</t>
        </is>
      </c>
      <c r="C65" s="324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28" t="inlineStr">
        <is>
          <t>Отклонение</t>
        </is>
      </c>
    </row>
    <row r="66" ht="32" customHeight="1">
      <c r="A66" s="322" t="inlineStr">
        <is>
          <t>6.4</t>
        </is>
      </c>
      <c r="B66" s="324" t="inlineStr">
        <is>
          <t>При 5+ продажах временный продавец: 80 тыс. на руки + 5%, налоги аналогично. Временный подрядчик</t>
        </is>
      </c>
      <c r="C66" s="324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6" s="254" t="inlineStr">
        <is>
          <t>08_ФОТ!A19</t>
        </is>
      </c>
      <c r="E66" s="326" t="inlineStr">
        <is>
          <t>Соответствует</t>
        </is>
      </c>
    </row>
    <row r="67" ht="32" customHeight="1">
      <c r="A67" s="322" t="inlineStr">
        <is>
          <t>6.4</t>
        </is>
      </c>
      <c r="B67" s="324" t="inlineStr">
        <is>
          <t>Квартальные премии 60% месячного оклада с 01.10.2027, первая выплата за IV кв. 2027 в декабре 2027</t>
        </is>
      </c>
      <c r="C67" s="324" t="inlineStr">
        <is>
          <t>0,60× месячного gross, первая выплата 01.12.2027, далее раз в квартал</t>
        </is>
      </c>
      <c r="D67" s="254" t="inlineStr">
        <is>
          <t>01_Вводные!B130</t>
        </is>
      </c>
      <c r="E67" s="326" t="inlineStr">
        <is>
          <t>Соответствует</t>
        </is>
      </c>
    </row>
    <row r="68" ht="32" customHeight="1">
      <c r="A68" s="322" t="inlineStr">
        <is>
          <t>6.4</t>
        </is>
      </c>
      <c r="B68" s="324" t="inlineStr">
        <is>
          <t>Отдельные схемы не должны получать двойную премию</t>
        </is>
      </c>
      <c r="C68" s="324" t="inlineStr">
        <is>
          <t>У Левона, двух менеджеров развития и Евгения квартальная премия «Нет»; есть автотест</t>
        </is>
      </c>
      <c r="D68" s="254" t="inlineStr">
        <is>
          <t>13_Проверки!A43</t>
        </is>
      </c>
      <c r="E68" s="326" t="inlineStr">
        <is>
          <t>Соответствует</t>
        </is>
      </c>
    </row>
    <row r="69">
      <c r="A69" s="257" t="inlineStr">
        <is>
          <t>7</t>
        </is>
      </c>
      <c r="B69" s="257" t="inlineStr">
        <is>
          <t>Маркетинг и воронка</t>
        </is>
      </c>
      <c r="C69" s="321" t="n"/>
      <c r="D69" s="321" t="n"/>
      <c r="E69" s="321" t="n"/>
    </row>
    <row r="70" ht="32" customHeight="1">
      <c r="A70" s="322" t="inlineStr">
        <is>
          <t>7</t>
        </is>
      </c>
      <c r="B70" s="324" t="inlineStr">
        <is>
          <t>Таргет за два месяца до продажи, 160 тыс. ₽ на продажу</t>
        </is>
      </c>
      <c r="C70" s="324" t="inlineStr">
        <is>
          <t>160 000 ₽ × продажи месяца M, расход в M−2. Для октября 2026 модель добавила исключение M−1 (в ТЗ этого нет)</t>
        </is>
      </c>
      <c r="D70" s="254" t="inlineStr">
        <is>
          <t>01_Вводные!B26</t>
        </is>
      </c>
      <c r="E70" s="329" t="inlineStr">
        <is>
          <t>Нет в ТЗ</t>
        </is>
      </c>
    </row>
    <row r="71" ht="32" customHeight="1">
      <c r="A71" s="322" t="inlineStr">
        <is>
          <t>7</t>
        </is>
      </c>
      <c r="B71" s="324" t="inlineStr">
        <is>
          <t>БИБОСС 250 тыс. октябрь, TopFranchise 250 тыс. ноябрь, Forbes 250 тыс. декабрь, ежегодно</t>
        </is>
      </c>
      <c r="C71" s="324" t="inlineStr">
        <is>
          <t>250 000 × 3, месяцы 10 / 11 / 12, каждый год</t>
        </is>
      </c>
      <c r="D71" s="254" t="inlineStr">
        <is>
          <t>01_Вводные!B28</t>
        </is>
      </c>
      <c r="E71" s="326" t="inlineStr">
        <is>
          <t>Соответствует</t>
        </is>
      </c>
    </row>
    <row r="72" ht="32" customHeight="1">
      <c r="A72" s="322" t="inlineStr">
        <is>
          <t>7</t>
        </is>
      </c>
      <c r="B72" s="324" t="inlineStr">
        <is>
          <t>Конверсия лид→продажа 3%; лиды = продажи / 3%, округление вверх</t>
        </is>
      </c>
      <c r="C72" s="324" t="inlineStr">
        <is>
          <t>3%, ROUNDUP; лиды показаны и помесячно, и в воронке</t>
        </is>
      </c>
      <c r="D72" s="254" t="inlineStr">
        <is>
          <t>04_Продажи!A17</t>
        </is>
      </c>
      <c r="E72" s="326" t="inlineStr">
        <is>
          <t>Соответствует</t>
        </is>
      </c>
    </row>
    <row r="73">
      <c r="A73" s="257" t="inlineStr">
        <is>
          <t>8</t>
        </is>
      </c>
      <c r="B73" s="257" t="inlineStr">
        <is>
          <t>Дебиторка, кредиторка, налоги</t>
        </is>
      </c>
      <c r="C73" s="321" t="n"/>
      <c r="D73" s="321" t="n"/>
      <c r="E73" s="321" t="n"/>
    </row>
    <row r="74" ht="32" customHeight="1">
      <c r="A74" s="322" t="inlineStr">
        <is>
          <t>8</t>
        </is>
      </c>
      <c r="B74" s="324" t="inlineStr">
        <is>
          <t>Разделять начисление (БДР) и движение денег (БДДС)</t>
        </is>
      </c>
      <c r="C74" s="324" t="inlineStr">
        <is>
          <t>Два блока на одном листе + мост БДР→БДДС со сверкой в ноль</t>
        </is>
      </c>
      <c r="D74" s="254" t="inlineStr">
        <is>
          <t>02_Модель!A85</t>
        </is>
      </c>
      <c r="E74" s="326" t="inlineStr">
        <is>
          <t>Соответствует</t>
        </is>
      </c>
    </row>
    <row r="75" ht="32" customHeight="1">
      <c r="A75" s="322" t="inlineStr">
        <is>
          <t>8</t>
        </is>
      </c>
      <c r="B75" s="324" t="inlineStr">
        <is>
          <t>Дебиторка и кредиторка базово 15 дней</t>
        </is>
      </c>
      <c r="C75" s="324" t="inlineStr">
        <is>
          <t>15 дней обе; распределение между текущим и следующим месяцем</t>
        </is>
      </c>
      <c r="D75" s="254" t="inlineStr">
        <is>
          <t>01_Вводные!B19</t>
        </is>
      </c>
      <c r="E75" s="326" t="inlineStr">
        <is>
          <t>Соответствует</t>
        </is>
      </c>
    </row>
    <row r="76" ht="32" customHeight="1">
      <c r="A76" s="322" t="inlineStr">
        <is>
          <t>8</t>
        </is>
      </c>
      <c r="B76" s="324" t="inlineStr">
        <is>
          <t>Паушальный взнос поступает в месяц продажи</t>
        </is>
      </c>
      <c r="C76" s="324" t="inlineStr">
        <is>
          <t>Поступление = начисление того же месяца</t>
        </is>
      </c>
      <c r="D76" s="254" t="inlineStr">
        <is>
          <t>02_Модель!A52</t>
        </is>
      </c>
      <c r="E76" s="326" t="inlineStr">
        <is>
          <t>Соответствует</t>
        </is>
      </c>
    </row>
    <row r="77" ht="32" customHeight="1">
      <c r="A77" s="322" t="inlineStr">
        <is>
          <t>8</t>
        </is>
      </c>
      <c r="B77" s="324" t="inlineStr">
        <is>
          <t>Ставки налогов</t>
        </is>
      </c>
      <c r="C77" s="324" t="inlineStr">
        <is>
          <t>НДС 5%, УСН 15% / минимальный 1% — в ТЗ v6.0 ставок нет, в модели помечены «Временно, требует налоговой сверки»</t>
        </is>
      </c>
      <c r="D77" s="254" t="inlineStr">
        <is>
          <t>01_Вводные!B58</t>
        </is>
      </c>
      <c r="E77" s="329" t="inlineStr">
        <is>
          <t>Нет в ТЗ</t>
        </is>
      </c>
    </row>
    <row r="78">
      <c r="A78" s="257" t="inlineStr">
        <is>
          <t>9</t>
        </is>
      </c>
      <c r="B78" s="257" t="inlineStr">
        <is>
          <t>Лагеря</t>
        </is>
      </c>
      <c r="C78" s="321" t="n"/>
      <c r="D78" s="321" t="n"/>
      <c r="E78" s="321" t="n"/>
    </row>
    <row r="79" ht="32" customHeight="1">
      <c r="A79" s="322" t="inlineStr">
        <is>
          <t>9</t>
        </is>
      </c>
      <c r="B79" s="324" t="inlineStr">
        <is>
          <t>Лагеря в июне, 2 смены по 100 человек</t>
        </is>
      </c>
      <c r="C79" s="324" t="inlineStr">
        <is>
          <t>2 смены; 50 без проживания + 50 с проживанием = 100 чел./смена</t>
        </is>
      </c>
      <c r="D79" s="254" t="inlineStr">
        <is>
          <t>01_Вводные!B161</t>
        </is>
      </c>
      <c r="E79" s="326" t="inlineStr">
        <is>
          <t>Соответствует</t>
        </is>
      </c>
    </row>
    <row r="80" ht="32" customHeight="1">
      <c r="A80" s="322" t="inlineStr">
        <is>
          <t>9</t>
        </is>
      </c>
      <c r="B80" s="324" t="inlineStr">
        <is>
          <t>Продажи с февраля равными долями до мая включительно</t>
        </is>
      </c>
      <c r="C80" s="324" t="inlineStr">
        <is>
          <t>Первый месяц 2, последний 5, равные доли</t>
        </is>
      </c>
      <c r="D80" s="254" t="inlineStr">
        <is>
          <t>01_Вводные!B253</t>
        </is>
      </c>
      <c r="E80" s="326" t="inlineStr">
        <is>
          <t>Соответствует</t>
        </is>
      </c>
    </row>
    <row r="81" ht="32" customHeight="1">
      <c r="A81" s="322" t="inlineStr">
        <is>
          <t>9</t>
        </is>
      </c>
      <c r="B81" s="324" t="inlineStr">
        <is>
          <t>Оплаты клиентов авансом 40/60</t>
        </is>
      </c>
      <c r="C81" s="324" t="inlineStr">
        <is>
          <t>Аванс 40% при продаже, финальные 60% в мае</t>
        </is>
      </c>
      <c r="D81" s="254" t="inlineStr">
        <is>
          <t>01_Вводные!B171</t>
        </is>
      </c>
      <c r="E81" s="326" t="inlineStr">
        <is>
          <t>Соответствует</t>
        </is>
      </c>
    </row>
    <row r="82" ht="32" customHeight="1">
      <c r="A82" s="322" t="inlineStr">
        <is>
          <t>9</t>
        </is>
      </c>
      <c r="B82" s="324" t="inlineStr">
        <is>
          <t>Оплата проживания 40/60, первая в марте</t>
        </is>
      </c>
      <c r="C82" s="324" t="inlineStr">
        <is>
          <t>40% в марте, 60% в мае</t>
        </is>
      </c>
      <c r="D82" s="254" t="inlineStr">
        <is>
          <t>01_Вводные!B174</t>
        </is>
      </c>
      <c r="E82" s="326" t="inlineStr">
        <is>
          <t>Соответствует</t>
        </is>
      </c>
    </row>
    <row r="83" ht="32" customHeight="1">
      <c r="A83" s="322" t="inlineStr">
        <is>
          <t>9</t>
        </is>
      </c>
      <c r="B83" s="324" t="inlineStr">
        <is>
          <t>Цены и расходы смены</t>
        </is>
      </c>
      <c r="C83" s="324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3" s="254" t="inlineStr">
        <is>
          <t>01_Вводные!B164</t>
        </is>
      </c>
      <c r="E83" s="327" t="inlineStr">
        <is>
          <t>Нет источника</t>
        </is>
      </c>
    </row>
    <row r="84">
      <c r="A84" s="257" t="inlineStr">
        <is>
          <t>10</t>
        </is>
      </c>
      <c r="B84" s="257" t="inlineStr">
        <is>
          <t>История сезона 25/26</t>
        </is>
      </c>
      <c r="C84" s="321" t="n"/>
      <c r="D84" s="321" t="n"/>
      <c r="E84" s="321" t="n"/>
    </row>
    <row r="85" ht="32" customHeight="1">
      <c r="A85" s="322" t="inlineStr">
        <is>
          <t>10</t>
        </is>
      </c>
      <c r="B85" s="324" t="inlineStr">
        <is>
          <t>Показать результат в двух вариациях: с 01.09.2025 и с 01.09.2026</t>
        </is>
      </c>
      <c r="C85" s="324" t="inlineStr">
        <is>
          <t>Переключатель «Без истории / С историей» на дашборде</t>
        </is>
      </c>
      <c r="D85" s="254" t="inlineStr">
        <is>
          <t>01_Вводные!B188</t>
        </is>
      </c>
      <c r="E85" s="326" t="inlineStr">
        <is>
          <t>Соответствует</t>
        </is>
      </c>
    </row>
    <row r="86" ht="32" customHeight="1">
      <c r="A86" s="322" t="inlineStr">
        <is>
          <t>10</t>
        </is>
      </c>
      <c r="B86" s="324" t="inlineStr">
        <is>
          <t>Факт P&amp;L июнь и июль 2026</t>
        </is>
      </c>
      <c r="C86" s="324" t="inlineStr">
        <is>
          <t>Все 6 строк обоих месяцев совпадают с присланными отчётами до рубля</t>
        </is>
      </c>
      <c r="D86" s="254" t="inlineStr">
        <is>
          <t>01_Вводные!K181</t>
        </is>
      </c>
      <c r="E86" s="326" t="inlineStr">
        <is>
          <t>Соответствует</t>
        </is>
      </c>
    </row>
    <row r="87" ht="32" customHeight="1">
      <c r="A87" s="322" t="inlineStr">
        <is>
          <t>10</t>
        </is>
      </c>
      <c r="B87" s="324" t="inlineStr">
        <is>
          <t>Факт ДДС январь–июль 2026</t>
        </is>
      </c>
      <c r="C87" s="324" t="inlineStr">
        <is>
          <t>Чистый денежный поток всех 7 месяцев совпадает с ДДС до рубля</t>
        </is>
      </c>
      <c r="D87" s="254" t="inlineStr">
        <is>
          <t>01_Вводные!F187</t>
        </is>
      </c>
      <c r="E87" s="326" t="inlineStr">
        <is>
          <t>Соответствует</t>
        </is>
      </c>
    </row>
    <row r="88" ht="32" customHeight="1">
      <c r="A88" s="322" t="inlineStr">
        <is>
          <t>10</t>
        </is>
      </c>
      <c r="B88" s="324" t="inlineStr">
        <is>
          <t>Стартовый денежный остаток</t>
        </is>
      </c>
      <c r="C88" s="324" t="inlineStr">
        <is>
          <t>187 878 ₽ — «Общий остаток на конец» из ДДС на 02.07.2026. Требует обновления на 31.08.2026</t>
        </is>
      </c>
      <c r="D88" s="254" t="inlineStr">
        <is>
          <t>01_Вводные!B17</t>
        </is>
      </c>
      <c r="E88" s="326" t="inlineStr">
        <is>
          <t>Соответствует</t>
        </is>
      </c>
    </row>
    <row r="90">
      <c r="A90" s="228" t="inlineStr">
        <is>
          <t>Два отклонения — решение за вами, модель не тронута</t>
        </is>
      </c>
    </row>
    <row r="91" ht="92" customHeight="1">
      <c r="A91" s="330" t="inlineStr">
        <is>
          <t>!</t>
        </is>
      </c>
      <c r="B91" s="246" t="inlineStr">
        <is>
          <t>Стартовые юрлица: 49 в ТЗ против 51 в модели</t>
        </is>
      </c>
      <c r="C91" s="245" t="inlineStr">
        <is>
          <t>ТЗ v6.0 п.5.3 задаёт 49. В модели 51 с пометкой «фактический реестр на 09.09.2026», и автотест 13_Проверки!A68 жёстко требует 51. Похоже, ТЗ писалось раньше и цифра устарела — но подтвердить нужно явно. Правится в 01_Вводные!B10; вместе с ним придётся поправить и автотест.</t>
        </is>
      </c>
    </row>
    <row r="92" ht="92" customHeight="1">
      <c r="A92" s="330" t="inlineStr">
        <is>
          <t>!</t>
        </is>
      </c>
      <c r="B92" s="246" t="inlineStr">
        <is>
          <t>Премия Евгения: 5,2% стоимости вместо 4,0% по ТЗ</t>
        </is>
      </c>
      <c r="C92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4">
      <c r="A94" s="228" t="inlineStr">
        <is>
          <t>Чего в присланных источниках нет</t>
        </is>
      </c>
    </row>
    <row r="95" ht="30" customHeight="1">
      <c r="B95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6" ht="30" customHeight="1">
      <c r="B96" s="245" t="inlineStr">
        <is>
          <t>• Лист «Допущения» строка 77 — сезонность повторных продаж формы с января 2027 (ТЗ 5.5).</t>
        </is>
      </c>
    </row>
    <row r="97" ht="30" customHeight="1">
      <c r="B97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98" ht="30" customHeight="1">
      <c r="B98" s="245" t="inlineStr">
        <is>
          <t>• Файл «Лагеря Спартак Будущее» (ссылка в ТЗ 9) — цены, расходы смены, доля партнёра-продавца.</t>
        </is>
      </c>
    </row>
    <row r="99" ht="30" customHeight="1">
      <c r="B99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0" ht="30" customHeight="1">
      <c r="B100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1" ht="30" customHeight="1">
      <c r="B101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_Вводные'!B10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_Вводные'!B13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08_ФОТ'!A19"/>
    <hyperlink ref="D67" location="'01_Вводные'!B130"/>
    <hyperlink ref="D68" location="'13_Проверки'!A43"/>
    <hyperlink ref="D70" location="'01_Вводные'!B26"/>
    <hyperlink ref="D71" location="'01_Вводные'!B28"/>
    <hyperlink ref="D72" location="'04_Продажи'!A17"/>
    <hyperlink ref="D74" location="'02_Модель'!A85"/>
    <hyperlink ref="D75" location="'01_Вводные'!B19"/>
    <hyperlink ref="D76" location="'02_Модель'!A52"/>
    <hyperlink ref="D77" location="'01_Вводные'!B58"/>
    <hyperlink ref="D79" location="'01_Вводные'!B161"/>
    <hyperlink ref="D80" location="'01_Вводные'!B253"/>
    <hyperlink ref="D81" location="'01_Вводные'!B171"/>
    <hyperlink ref="D82" location="'01_Вводные'!B174"/>
    <hyperlink ref="D83" location="'01_Вводные'!B164"/>
    <hyperlink ref="D85" location="'01_Вводные'!B188"/>
    <hyperlink ref="D86" location="'01_Вводные'!K181"/>
    <hyperlink ref="D87" location="'01_Вводные'!F187"/>
    <hyperlink ref="D88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2026-09-09T13:05:30Z</dcterms:modified>
</cp:coreProperties>
</file>