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 sheetId="1" r:id="rId4"/>
    <sheet state="visible" name="Task 1" sheetId="2" r:id="rId5"/>
    <sheet state="visible" name="Task 2" sheetId="3" r:id="rId6"/>
    <sheet state="visible" name="Task 3" sheetId="4" r:id="rId7"/>
    <sheet state="visible" name="Task 4" sheetId="5" r:id="rId8"/>
    <sheet state="visible" name="Workaround - Improved Flow" sheetId="6" r:id="rId9"/>
    <sheet state="visible" name="List of operators"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C7">
      <text>
        <t xml:space="preserve">Average load time for a website page according to ToolTest report.
</t>
      </text>
    </comment>
  </commentList>
</comments>
</file>

<file path=xl/sharedStrings.xml><?xml version="1.0" encoding="utf-8"?>
<sst xmlns="http://schemas.openxmlformats.org/spreadsheetml/2006/main" count="1103" uniqueCount="257">
  <si>
    <t>Workaround</t>
  </si>
  <si>
    <t>Flavored Resume</t>
  </si>
  <si>
    <t>HiredPerfectly</t>
  </si>
  <si>
    <t>Total time to goal, sec</t>
  </si>
  <si>
    <t>Total time to goal, min</t>
  </si>
  <si>
    <t>Task 1</t>
  </si>
  <si>
    <t>Sign up on the website without third-party authentication.</t>
  </si>
  <si>
    <t>Starting conditions:</t>
  </si>
  <si>
    <t>Website is already opened on landing page; cursor is located near the search bar on top of the browser window.</t>
  </si>
  <si>
    <t>total time, sec</t>
  </si>
  <si>
    <t>Action</t>
  </si>
  <si>
    <t>Operator</t>
  </si>
  <si>
    <t>Quantity</t>
  </si>
  <si>
    <t>Duration, sec</t>
  </si>
  <si>
    <t>Mentally prepare to start sign up process</t>
  </si>
  <si>
    <t>M</t>
  </si>
  <si>
    <t>Home hands on touchpad</t>
  </si>
  <si>
    <t>H</t>
  </si>
  <si>
    <t>Mental preparation</t>
  </si>
  <si>
    <t>Point to Sign Up button</t>
  </si>
  <si>
    <t>P</t>
  </si>
  <si>
    <t>Place cursor on Login button</t>
  </si>
  <si>
    <t>Place cursor on Sign Up button</t>
  </si>
  <si>
    <t>Press Sign Up button</t>
  </si>
  <si>
    <t>K</t>
  </si>
  <si>
    <t>Press Login button</t>
  </si>
  <si>
    <t>Press the Sign Up button</t>
  </si>
  <si>
    <t>Wait for the webpage to load</t>
  </si>
  <si>
    <t>R</t>
  </si>
  <si>
    <t>Mentally prepare to input first and last name</t>
  </si>
  <si>
    <t>Mentally prepare to input full name</t>
  </si>
  <si>
    <t>Mentally prepare to type in email address</t>
  </si>
  <si>
    <t>Place cursor on the First Name text field (optional)</t>
  </si>
  <si>
    <t>Place cursor on Full name text field</t>
  </si>
  <si>
    <t>Home hands on keyboard</t>
  </si>
  <si>
    <t>Press the First Name text field</t>
  </si>
  <si>
    <t>Press Full name text field</t>
  </si>
  <si>
    <t>Type in email address (average length - 25 characters)</t>
  </si>
  <si>
    <t>Type in first name (optional)</t>
  </si>
  <si>
    <t>Enter full name (average length - 18 characters)</t>
  </si>
  <si>
    <t>Mentally prepare to type in the password</t>
  </si>
  <si>
    <t>Place cursor on Password field</t>
  </si>
  <si>
    <t>Mentally prepare to input email address</t>
  </si>
  <si>
    <t>Press the Password field</t>
  </si>
  <si>
    <t>Place the cursor on the Last Name text field (optional)</t>
  </si>
  <si>
    <t>Place cursor Email text field</t>
  </si>
  <si>
    <t>Press the Last Name text field (optional)</t>
  </si>
  <si>
    <t>Press Email text field</t>
  </si>
  <si>
    <t>Type in the password (average length - 10 characters)</t>
  </si>
  <si>
    <t>Type in last name (optional)</t>
  </si>
  <si>
    <t>Scroll to the bottom of the page</t>
  </si>
  <si>
    <t>S</t>
  </si>
  <si>
    <t>Place the cursor on the Email Address text field</t>
  </si>
  <si>
    <t>Mentally prepare to input password</t>
  </si>
  <si>
    <t>Place cursor on the Continue button</t>
  </si>
  <si>
    <t>Press the Email Address text field</t>
  </si>
  <si>
    <t>Press the Continue button</t>
  </si>
  <si>
    <t>Press Password field</t>
  </si>
  <si>
    <t>Wait for the captcha webpage to load</t>
  </si>
  <si>
    <t>Mentally prepare to enter the captcha code</t>
  </si>
  <si>
    <t>Type in the email address (average length - 25 characters)</t>
  </si>
  <si>
    <t>Place cursor on the captcha text field</t>
  </si>
  <si>
    <t>Press the captcha text field</t>
  </si>
  <si>
    <t>Mentally prepare to input phone number (optional)</t>
  </si>
  <si>
    <t>Place the cursor on the Phone Number field (optional)</t>
  </si>
  <si>
    <t>Mentally prepare to press Sign up</t>
  </si>
  <si>
    <t>Press the Phone Number field (optional)</t>
  </si>
  <si>
    <t>Place cursor over Sign up button</t>
  </si>
  <si>
    <t>Type in the captcha code (6 characters)</t>
  </si>
  <si>
    <t>Press Sign up button</t>
  </si>
  <si>
    <t>Wait for the webpage to load (redirect to the app)</t>
  </si>
  <si>
    <t>Type in Phone Number (15 characters for Ukrainian users)</t>
  </si>
  <si>
    <t>Go to inbox and find a verification email</t>
  </si>
  <si>
    <t>Click the link in verification email</t>
  </si>
  <si>
    <t>Place the cursor on the Password field</t>
  </si>
  <si>
    <t>Wait for the webpage to load (redirect to the page with the resume builder)</t>
  </si>
  <si>
    <t>Place cursor on the promo checkbox (optional)</t>
  </si>
  <si>
    <t>Press the checkbox to opt out from receiving promotional materials (optional)</t>
  </si>
  <si>
    <t>Place the cursor over Sign Up button</t>
  </si>
  <si>
    <t>Task 2</t>
  </si>
  <si>
    <t>Fill in the following personal information: education (one place or institution), work experience (one job position), projects and achievements (one activity), skills (one skill).</t>
  </si>
  <si>
    <t>Website is already open on the page where filling in personal information takes place; cursor is located in the middle of the screen.</t>
  </si>
  <si>
    <t>Mentally prepare to begin filling in personal information</t>
  </si>
  <si>
    <t>-</t>
  </si>
  <si>
    <t>Mentally prepare to begin filling in personal information (input starts from work experience)</t>
  </si>
  <si>
    <t>Scroll to the "Skills" section on the webpage</t>
  </si>
  <si>
    <t>Place cursor over the Job Title text field</t>
  </si>
  <si>
    <t>Press the Job Title text field</t>
  </si>
  <si>
    <t>Place the cursor over the "New Skill" field label</t>
  </si>
  <si>
    <t>Press the "New Skill" label</t>
  </si>
  <si>
    <t>Type in the title of the previous position (20 characters)</t>
  </si>
  <si>
    <t>Type in one skill (10 characters)</t>
  </si>
  <si>
    <t>Mentally prepare to fill in company name of the previous position</t>
  </si>
  <si>
    <t>Place cursor over the "Company Name" field</t>
  </si>
  <si>
    <t>Press the "Company Name" field</t>
  </si>
  <si>
    <t>Press Enter to add the entered skill</t>
  </si>
  <si>
    <t>Place the cursor over the "Save" button in skills section</t>
  </si>
  <si>
    <t>Type in the company name (14 characters)</t>
  </si>
  <si>
    <t>Press the "Save" button to save the entered skills</t>
  </si>
  <si>
    <t xml:space="preserve">Total time to enter one skill, sec: </t>
  </si>
  <si>
    <t>Mentally prepare to fill in the description of the previous position</t>
  </si>
  <si>
    <t>Mentally prepare to enter information about education</t>
  </si>
  <si>
    <t>Place cursor over the "Job Description" text field</t>
  </si>
  <si>
    <t>Press the "Job Description" text field</t>
  </si>
  <si>
    <t>Scroll to the "Education" section</t>
  </si>
  <si>
    <t>Place cursor over the "Add Education" button</t>
  </si>
  <si>
    <t>Type in the job description (200 characters)</t>
  </si>
  <si>
    <t>Press the "Add Education" button</t>
  </si>
  <si>
    <t>Mentally prepare to fill in the education section</t>
  </si>
  <si>
    <t>Mentally prepare to enter the start date of the previous job position</t>
  </si>
  <si>
    <t>Place the cursor over the "School or institution" text field</t>
  </si>
  <si>
    <t>Place cursor over the dropdown list with start date month</t>
  </si>
  <si>
    <t>Press on the "School or institution" text field</t>
  </si>
  <si>
    <t>Press the dropdown list</t>
  </si>
  <si>
    <t>Place cursor over the needed month in the dropdown list</t>
  </si>
  <si>
    <t>Type in the full name of institution (30 characters)</t>
  </si>
  <si>
    <t>Press on the needed month in the dropdown list</t>
  </si>
  <si>
    <t>Place cursor over the dropdown list with start date year</t>
  </si>
  <si>
    <t>Place the cursor over the "Field of study" text field</t>
  </si>
  <si>
    <t>Press the "Field of Study" text field</t>
  </si>
  <si>
    <t>Place cursor over the needed year in the dropdown list</t>
  </si>
  <si>
    <t>Press on the needed year in the dropdown list</t>
  </si>
  <si>
    <t>Type in the field of study (18 characters)</t>
  </si>
  <si>
    <t>Mentally prepare to enter the end date of the previous job position</t>
  </si>
  <si>
    <t>Place cursor over the dropdown list with end date month</t>
  </si>
  <si>
    <t>Mentally prepare to enter the start date of the current education entry</t>
  </si>
  <si>
    <t>Place the cursor over the "Start date" calendar dropdown field</t>
  </si>
  <si>
    <t>Press the "Start date" field</t>
  </si>
  <si>
    <t>Find a start year and month in the calendar</t>
  </si>
  <si>
    <t>C</t>
  </si>
  <si>
    <t>Mentally prepare to enter the end date of the current education entry</t>
  </si>
  <si>
    <t>Place the cursor over the "End date" calendar dropdown field</t>
  </si>
  <si>
    <t>Place cursor over the dropdown list with end date year</t>
  </si>
  <si>
    <t>Press the "End date" field</t>
  </si>
  <si>
    <t>Find an end year and month in the calendar</t>
  </si>
  <si>
    <t>Place cursor over the "Education Summary" field</t>
  </si>
  <si>
    <t>Press the "Education Summary" field</t>
  </si>
  <si>
    <t>Place cursor over the "Next" button</t>
  </si>
  <si>
    <t>Press the "Next" button</t>
  </si>
  <si>
    <t>Type in the summary for current education entry (200 characters)</t>
  </si>
  <si>
    <t>Total time to enter information about previous work experience (one entry), sec:</t>
  </si>
  <si>
    <t>Mentally prepare to begin filling in education</t>
  </si>
  <si>
    <t>Place cursor over the "Save" button at the bottom of the current education entry</t>
  </si>
  <si>
    <t>Press the "Save" button to save the current education entry</t>
  </si>
  <si>
    <t>Total time to enter information about education (one entry), sec:</t>
  </si>
  <si>
    <t>Place cursor over the "Institution Name" text field</t>
  </si>
  <si>
    <t>Repeat the steps to enter information about work experience (one entry), sec:</t>
  </si>
  <si>
    <t>Press the "Institution Name" text field</t>
  </si>
  <si>
    <t>Repeat the steps to enter information about projects or achievements (one entry), sec:</t>
  </si>
  <si>
    <t>Total time to fill in one text field, sec:</t>
  </si>
  <si>
    <t>Fill three more text fields ("Certification", "Field of Study", and "Achievements"), sec:</t>
  </si>
  <si>
    <t>Mentally prepare to select the graduation date</t>
  </si>
  <si>
    <t>Place cursor over the dropdown list with graduation date month</t>
  </si>
  <si>
    <t>Press the selected month</t>
  </si>
  <si>
    <t>Place cursor over the dropdown list with graduation date year</t>
  </si>
  <si>
    <t>Press the selected year</t>
  </si>
  <si>
    <t>Press the "Next" button to complete filling in education experience</t>
  </si>
  <si>
    <t>Wait for the webpage with skills to load</t>
  </si>
  <si>
    <t>Mentally prepare to enter the skill</t>
  </si>
  <si>
    <t>Place cursor over the "Skill" text field</t>
  </si>
  <si>
    <t>Press on the "Skill" text field</t>
  </si>
  <si>
    <t>Place the cursor over the "Add New Skill" button</t>
  </si>
  <si>
    <t>Press the "Add New Skill" button to save the entered skill</t>
  </si>
  <si>
    <t>Total time to enter one skill, sec:</t>
  </si>
  <si>
    <t>Task 3</t>
  </si>
  <si>
    <t>Fill in the information about the desired position.</t>
  </si>
  <si>
    <t>Website is already open on the page where job descirption or a link to job posting should be typed in. Cursor is located in the middle of the screen.
Another webpage with the job description is already opened in a separate tab in the same browser window. Choice of methods (pasting job posting link or a job description) is determined by the website.</t>
  </si>
  <si>
    <t>Mentally prepare to enter information about the desired position</t>
  </si>
  <si>
    <t>Mentally prepare to begin entering the information</t>
  </si>
  <si>
    <t>Scroll down so that job title and job description become visible on one screen</t>
  </si>
  <si>
    <t>Place the cursor over the Job posting link text field</t>
  </si>
  <si>
    <t>Place cursor on the Title text field</t>
  </si>
  <si>
    <t>Copy and paste the link to job posting from a separate tab</t>
  </si>
  <si>
    <t>V</t>
  </si>
  <si>
    <t>Place cursor on the Job Title text field</t>
  </si>
  <si>
    <t>Press the Title text field</t>
  </si>
  <si>
    <t>Place the cursor over the Generate button</t>
  </si>
  <si>
    <t>Type in the job title (20 characters)</t>
  </si>
  <si>
    <t>Press the Generate button to start resume generation</t>
  </si>
  <si>
    <t>Mentally prepare to enter the company title (optional)</t>
  </si>
  <si>
    <t>Mentally prepare to type in the job description</t>
  </si>
  <si>
    <t>Place cursor on the Company text field (optional)</t>
  </si>
  <si>
    <t>Place cursor on the Job Description text field</t>
  </si>
  <si>
    <t>Press the Company text field (optional)</t>
  </si>
  <si>
    <t>Press the Job Description text field</t>
  </si>
  <si>
    <t>Home hands on keyboard (optional)</t>
  </si>
  <si>
    <t>Copy and paste the job description</t>
  </si>
  <si>
    <t>Type in the company title (14 characters) (optional)</t>
  </si>
  <si>
    <t>Home hands on touchpad (optional)</t>
  </si>
  <si>
    <t>Place the cursor over the Submit button</t>
  </si>
  <si>
    <t>Mentally prepare to select job source (optional)</t>
  </si>
  <si>
    <t>Press the Submit button</t>
  </si>
  <si>
    <t>Place cursor on the Job Source dropdown list (optional)</t>
  </si>
  <si>
    <t>Press the Job Source dropdown list (optional)</t>
  </si>
  <si>
    <t>Place cursor over the selected job source option (optional)</t>
  </si>
  <si>
    <t>Press the selected job source option (optional)</t>
  </si>
  <si>
    <t>Mentally prepare to enter the description of the desired position (optional)</t>
  </si>
  <si>
    <t>Place cursor over the tab with job description (optional)</t>
  </si>
  <si>
    <t>Press on the tab with job description (optional)</t>
  </si>
  <si>
    <t>Copy and paste the job description text (optional)</t>
  </si>
  <si>
    <t>Place the cursor over the Next button to proceed to the next step</t>
  </si>
  <si>
    <t>Press the Next button to proceed to the next step</t>
  </si>
  <si>
    <t>Task 4</t>
  </si>
  <si>
    <t>Upload the resume to pre-fill the information about skills, education, work experience, etc.</t>
  </si>
  <si>
    <t>Website is already open on the page where the resume can be uploaded. Cursor is located in the middle of the screen. It is assumed that the user already has the resume prepared in a known location and does not need to search for it on the device.</t>
  </si>
  <si>
    <t>Mentally prepare to upload the resume</t>
  </si>
  <si>
    <t>Point cursor to the Drag &amp; Drop field for the resume file</t>
  </si>
  <si>
    <t>Scroll the page down to the text field where the resume should be uploaded</t>
  </si>
  <si>
    <t>Scroll to the bottom of the page to reach the field where the resume should be uploaded</t>
  </si>
  <si>
    <t>Click on the field for the resume file</t>
  </si>
  <si>
    <t>Find the resume file in the device's file explorer</t>
  </si>
  <si>
    <t>Place cursor over the "Paste your resume" text field</t>
  </si>
  <si>
    <t>Place cursor over the resume upload field</t>
  </si>
  <si>
    <t>Place cursor over the resume file</t>
  </si>
  <si>
    <t>Press on the "Paste your resume" field</t>
  </si>
  <si>
    <t>Press on the resume upload field</t>
  </si>
  <si>
    <t>Click on the resume file</t>
  </si>
  <si>
    <t>Copy the resume contents from a separate window and paste it into the text field</t>
  </si>
  <si>
    <t>Find the resume file in device's file explorer</t>
  </si>
  <si>
    <t>Place cursor over the "Open" button in file explorer (or another button that uploads the file)</t>
  </si>
  <si>
    <t>Scroll to the bottom of the page to the "Submit" button</t>
  </si>
  <si>
    <t>Place cursor over the needed file</t>
  </si>
  <si>
    <t>Press the "Open" button (or another button that uploads the file)</t>
  </si>
  <si>
    <t>Press on the needed file to select it</t>
  </si>
  <si>
    <t>Wait for the resume to be uploaded and processed by the system</t>
  </si>
  <si>
    <t>Place cursor over the "Submit" button</t>
  </si>
  <si>
    <t>Place cursor over the "Open" button (or alternative button that uploads the file)</t>
  </si>
  <si>
    <t>Press the "Submit" button</t>
  </si>
  <si>
    <t>Press the "Open" button</t>
  </si>
  <si>
    <t>Wait for the resume to be processed by the system</t>
  </si>
  <si>
    <t>Wait for the system to upload and process the file</t>
  </si>
  <si>
    <t>Task 5.1</t>
  </si>
  <si>
    <t xml:space="preserve">Fill in the following personal information: education (one place or institution), work experience (one job position), projects and achievements (one activity), skills (one skill).				
					</t>
  </si>
  <si>
    <t>Task 5.2</t>
  </si>
  <si>
    <t>Add information about language proficiency.</t>
  </si>
  <si>
    <t>Website is already open at the "My Experience" page; cursor is located in the middle of the screen.</t>
  </si>
  <si>
    <t>Place cursor over the month dropdown list under "Start Date" field</t>
  </si>
  <si>
    <t>Place cursor over the necessary month</t>
  </si>
  <si>
    <t>Press to select the necessary month</t>
  </si>
  <si>
    <t>Place cursor over the year dropdown list under "Start Date" field</t>
  </si>
  <si>
    <t>Place cursor over the necessary year</t>
  </si>
  <si>
    <t>Press to select the necessary year</t>
  </si>
  <si>
    <t>Place cursor over the month dropdown list under "End date" field</t>
  </si>
  <si>
    <t>Place cursor over the year dropdown list under "End date" field</t>
  </si>
  <si>
    <t>Mentally prepare to enter the "Education Summary" fields</t>
  </si>
  <si>
    <t>Definition</t>
  </si>
  <si>
    <t>Time, sec</t>
  </si>
  <si>
    <t>Single keystroke or button press</t>
  </si>
  <si>
    <t>Pointing to a target with a mouse or touchpad</t>
  </si>
  <si>
    <t>Homing the hands on keyboard, mouse or a touchpad</t>
  </si>
  <si>
    <t>D</t>
  </si>
  <si>
    <t>Manually drawing a straight-line segment of total length D</t>
  </si>
  <si>
    <t>Mental preparation before completing an action</t>
  </si>
  <si>
    <t>Waiting for response from the system</t>
  </si>
  <si>
    <t>Scrolling with the touchpad or mouse (average timing regardless of the scroll duration)</t>
  </si>
  <si>
    <t>Cut and paste (with keyboard shortcuts, Ctrl+C and Ctrl+V or similar)</t>
  </si>
  <si>
    <t>Find a date in a date-picker</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</si>
</sst>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sz val="10.0"/>
      <color theme="1"/>
      <name val="Arial"/>
      <scheme val="minor"/>
    </font>
    <font>
      <b/>
      <sz val="12.0"/>
      <color theme="1"/>
      <name val="Arial"/>
      <scheme val="minor"/>
    </font>
    <font>
      <b/>
      <color theme="1"/>
      <name val="Arial"/>
      <scheme val="minor"/>
    </font>
    <font/>
    <font>
      <color rgb="FF000000"/>
      <name val="Arial"/>
    </font>
    <font>
      <b/>
      <sz val="10.0"/>
      <color rgb="FF000000"/>
      <name val="Arial"/>
      <scheme val="minor"/>
    </font>
    <font>
      <b/>
      <color rgb="FF000000"/>
      <name val="Arial"/>
      <scheme val="minor"/>
    </font>
  </fonts>
  <fills count="6">
    <fill>
      <patternFill patternType="none"/>
    </fill>
    <fill>
      <patternFill patternType="lightGray"/>
    </fill>
    <fill>
      <patternFill patternType="solid">
        <fgColor rgb="FFFFFFFF"/>
        <bgColor rgb="FFFFFFFF"/>
      </patternFill>
    </fill>
    <fill>
      <patternFill patternType="solid">
        <fgColor rgb="FFA4C2F4"/>
        <bgColor rgb="FFA4C2F4"/>
      </patternFill>
    </fill>
    <fill>
      <patternFill patternType="solid">
        <fgColor rgb="FFD9D9D9"/>
        <bgColor rgb="FFD9D9D9"/>
      </patternFill>
    </fill>
    <fill>
      <patternFill patternType="solid">
        <fgColor rgb="FFFFF2CC"/>
        <bgColor rgb="FFFFF2CC"/>
      </patternFill>
    </fill>
  </fills>
  <borders count="16">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2" xfId="0" applyFont="1" applyNumberFormat="1"/>
    <xf borderId="0" fillId="0" fontId="3" numFmtId="0" xfId="0" applyAlignment="1" applyFont="1">
      <alignment readingOrder="0"/>
    </xf>
    <xf borderId="1" fillId="0" fontId="4" numFmtId="0" xfId="0" applyAlignment="1" applyBorder="1" applyFont="1">
      <alignment readingOrder="0" vertical="top"/>
    </xf>
    <xf borderId="2" fillId="0" fontId="5" numFmtId="0" xfId="0" applyBorder="1" applyFont="1"/>
    <xf borderId="3" fillId="0" fontId="5" numFmtId="0" xfId="0" applyBorder="1" applyFont="1"/>
    <xf borderId="4" fillId="0" fontId="5" numFmtId="0" xfId="0" applyBorder="1" applyFont="1"/>
    <xf borderId="5" fillId="0" fontId="5" numFmtId="0" xfId="0" applyBorder="1" applyFont="1"/>
    <xf borderId="6" fillId="0" fontId="5" numFmtId="0" xfId="0" applyBorder="1" applyFont="1"/>
    <xf borderId="7" fillId="2" fontId="6" numFmtId="0" xfId="0" applyAlignment="1" applyBorder="1" applyFill="1" applyFont="1">
      <alignment horizontal="left" readingOrder="0" shrinkToFit="0" vertical="top" wrapText="1"/>
    </xf>
    <xf borderId="8" fillId="0" fontId="5" numFmtId="0" xfId="0" applyBorder="1" applyFont="1"/>
    <xf borderId="9" fillId="0" fontId="5" numFmtId="0" xfId="0" applyBorder="1" applyFont="1"/>
    <xf borderId="10" fillId="0" fontId="5" numFmtId="0" xfId="0" applyBorder="1" applyFont="1"/>
    <xf borderId="11" fillId="0" fontId="5" numFmtId="0" xfId="0" applyBorder="1" applyFont="1"/>
    <xf borderId="0" fillId="0" fontId="4" numFmtId="0" xfId="0" applyAlignment="1" applyFont="1">
      <alignment readingOrder="0" vertical="center"/>
    </xf>
    <xf borderId="0" fillId="3" fontId="7" numFmtId="0" xfId="0" applyAlignment="1" applyFill="1" applyFont="1">
      <alignment horizontal="center" readingOrder="0" vertical="center"/>
    </xf>
    <xf borderId="0" fillId="3" fontId="8" numFmtId="0" xfId="0" applyAlignment="1" applyFont="1">
      <alignment horizontal="center" vertical="center"/>
    </xf>
    <xf borderId="0" fillId="4" fontId="1" numFmtId="0" xfId="0" applyAlignment="1" applyFill="1" applyFont="1">
      <alignment readingOrder="0"/>
    </xf>
    <xf borderId="0" fillId="0" fontId="1" numFmtId="0" xfId="0" applyAlignment="1" applyFont="1">
      <alignment readingOrder="0" shrinkToFit="0" wrapText="1"/>
    </xf>
    <xf borderId="0" fillId="0" fontId="1" numFmtId="0" xfId="0" applyAlignment="1" applyFont="1">
      <alignment horizontal="center" readingOrder="0" vertical="center"/>
    </xf>
    <xf borderId="0" fillId="0" fontId="1" numFmtId="0" xfId="0" applyAlignment="1" applyFont="1">
      <alignment horizontal="center" vertical="center"/>
    </xf>
    <xf borderId="0" fillId="0" fontId="1" numFmtId="0" xfId="0" applyAlignment="1" applyFont="1">
      <alignment horizontal="center" readingOrder="0"/>
    </xf>
    <xf borderId="0" fillId="0" fontId="1" numFmtId="0" xfId="0" applyAlignment="1" applyFont="1">
      <alignment shrinkToFit="0" wrapText="1"/>
    </xf>
    <xf borderId="0" fillId="5" fontId="1" numFmtId="0" xfId="0" applyFill="1" applyFont="1"/>
    <xf borderId="0" fillId="5" fontId="1" numFmtId="0" xfId="0" applyAlignment="1" applyFont="1">
      <alignment horizontal="center" vertical="center"/>
    </xf>
    <xf borderId="1" fillId="0" fontId="4" numFmtId="0" xfId="0" applyAlignment="1" applyBorder="1" applyFont="1">
      <alignment readingOrder="0" shrinkToFit="0" vertical="top" wrapText="1"/>
    </xf>
    <xf borderId="0" fillId="0" fontId="1" numFmtId="0" xfId="0" applyAlignment="1" applyFont="1">
      <alignment readingOrder="0" shrinkToFit="0" vertical="center" wrapText="1"/>
    </xf>
    <xf borderId="0" fillId="0" fontId="4" numFmtId="0" xfId="0" applyAlignment="1" applyFont="1">
      <alignment readingOrder="0" shrinkToFit="0" wrapText="1"/>
    </xf>
    <xf borderId="0" fillId="0" fontId="4" numFmtId="0" xfId="0" applyAlignment="1" applyFont="1">
      <alignment horizontal="center" vertical="center"/>
    </xf>
    <xf borderId="0" fillId="0" fontId="4" numFmtId="0" xfId="0" applyAlignment="1" applyFont="1">
      <alignment horizontal="center"/>
    </xf>
    <xf borderId="0" fillId="0" fontId="1" numFmtId="0" xfId="0" applyAlignment="1" applyFont="1">
      <alignment horizontal="center"/>
    </xf>
    <xf borderId="0" fillId="0" fontId="1"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1" numFmtId="0" xfId="0" applyAlignment="1" applyFont="1">
      <alignment horizontal="center" shrinkToFit="0" vertical="center" wrapText="1"/>
    </xf>
    <xf borderId="0" fillId="0" fontId="4" numFmtId="0" xfId="0" applyAlignment="1" applyFont="1">
      <alignment readingOrder="0"/>
    </xf>
    <xf borderId="0" fillId="0" fontId="1" numFmtId="0" xfId="0" applyAlignment="1" applyFont="1">
      <alignment readingOrder="0" vertical="top"/>
    </xf>
    <xf borderId="0" fillId="0" fontId="4" numFmtId="0" xfId="0" applyAlignment="1" applyFont="1">
      <alignment readingOrder="0" shrinkToFit="0" vertical="center" wrapText="1"/>
    </xf>
    <xf borderId="12" fillId="0" fontId="4" numFmtId="0" xfId="0" applyAlignment="1" applyBorder="1" applyFont="1">
      <alignment readingOrder="0" vertical="top"/>
    </xf>
    <xf borderId="13" fillId="2" fontId="6" numFmtId="0" xfId="0" applyAlignment="1" applyBorder="1" applyFont="1">
      <alignment horizontal="left" readingOrder="0" shrinkToFit="0" vertical="top" wrapText="1"/>
    </xf>
    <xf borderId="14" fillId="0" fontId="5" numFmtId="0" xfId="0" applyBorder="1" applyFont="1"/>
    <xf borderId="15" fillId="0" fontId="5" numFmtId="0" xfId="0" applyBorder="1" applyFont="1"/>
    <xf borderId="0" fillId="2" fontId="6" numFmtId="0" xfId="0" applyAlignment="1" applyFont="1">
      <alignment horizontal="left" readingOrder="0" shrinkToFit="0" vertical="top" wrapText="1"/>
    </xf>
    <xf borderId="0" fillId="0" fontId="7" numFmtId="0" xfId="0" applyAlignment="1" applyFont="1">
      <alignment horizontal="center" readingOrder="0" vertical="center"/>
    </xf>
    <xf borderId="0" fillId="0" fontId="8" numFmtId="0" xfId="0" applyAlignment="1" applyFont="1">
      <alignment horizontal="center" vertical="center"/>
    </xf>
    <xf borderId="0" fillId="0" fontId="4" numFmtId="0" xfId="0" applyAlignment="1" applyFont="1">
      <alignment horizontal="center" readingOrder="0"/>
    </xf>
    <xf borderId="0" fillId="0" fontId="1" numFmtId="0" xfId="0" applyAlignment="1" applyFont="1">
      <alignment horizontal="left" readingOrder="0" shrinkToFit="0" wrapText="1"/>
    </xf>
    <xf borderId="0" fillId="0" fontId="1"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88"/>
    <col customWidth="1" min="4" max="4" width="17.25"/>
  </cols>
  <sheetData>
    <row r="5">
      <c r="C5" s="1" t="s">
        <v>0</v>
      </c>
      <c r="D5" s="1" t="s">
        <v>1</v>
      </c>
      <c r="E5" s="1" t="s">
        <v>2</v>
      </c>
    </row>
    <row r="6">
      <c r="B6" s="1" t="s">
        <v>3</v>
      </c>
      <c r="C6" s="2">
        <f>'Task 1'!E8+'Task 2'!E8+'Task 3'!E8+'Task 4'!E8</f>
        <v>358.31</v>
      </c>
      <c r="D6" s="2">
        <f>'Task 1'!J8+'Task 2'!J8+'Task 3'!J8+'Task 4'!J8</f>
        <v>86.66</v>
      </c>
      <c r="E6" s="2">
        <f>'Task 1'!O8+'Task 2'!O8+'Task 3'!O8+'Task 4'!O8</f>
        <v>261.82</v>
      </c>
    </row>
    <row r="7">
      <c r="B7" s="1" t="s">
        <v>4</v>
      </c>
      <c r="C7" s="3">
        <f t="shared" ref="C7:E7" si="1">C6/60</f>
        <v>5.971833333</v>
      </c>
      <c r="D7" s="3">
        <f t="shared" si="1"/>
        <v>1.444333333</v>
      </c>
      <c r="E7" s="3">
        <f t="shared" si="1"/>
        <v>4.363666667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32.63"/>
    <col customWidth="1" min="7" max="7" width="32.63"/>
    <col customWidth="1" min="9" max="9" width="14.13"/>
    <col customWidth="1" min="10" max="10" width="14.5"/>
    <col customWidth="1" min="12" max="12" width="32.63"/>
  </cols>
  <sheetData>
    <row r="2">
      <c r="A2" s="4" t="s">
        <v>5</v>
      </c>
      <c r="B2" s="5" t="s">
        <v>6</v>
      </c>
      <c r="C2" s="6"/>
      <c r="D2" s="6"/>
      <c r="E2" s="6"/>
      <c r="F2" s="7"/>
    </row>
    <row r="3">
      <c r="B3" s="8"/>
      <c r="C3" s="9"/>
      <c r="D3" s="9"/>
      <c r="E3" s="9"/>
      <c r="F3" s="10"/>
    </row>
    <row r="4">
      <c r="A4" s="1" t="s">
        <v>7</v>
      </c>
      <c r="B4" s="11" t="s">
        <v>8</v>
      </c>
      <c r="F4" s="12"/>
    </row>
    <row r="5">
      <c r="B5" s="13"/>
      <c r="C5" s="14"/>
      <c r="D5" s="14"/>
      <c r="E5" s="14"/>
      <c r="F5" s="15"/>
    </row>
    <row r="8" ht="20.25" customHeight="1">
      <c r="B8" s="16" t="s">
        <v>0</v>
      </c>
      <c r="D8" s="17" t="s">
        <v>9</v>
      </c>
      <c r="E8" s="18">
        <f>SUM(E10:E40)</f>
        <v>37.05</v>
      </c>
      <c r="G8" s="16" t="s">
        <v>1</v>
      </c>
      <c r="I8" s="17" t="s">
        <v>9</v>
      </c>
      <c r="J8" s="18">
        <f>SUM(J10:J41)</f>
        <v>38.61</v>
      </c>
      <c r="L8" s="16" t="s">
        <v>2</v>
      </c>
      <c r="N8" s="17" t="s">
        <v>9</v>
      </c>
      <c r="O8" s="18">
        <f>SUM(O10:O54)</f>
        <v>48.05</v>
      </c>
    </row>
    <row r="9">
      <c r="B9" s="19" t="s">
        <v>10</v>
      </c>
      <c r="C9" s="19" t="s">
        <v>11</v>
      </c>
      <c r="D9" s="19" t="s">
        <v>12</v>
      </c>
      <c r="E9" s="19" t="s">
        <v>13</v>
      </c>
      <c r="G9" s="19" t="s">
        <v>10</v>
      </c>
      <c r="H9" s="19" t="s">
        <v>11</v>
      </c>
      <c r="I9" s="19" t="s">
        <v>12</v>
      </c>
      <c r="J9" s="19" t="s">
        <v>13</v>
      </c>
      <c r="L9" s="19" t="s">
        <v>10</v>
      </c>
      <c r="M9" s="19" t="s">
        <v>11</v>
      </c>
      <c r="N9" s="19" t="s">
        <v>12</v>
      </c>
      <c r="O9" s="19" t="s">
        <v>13</v>
      </c>
    </row>
    <row r="10">
      <c r="B10" s="20" t="s">
        <v>14</v>
      </c>
      <c r="C10" s="21" t="s">
        <v>15</v>
      </c>
      <c r="D10" s="21">
        <v>1.0</v>
      </c>
      <c r="E10" s="22">
        <f>iferror(VLOOKUP(C10,'List of operators'!$A$2:$C$10,3,0)*D10,"")</f>
        <v>1.35</v>
      </c>
      <c r="G10" s="20" t="s">
        <v>14</v>
      </c>
      <c r="H10" s="21" t="s">
        <v>15</v>
      </c>
      <c r="I10" s="21">
        <v>1.0</v>
      </c>
      <c r="J10" s="22">
        <f>iferror(VLOOKUP(H10,'List of operators'!$A$2:$C$10,3,0)*I10,"")</f>
        <v>1.35</v>
      </c>
      <c r="L10" s="20" t="s">
        <v>14</v>
      </c>
      <c r="M10" s="21" t="s">
        <v>15</v>
      </c>
      <c r="N10" s="21">
        <v>1.0</v>
      </c>
      <c r="O10" s="22">
        <f>iferror(VLOOKUP(M10,'List of operators'!$A$2:$C$10,3,0)*N10,"")</f>
        <v>1.35</v>
      </c>
      <c r="P10" s="22"/>
    </row>
    <row r="11">
      <c r="B11" s="20" t="s">
        <v>16</v>
      </c>
      <c r="C11" s="21" t="s">
        <v>17</v>
      </c>
      <c r="D11" s="21">
        <v>1.0</v>
      </c>
      <c r="E11" s="22">
        <f>iferror(VLOOKUP(C11,'List of operators'!$A$2:$C$10,3,0)*D11,"")</f>
        <v>0.4</v>
      </c>
      <c r="G11" s="20" t="s">
        <v>16</v>
      </c>
      <c r="H11" s="21" t="s">
        <v>17</v>
      </c>
      <c r="I11" s="21">
        <v>1.0</v>
      </c>
      <c r="J11" s="22">
        <f>iferror(VLOOKUP(H11,'List of operators'!$A$2:$C$10,3,0)*I11,"")</f>
        <v>0.4</v>
      </c>
      <c r="L11" s="20" t="s">
        <v>16</v>
      </c>
      <c r="M11" s="21" t="s">
        <v>17</v>
      </c>
      <c r="N11" s="21">
        <v>1.0</v>
      </c>
      <c r="O11" s="22">
        <f>iferror(VLOOKUP(M11,'List of operators'!$A$2:$C$10,3,0)*N11,"")</f>
        <v>0.4</v>
      </c>
    </row>
    <row r="12">
      <c r="B12" s="20" t="s">
        <v>18</v>
      </c>
      <c r="C12" s="21" t="s">
        <v>15</v>
      </c>
      <c r="D12" s="21">
        <v>1.0</v>
      </c>
      <c r="E12" s="22">
        <f>iferror(VLOOKUP(C12,'List of operators'!$A$2:$C$10,3,0)*D12,"")</f>
        <v>1.35</v>
      </c>
      <c r="G12" s="20" t="s">
        <v>18</v>
      </c>
      <c r="H12" s="21" t="s">
        <v>15</v>
      </c>
      <c r="I12" s="21">
        <v>1.0</v>
      </c>
      <c r="J12" s="22">
        <f>iferror(VLOOKUP(H12,'List of operators'!$A$2:$C$10,3,0)*I12,"")</f>
        <v>1.35</v>
      </c>
      <c r="L12" s="20" t="s">
        <v>18</v>
      </c>
      <c r="M12" s="21" t="s">
        <v>15</v>
      </c>
      <c r="N12" s="21">
        <v>1.0</v>
      </c>
      <c r="O12" s="22">
        <f>iferror(VLOOKUP(M12,'List of operators'!$A$2:$C$10,3,0)*N12,"")</f>
        <v>1.35</v>
      </c>
    </row>
    <row r="13">
      <c r="B13" s="20" t="s">
        <v>19</v>
      </c>
      <c r="C13" s="21" t="s">
        <v>20</v>
      </c>
      <c r="D13" s="21">
        <v>1.0</v>
      </c>
      <c r="E13" s="22">
        <f>iferror(VLOOKUP(C13,'List of operators'!$A$2:$C$10,3,0)*D13,"")</f>
        <v>1.1</v>
      </c>
      <c r="G13" s="20" t="s">
        <v>21</v>
      </c>
      <c r="H13" s="21" t="s">
        <v>20</v>
      </c>
      <c r="I13" s="21">
        <v>1.0</v>
      </c>
      <c r="J13" s="22">
        <f>iferror(VLOOKUP(H13,'List of operators'!$A$2:$C$10,3,0)*I13,"")</f>
        <v>1.1</v>
      </c>
      <c r="L13" s="20" t="s">
        <v>22</v>
      </c>
      <c r="M13" s="21" t="s">
        <v>20</v>
      </c>
      <c r="N13" s="21">
        <v>1.0</v>
      </c>
      <c r="O13" s="22">
        <f>iferror(VLOOKUP(M13,'List of operators'!$A$2:$C$10,3,0)*N13,"")</f>
        <v>1.1</v>
      </c>
    </row>
    <row r="14">
      <c r="B14" s="20" t="s">
        <v>23</v>
      </c>
      <c r="C14" s="21" t="s">
        <v>24</v>
      </c>
      <c r="D14" s="21">
        <v>1.0</v>
      </c>
      <c r="E14" s="22">
        <f>iferror(VLOOKUP(C14,'List of operators'!$A$2:$C$10,3,0)*D14,"")</f>
        <v>0.2</v>
      </c>
      <c r="G14" s="20" t="s">
        <v>25</v>
      </c>
      <c r="H14" s="21" t="s">
        <v>24</v>
      </c>
      <c r="I14" s="21">
        <v>1.0</v>
      </c>
      <c r="J14" s="22">
        <f>iferror(VLOOKUP(H14,'List of operators'!$A$2:$C$10,3,0)*I14,"")</f>
        <v>0.2</v>
      </c>
      <c r="L14" s="20" t="s">
        <v>26</v>
      </c>
      <c r="M14" s="21" t="s">
        <v>24</v>
      </c>
      <c r="N14" s="21">
        <v>1.0</v>
      </c>
      <c r="O14" s="22">
        <f>iferror(VLOOKUP(M14,'List of operators'!$A$2:$C$10,3,0)*N14,"")</f>
        <v>0.2</v>
      </c>
    </row>
    <row r="15">
      <c r="B15" s="20" t="s">
        <v>27</v>
      </c>
      <c r="C15" s="21" t="s">
        <v>28</v>
      </c>
      <c r="D15" s="21">
        <v>1.0</v>
      </c>
      <c r="E15" s="22">
        <f>iferror(VLOOKUP(C15,'List of operators'!$A$2:$C$10,3,0)*D15,"")</f>
        <v>2.5</v>
      </c>
      <c r="G15" s="20" t="s">
        <v>27</v>
      </c>
      <c r="H15" s="21" t="s">
        <v>28</v>
      </c>
      <c r="I15" s="21">
        <v>1.0</v>
      </c>
      <c r="J15" s="22">
        <f>iferror(VLOOKUP(H15,'List of operators'!$A$2:$C$10,3,0)*I15,"")</f>
        <v>2.5</v>
      </c>
      <c r="L15" s="20" t="s">
        <v>29</v>
      </c>
      <c r="M15" s="21" t="s">
        <v>15</v>
      </c>
      <c r="N15" s="21">
        <v>1.0</v>
      </c>
      <c r="O15" s="22">
        <f>iferror(VLOOKUP(M15,'List of operators'!$A$2:$C$10,3,0)*N15,"")</f>
        <v>1.35</v>
      </c>
    </row>
    <row r="16">
      <c r="B16" s="20" t="s">
        <v>30</v>
      </c>
      <c r="C16" s="21" t="s">
        <v>15</v>
      </c>
      <c r="D16" s="21">
        <v>1.0</v>
      </c>
      <c r="E16" s="22">
        <f>iferror(VLOOKUP(C16,'List of operators'!$A$2:$C$10,3,0)*D16,"")</f>
        <v>1.35</v>
      </c>
      <c r="G16" s="20" t="s">
        <v>31</v>
      </c>
      <c r="H16" s="21" t="s">
        <v>15</v>
      </c>
      <c r="I16" s="21">
        <v>1.0</v>
      </c>
      <c r="J16" s="22">
        <f>iferror(VLOOKUP(H16,'List of operators'!$A$2:$C$10,3,0)*I16,"")</f>
        <v>1.35</v>
      </c>
      <c r="L16" s="20" t="s">
        <v>32</v>
      </c>
      <c r="M16" s="21" t="s">
        <v>20</v>
      </c>
      <c r="N16" s="21">
        <v>1.0</v>
      </c>
      <c r="O16" s="22">
        <f>iferror(VLOOKUP(M16,'List of operators'!$A$2:$C$10,3,0)*N16,"")</f>
        <v>1.1</v>
      </c>
    </row>
    <row r="17">
      <c r="B17" s="20" t="s">
        <v>33</v>
      </c>
      <c r="C17" s="21" t="s">
        <v>20</v>
      </c>
      <c r="D17" s="21">
        <v>1.0</v>
      </c>
      <c r="E17" s="22">
        <f>iferror(VLOOKUP(C17,'List of operators'!$A$2:$C$10,3,0)*D17,"")</f>
        <v>1.1</v>
      </c>
      <c r="G17" s="1" t="s">
        <v>34</v>
      </c>
      <c r="H17" s="21" t="s">
        <v>17</v>
      </c>
      <c r="I17" s="21">
        <v>1.0</v>
      </c>
      <c r="J17" s="22">
        <f>iferror(VLOOKUP(H17,'List of operators'!$A$2:$C$10,3,0)*I17,"")</f>
        <v>0.4</v>
      </c>
      <c r="L17" s="20" t="s">
        <v>35</v>
      </c>
      <c r="M17" s="21" t="s">
        <v>24</v>
      </c>
      <c r="N17" s="21">
        <v>1.0</v>
      </c>
      <c r="O17" s="22">
        <f>iferror(VLOOKUP(M17,'List of operators'!$A$2:$C$10,3,0)*N17,"")</f>
        <v>0.2</v>
      </c>
    </row>
    <row r="18">
      <c r="B18" s="20" t="s">
        <v>36</v>
      </c>
      <c r="C18" s="21" t="s">
        <v>24</v>
      </c>
      <c r="D18" s="21">
        <v>1.0</v>
      </c>
      <c r="E18" s="22">
        <f>iferror(VLOOKUP(C18,'List of operators'!$A$2:$C$10,3,0)*D18,"")</f>
        <v>0.2</v>
      </c>
      <c r="G18" s="20" t="s">
        <v>18</v>
      </c>
      <c r="H18" s="21" t="s">
        <v>15</v>
      </c>
      <c r="I18" s="21">
        <v>1.0</v>
      </c>
      <c r="J18" s="22">
        <f>iferror(VLOOKUP(H18,'List of operators'!$A$2:$C$10,3,0)*I18,"")</f>
        <v>1.35</v>
      </c>
      <c r="L18" s="20" t="s">
        <v>34</v>
      </c>
      <c r="M18" s="21" t="s">
        <v>17</v>
      </c>
      <c r="N18" s="21">
        <v>1.0</v>
      </c>
      <c r="O18" s="22">
        <f>iferror(VLOOKUP(M18,'List of operators'!$A$2:$C$10,3,0)*N18,"")</f>
        <v>0.4</v>
      </c>
    </row>
    <row r="19">
      <c r="B19" s="20" t="s">
        <v>34</v>
      </c>
      <c r="C19" s="21" t="s">
        <v>17</v>
      </c>
      <c r="D19" s="21">
        <v>1.0</v>
      </c>
      <c r="E19" s="22">
        <f>iferror(VLOOKUP(C19,'List of operators'!$A$2:$C$10,3,0)*D19,"")</f>
        <v>0.4</v>
      </c>
      <c r="G19" s="20" t="s">
        <v>37</v>
      </c>
      <c r="H19" s="21" t="s">
        <v>24</v>
      </c>
      <c r="I19" s="21">
        <v>25.0</v>
      </c>
      <c r="J19" s="22">
        <f>iferror(VLOOKUP(H19,'List of operators'!$A$2:$C$10,3,0)*I19,"")</f>
        <v>5</v>
      </c>
      <c r="L19" s="20" t="s">
        <v>18</v>
      </c>
      <c r="M19" s="21" t="s">
        <v>15</v>
      </c>
      <c r="N19" s="21">
        <v>1.0</v>
      </c>
      <c r="O19" s="22">
        <f>iferror(VLOOKUP(M19,'List of operators'!$A$2:$C$10,3,0)*N19,"")</f>
        <v>1.35</v>
      </c>
    </row>
    <row r="20">
      <c r="B20" s="20" t="s">
        <v>18</v>
      </c>
      <c r="C20" s="21" t="s">
        <v>15</v>
      </c>
      <c r="D20" s="21">
        <v>1.0</v>
      </c>
      <c r="E20" s="22">
        <f>iferror(VLOOKUP(C20,'List of operators'!$A$2:$C$10,3,0)*D20,"")</f>
        <v>1.35</v>
      </c>
      <c r="G20" s="1" t="s">
        <v>16</v>
      </c>
      <c r="H20" s="21" t="s">
        <v>17</v>
      </c>
      <c r="I20" s="21">
        <v>1.0</v>
      </c>
      <c r="J20" s="22">
        <f>iferror(VLOOKUP(H20,'List of operators'!$A$2:$C$10,3,0)*I20,"")</f>
        <v>0.4</v>
      </c>
      <c r="L20" s="20" t="s">
        <v>38</v>
      </c>
      <c r="M20" s="21" t="s">
        <v>24</v>
      </c>
      <c r="N20" s="21">
        <v>9.0</v>
      </c>
      <c r="O20" s="22">
        <f>iferror(VLOOKUP(M20,'List of operators'!$A$2:$C$10,3,0)*N20,"")</f>
        <v>1.8</v>
      </c>
    </row>
    <row r="21">
      <c r="B21" s="20" t="s">
        <v>39</v>
      </c>
      <c r="C21" s="21" t="s">
        <v>24</v>
      </c>
      <c r="D21" s="21">
        <v>18.0</v>
      </c>
      <c r="E21" s="22">
        <f>iferror(VLOOKUP(C21,'List of operators'!$A$2:$C$10,3,0)*D21,"")</f>
        <v>3.6</v>
      </c>
      <c r="G21" s="1" t="s">
        <v>40</v>
      </c>
      <c r="H21" s="21" t="s">
        <v>15</v>
      </c>
      <c r="I21" s="21">
        <v>1.0</v>
      </c>
      <c r="J21" s="22">
        <f>iferror(VLOOKUP(H21,'List of operators'!$A$2:$C$10,3,0)*I21,"")</f>
        <v>1.35</v>
      </c>
      <c r="L21" s="20" t="s">
        <v>16</v>
      </c>
      <c r="M21" s="21" t="s">
        <v>17</v>
      </c>
      <c r="N21" s="21">
        <v>1.0</v>
      </c>
      <c r="O21" s="22">
        <f>iferror(VLOOKUP(M21,'List of operators'!$A$2:$C$10,3,0)*N21,"")</f>
        <v>0.4</v>
      </c>
    </row>
    <row r="22">
      <c r="B22" s="20" t="s">
        <v>16</v>
      </c>
      <c r="C22" s="21" t="s">
        <v>17</v>
      </c>
      <c r="D22" s="21">
        <v>1.0</v>
      </c>
      <c r="E22" s="22">
        <f>iferror(VLOOKUP(C22,'List of operators'!$A$2:$C$10,3,0)*D22,"")</f>
        <v>0.4</v>
      </c>
      <c r="G22" s="20" t="s">
        <v>41</v>
      </c>
      <c r="H22" s="21" t="s">
        <v>20</v>
      </c>
      <c r="I22" s="21">
        <v>1.0</v>
      </c>
      <c r="J22" s="22">
        <f>iferror(VLOOKUP(H22,'List of operators'!$A$2:$C$10,3,0)*I22,"")</f>
        <v>1.1</v>
      </c>
      <c r="L22" s="20" t="s">
        <v>18</v>
      </c>
      <c r="M22" s="21" t="s">
        <v>15</v>
      </c>
      <c r="N22" s="21">
        <v>1.0</v>
      </c>
      <c r="O22" s="22">
        <f>iferror(VLOOKUP(M22,'List of operators'!$A$2:$C$10,3,0)*N22,"")</f>
        <v>1.35</v>
      </c>
    </row>
    <row r="23">
      <c r="B23" s="20" t="s">
        <v>42</v>
      </c>
      <c r="C23" s="21" t="s">
        <v>15</v>
      </c>
      <c r="D23" s="21">
        <v>1.0</v>
      </c>
      <c r="E23" s="22">
        <f>iferror(VLOOKUP(C23,'List of operators'!$A$2:$C$10,3,0)*D23,"")</f>
        <v>1.35</v>
      </c>
      <c r="G23" s="20" t="s">
        <v>43</v>
      </c>
      <c r="H23" s="21" t="s">
        <v>24</v>
      </c>
      <c r="I23" s="21">
        <v>1.0</v>
      </c>
      <c r="J23" s="22">
        <f>iferror(VLOOKUP(H23,'List of operators'!$A$2:$C$10,3,0)*I23,"")</f>
        <v>0.2</v>
      </c>
      <c r="L23" s="20" t="s">
        <v>44</v>
      </c>
      <c r="M23" s="21" t="s">
        <v>20</v>
      </c>
      <c r="N23" s="21">
        <v>1.0</v>
      </c>
      <c r="O23" s="22">
        <f>iferror(VLOOKUP(M23,'List of operators'!$A$2:$C$10,3,0)*N23,"")</f>
        <v>1.1</v>
      </c>
    </row>
    <row r="24">
      <c r="B24" s="20" t="s">
        <v>45</v>
      </c>
      <c r="C24" s="21" t="s">
        <v>20</v>
      </c>
      <c r="D24" s="21">
        <v>1.0</v>
      </c>
      <c r="E24" s="22">
        <f>iferror(VLOOKUP(C24,'List of operators'!$A$2:$C$10,3,0)*D24,"")</f>
        <v>1.1</v>
      </c>
      <c r="G24" s="20" t="s">
        <v>34</v>
      </c>
      <c r="H24" s="21" t="s">
        <v>17</v>
      </c>
      <c r="I24" s="21">
        <v>1.0</v>
      </c>
      <c r="J24" s="22">
        <f>iferror(VLOOKUP(H24,'List of operators'!$A$2:$C$10,3,0)*I24,"")</f>
        <v>0.4</v>
      </c>
      <c r="L24" s="20" t="s">
        <v>46</v>
      </c>
      <c r="M24" s="21" t="s">
        <v>24</v>
      </c>
      <c r="N24" s="21">
        <v>1.0</v>
      </c>
      <c r="O24" s="22">
        <f>iferror(VLOOKUP(M24,'List of operators'!$A$2:$C$10,3,0)*N24,"")</f>
        <v>0.2</v>
      </c>
    </row>
    <row r="25">
      <c r="B25" s="20" t="s">
        <v>47</v>
      </c>
      <c r="C25" s="21" t="s">
        <v>24</v>
      </c>
      <c r="D25" s="21">
        <v>1.0</v>
      </c>
      <c r="E25" s="22">
        <f>iferror(VLOOKUP(C25,'List of operators'!$A$2:$C$10,3,0)*D25,"")</f>
        <v>0.2</v>
      </c>
      <c r="G25" s="20" t="s">
        <v>18</v>
      </c>
      <c r="H25" s="21" t="s">
        <v>15</v>
      </c>
      <c r="I25" s="21">
        <v>1.0</v>
      </c>
      <c r="J25" s="22">
        <f>iferror(VLOOKUP(H25,'List of operators'!$A$2:$C$10,3,0)*I25,"")</f>
        <v>1.35</v>
      </c>
      <c r="L25" s="1" t="s">
        <v>34</v>
      </c>
      <c r="M25" s="23" t="s">
        <v>17</v>
      </c>
      <c r="N25" s="23">
        <v>1.0</v>
      </c>
      <c r="O25" s="22">
        <f>iferror(VLOOKUP(M25,'List of operators'!$A$2:$C$10,3,0)*N25,"")</f>
        <v>0.4</v>
      </c>
    </row>
    <row r="26">
      <c r="B26" s="20" t="s">
        <v>34</v>
      </c>
      <c r="C26" s="21" t="s">
        <v>17</v>
      </c>
      <c r="D26" s="21">
        <v>1.0</v>
      </c>
      <c r="E26" s="22">
        <f>iferror(VLOOKUP(C26,'List of operators'!$A$2:$C$10,3,0)*D26,"")</f>
        <v>0.4</v>
      </c>
      <c r="G26" s="20" t="s">
        <v>48</v>
      </c>
      <c r="H26" s="21" t="s">
        <v>24</v>
      </c>
      <c r="I26" s="21">
        <v>10.0</v>
      </c>
      <c r="J26" s="22">
        <f>iferror(VLOOKUP(H26,'List of operators'!$A$2:$C$10,3,0)*I26,"")</f>
        <v>2</v>
      </c>
      <c r="L26" s="1" t="s">
        <v>49</v>
      </c>
      <c r="M26" s="23" t="s">
        <v>24</v>
      </c>
      <c r="N26" s="23">
        <v>9.0</v>
      </c>
      <c r="O26" s="22">
        <f>iferror(VLOOKUP(M26,'List of operators'!$A$2:$C$10,3,0)*N26,"")</f>
        <v>1.8</v>
      </c>
    </row>
    <row r="27">
      <c r="B27" s="20" t="s">
        <v>18</v>
      </c>
      <c r="C27" s="21" t="s">
        <v>15</v>
      </c>
      <c r="D27" s="21">
        <v>1.0</v>
      </c>
      <c r="E27" s="22">
        <f>iferror(VLOOKUP(C27,'List of operators'!$A$2:$C$10,3,0)*D27,"")</f>
        <v>1.35</v>
      </c>
      <c r="G27" s="20" t="s">
        <v>16</v>
      </c>
      <c r="H27" s="21" t="s">
        <v>17</v>
      </c>
      <c r="I27" s="21">
        <v>1.0</v>
      </c>
      <c r="J27" s="22">
        <f>iferror(VLOOKUP(H27,'List of operators'!$A$2:$C$10,3,0)*I27,"")</f>
        <v>0.4</v>
      </c>
      <c r="L27" s="20" t="s">
        <v>16</v>
      </c>
      <c r="M27" s="21" t="s">
        <v>17</v>
      </c>
      <c r="N27" s="21">
        <v>1.0</v>
      </c>
      <c r="O27" s="22">
        <f>iferror(VLOOKUP(M27,'List of operators'!$A$2:$C$10,3,0)*N27,"")</f>
        <v>0.4</v>
      </c>
    </row>
    <row r="28">
      <c r="B28" s="20" t="s">
        <v>37</v>
      </c>
      <c r="C28" s="21" t="s">
        <v>24</v>
      </c>
      <c r="D28" s="21">
        <v>25.0</v>
      </c>
      <c r="E28" s="22">
        <f>iferror(VLOOKUP(C28,'List of operators'!$A$2:$C$10,3,0)*D28,"")</f>
        <v>5</v>
      </c>
      <c r="G28" s="20" t="s">
        <v>50</v>
      </c>
      <c r="H28" s="21" t="s">
        <v>51</v>
      </c>
      <c r="I28" s="21">
        <v>1.0</v>
      </c>
      <c r="J28" s="22">
        <f>iferror(VLOOKUP(H28,'List of operators'!$A$2:$C$10,3,0)*I28,"")</f>
        <v>3.96</v>
      </c>
      <c r="L28" s="20" t="s">
        <v>42</v>
      </c>
      <c r="M28" s="21" t="s">
        <v>15</v>
      </c>
      <c r="N28" s="21">
        <v>1.0</v>
      </c>
      <c r="O28" s="22">
        <f>iferror(VLOOKUP(M28,'List of operators'!$A$2:$C$10,3,0)*N28,"")</f>
        <v>1.35</v>
      </c>
    </row>
    <row r="29">
      <c r="B29" s="20" t="s">
        <v>16</v>
      </c>
      <c r="C29" s="21" t="s">
        <v>17</v>
      </c>
      <c r="D29" s="21">
        <v>1.0</v>
      </c>
      <c r="E29" s="22">
        <f>iferror(VLOOKUP(C29,'List of operators'!$A$2:$C$10,3,0)*D29,"")</f>
        <v>0.4</v>
      </c>
      <c r="G29" s="20" t="s">
        <v>18</v>
      </c>
      <c r="H29" s="21" t="s">
        <v>15</v>
      </c>
      <c r="I29" s="21">
        <v>1.0</v>
      </c>
      <c r="J29" s="22">
        <f>iferror(VLOOKUP(H29,'List of operators'!$A$2:$C$10,3,0)*I29,"")</f>
        <v>1.35</v>
      </c>
      <c r="L29" s="20" t="s">
        <v>52</v>
      </c>
      <c r="M29" s="21" t="s">
        <v>20</v>
      </c>
      <c r="N29" s="21">
        <v>1.0</v>
      </c>
      <c r="O29" s="22">
        <f>iferror(VLOOKUP(M29,'List of operators'!$A$2:$C$10,3,0)*N29,"")</f>
        <v>1.1</v>
      </c>
    </row>
    <row r="30">
      <c r="B30" s="20" t="s">
        <v>53</v>
      </c>
      <c r="C30" s="21" t="s">
        <v>15</v>
      </c>
      <c r="D30" s="21">
        <v>1.0</v>
      </c>
      <c r="E30" s="22">
        <f>iferror(VLOOKUP(C30,'List of operators'!$A$2:$C$10,3,0)*D30,"")</f>
        <v>1.35</v>
      </c>
      <c r="G30" s="20" t="s">
        <v>54</v>
      </c>
      <c r="H30" s="21" t="s">
        <v>20</v>
      </c>
      <c r="I30" s="21">
        <v>1.0</v>
      </c>
      <c r="J30" s="22">
        <f>iferror(VLOOKUP(H30,'List of operators'!$A$2:$C$10,3,0)*I30,"")</f>
        <v>1.1</v>
      </c>
      <c r="L30" s="20" t="s">
        <v>55</v>
      </c>
      <c r="M30" s="21" t="s">
        <v>24</v>
      </c>
      <c r="N30" s="21">
        <v>1.0</v>
      </c>
      <c r="O30" s="22">
        <f>iferror(VLOOKUP(M30,'List of operators'!$A$2:$C$10,3,0)*N30,"")</f>
        <v>0.2</v>
      </c>
    </row>
    <row r="31">
      <c r="B31" s="20" t="s">
        <v>41</v>
      </c>
      <c r="C31" s="21" t="s">
        <v>20</v>
      </c>
      <c r="D31" s="21">
        <v>1.0</v>
      </c>
      <c r="E31" s="22">
        <f>iferror(VLOOKUP(C31,'List of operators'!$A$2:$C$10,3,0)*D31,"")</f>
        <v>1.1</v>
      </c>
      <c r="G31" s="20" t="s">
        <v>56</v>
      </c>
      <c r="H31" s="21" t="s">
        <v>24</v>
      </c>
      <c r="I31" s="21">
        <v>1.0</v>
      </c>
      <c r="J31" s="22">
        <f>iferror(VLOOKUP(H31,'List of operators'!$A$2:$C$10,3,0)*I31,"")</f>
        <v>0.2</v>
      </c>
      <c r="L31" s="20" t="s">
        <v>34</v>
      </c>
      <c r="M31" s="21" t="s">
        <v>17</v>
      </c>
      <c r="N31" s="21">
        <v>1.0</v>
      </c>
      <c r="O31" s="22">
        <f>iferror(VLOOKUP(M31,'List of operators'!$A$2:$C$10,3,0)*N31,"")</f>
        <v>0.4</v>
      </c>
    </row>
    <row r="32">
      <c r="B32" s="20" t="s">
        <v>57</v>
      </c>
      <c r="C32" s="21" t="s">
        <v>24</v>
      </c>
      <c r="D32" s="21">
        <v>1.0</v>
      </c>
      <c r="E32" s="22">
        <f>iferror(VLOOKUP(C32,'List of operators'!$A$2:$C$10,3,0)*D32,"")</f>
        <v>0.2</v>
      </c>
      <c r="G32" s="20" t="s">
        <v>58</v>
      </c>
      <c r="H32" s="21" t="s">
        <v>28</v>
      </c>
      <c r="I32" s="21">
        <v>1.0</v>
      </c>
      <c r="J32" s="22">
        <f>iferror(VLOOKUP(H32,'List of operators'!$A$2:$C$10,3,0)*I32,"")</f>
        <v>2.5</v>
      </c>
      <c r="L32" s="20" t="s">
        <v>18</v>
      </c>
      <c r="M32" s="21" t="s">
        <v>15</v>
      </c>
      <c r="N32" s="21">
        <v>1.0</v>
      </c>
      <c r="O32" s="22">
        <f>iferror(VLOOKUP(M32,'List of operators'!$A$2:$C$10,3,0)*N32,"")</f>
        <v>1.35</v>
      </c>
    </row>
    <row r="33">
      <c r="B33" s="20" t="s">
        <v>34</v>
      </c>
      <c r="C33" s="21" t="s">
        <v>17</v>
      </c>
      <c r="D33" s="21">
        <v>1.0</v>
      </c>
      <c r="E33" s="22">
        <f>iferror(VLOOKUP(C33,'List of operators'!$A$2:$C$10,3,0)*D33,"")</f>
        <v>0.4</v>
      </c>
      <c r="G33" s="20" t="s">
        <v>59</v>
      </c>
      <c r="H33" s="21" t="s">
        <v>15</v>
      </c>
      <c r="I33" s="21">
        <v>1.0</v>
      </c>
      <c r="J33" s="22">
        <f>iferror(VLOOKUP(H33,'List of operators'!$A$2:$C$10,3,0)*I33,"")</f>
        <v>1.35</v>
      </c>
      <c r="L33" s="20" t="s">
        <v>60</v>
      </c>
      <c r="M33" s="21" t="s">
        <v>24</v>
      </c>
      <c r="N33" s="21">
        <v>25.0</v>
      </c>
      <c r="O33" s="22">
        <f>iferror(VLOOKUP(M33,'List of operators'!$A$2:$C$10,3,0)*N33,"")</f>
        <v>5</v>
      </c>
    </row>
    <row r="34">
      <c r="B34" s="20" t="s">
        <v>18</v>
      </c>
      <c r="C34" s="21" t="s">
        <v>15</v>
      </c>
      <c r="D34" s="21">
        <v>1.0</v>
      </c>
      <c r="E34" s="22">
        <f>iferror(VLOOKUP(C34,'List of operators'!$A$2:$C$10,3,0)*D34,"")</f>
        <v>1.35</v>
      </c>
      <c r="G34" s="1" t="s">
        <v>61</v>
      </c>
      <c r="H34" s="21" t="s">
        <v>20</v>
      </c>
      <c r="I34" s="21">
        <v>1.0</v>
      </c>
      <c r="J34" s="22">
        <f>iferror(VLOOKUP(H34,'List of operators'!$A$2:$C$10,3,0)*I34,"")</f>
        <v>1.1</v>
      </c>
      <c r="L34" s="20" t="s">
        <v>16</v>
      </c>
      <c r="M34" s="21" t="s">
        <v>17</v>
      </c>
      <c r="N34" s="21">
        <v>1.0</v>
      </c>
      <c r="O34" s="22">
        <f>iferror(VLOOKUP(M34,'List of operators'!$A$2:$C$10,3,0)*N34,"")</f>
        <v>0.4</v>
      </c>
    </row>
    <row r="35">
      <c r="B35" s="20" t="s">
        <v>48</v>
      </c>
      <c r="C35" s="21" t="s">
        <v>24</v>
      </c>
      <c r="D35" s="21">
        <v>10.0</v>
      </c>
      <c r="E35" s="22">
        <f>iferror(VLOOKUP(C35,'List of operators'!$A$2:$C$10,3,0)*D35,"")</f>
        <v>2</v>
      </c>
      <c r="G35" s="1" t="s">
        <v>62</v>
      </c>
      <c r="H35" s="21" t="s">
        <v>24</v>
      </c>
      <c r="I35" s="21">
        <v>1.0</v>
      </c>
      <c r="J35" s="22">
        <f>iferror(VLOOKUP(H35,'List of operators'!$A$2:$C$10,3,0)*I35,"")</f>
        <v>0.2</v>
      </c>
      <c r="L35" s="20" t="s">
        <v>63</v>
      </c>
      <c r="M35" s="21" t="s">
        <v>15</v>
      </c>
      <c r="N35" s="21">
        <v>1.0</v>
      </c>
      <c r="O35" s="22">
        <f>iferror(VLOOKUP(M35,'List of operators'!$A$2:$C$10,3,0)*N35,"")</f>
        <v>1.35</v>
      </c>
    </row>
    <row r="36">
      <c r="B36" s="20" t="s">
        <v>16</v>
      </c>
      <c r="C36" s="21" t="s">
        <v>17</v>
      </c>
      <c r="D36" s="21">
        <v>1.0</v>
      </c>
      <c r="E36" s="22">
        <f>iferror(VLOOKUP(C36,'List of operators'!$A$2:$C$10,3,0)*D36,"")</f>
        <v>0.4</v>
      </c>
      <c r="G36" s="20" t="s">
        <v>34</v>
      </c>
      <c r="H36" s="21" t="s">
        <v>17</v>
      </c>
      <c r="I36" s="21">
        <v>1.0</v>
      </c>
      <c r="J36" s="22">
        <f>iferror(VLOOKUP(H36,'List of operators'!$A$2:$C$10,3,0)*I36,"")</f>
        <v>0.4</v>
      </c>
      <c r="L36" s="20" t="s">
        <v>64</v>
      </c>
      <c r="M36" s="21" t="s">
        <v>20</v>
      </c>
      <c r="N36" s="21">
        <v>1.0</v>
      </c>
      <c r="O36" s="22">
        <f>iferror(VLOOKUP(M36,'List of operators'!$A$2:$C$10,3,0)*N36,"")</f>
        <v>1.1</v>
      </c>
    </row>
    <row r="37">
      <c r="B37" s="20" t="s">
        <v>65</v>
      </c>
      <c r="C37" s="21" t="s">
        <v>15</v>
      </c>
      <c r="D37" s="21">
        <v>1.0</v>
      </c>
      <c r="E37" s="22">
        <f>iferror(VLOOKUP(C37,'List of operators'!$A$2:$C$10,3,0)*D37,"")</f>
        <v>1.35</v>
      </c>
      <c r="G37" s="20" t="s">
        <v>18</v>
      </c>
      <c r="H37" s="21" t="s">
        <v>15</v>
      </c>
      <c r="I37" s="21">
        <v>1.0</v>
      </c>
      <c r="J37" s="22">
        <f>iferror(VLOOKUP(H37,'List of operators'!$A$2:$C$10,3,0)*I37,"")</f>
        <v>1.35</v>
      </c>
      <c r="L37" s="20" t="s">
        <v>66</v>
      </c>
      <c r="M37" s="21" t="s">
        <v>24</v>
      </c>
      <c r="N37" s="21">
        <v>1.0</v>
      </c>
      <c r="O37" s="22">
        <f>iferror(VLOOKUP(M37,'List of operators'!$A$2:$C$10,3,0)*N37,"")</f>
        <v>0.2</v>
      </c>
    </row>
    <row r="38">
      <c r="B38" s="20" t="s">
        <v>67</v>
      </c>
      <c r="C38" s="21" t="s">
        <v>20</v>
      </c>
      <c r="D38" s="21">
        <v>1.0</v>
      </c>
      <c r="E38" s="22">
        <f>iferror(VLOOKUP(C38,'List of operators'!$A$2:$C$10,3,0)*D38,"")</f>
        <v>1.1</v>
      </c>
      <c r="G38" s="20" t="s">
        <v>68</v>
      </c>
      <c r="H38" s="21" t="s">
        <v>24</v>
      </c>
      <c r="I38" s="21">
        <v>6.0</v>
      </c>
      <c r="J38" s="22">
        <f>iferror(VLOOKUP(H38,'List of operators'!$A$2:$C$10,3,0)*I38,"")</f>
        <v>1.2</v>
      </c>
      <c r="L38" s="20" t="s">
        <v>34</v>
      </c>
      <c r="M38" s="21" t="s">
        <v>17</v>
      </c>
      <c r="N38" s="21">
        <v>1.0</v>
      </c>
      <c r="O38" s="22">
        <f>iferror(VLOOKUP(M38,'List of operators'!$A$2:$C$10,3,0)*N38,"")</f>
        <v>0.4</v>
      </c>
    </row>
    <row r="39">
      <c r="B39" s="20" t="s">
        <v>69</v>
      </c>
      <c r="C39" s="21" t="s">
        <v>24</v>
      </c>
      <c r="D39" s="21">
        <v>1.0</v>
      </c>
      <c r="E39" s="22">
        <f>iferror(VLOOKUP(C39,'List of operators'!$A$2:$C$10,3,0)*D39,"")</f>
        <v>0.2</v>
      </c>
      <c r="G39" s="20" t="s">
        <v>16</v>
      </c>
      <c r="H39" s="21" t="s">
        <v>17</v>
      </c>
      <c r="I39" s="21">
        <v>1.0</v>
      </c>
      <c r="J39" s="22">
        <f>iferror(VLOOKUP(H39,'List of operators'!$A$2:$C$10,3,0)*I39,"")</f>
        <v>0.4</v>
      </c>
      <c r="L39" s="20" t="s">
        <v>18</v>
      </c>
      <c r="M39" s="21" t="s">
        <v>15</v>
      </c>
      <c r="N39" s="21">
        <v>1.0</v>
      </c>
      <c r="O39" s="22">
        <f>iferror(VLOOKUP(M39,'List of operators'!$A$2:$C$10,3,0)*N39,"")</f>
        <v>1.35</v>
      </c>
    </row>
    <row r="40">
      <c r="B40" s="20" t="s">
        <v>70</v>
      </c>
      <c r="C40" s="21" t="s">
        <v>28</v>
      </c>
      <c r="D40" s="21">
        <v>1.0</v>
      </c>
      <c r="E40" s="22">
        <f>iferror(VLOOKUP(C40,'List of operators'!$A$2:$C$10,3,0)*D40,"")</f>
        <v>2.5</v>
      </c>
      <c r="G40" s="20" t="s">
        <v>54</v>
      </c>
      <c r="H40" s="21" t="s">
        <v>20</v>
      </c>
      <c r="I40" s="21">
        <v>1.0</v>
      </c>
      <c r="J40" s="22">
        <f>iferror(VLOOKUP(H40,'List of operators'!$A$2:$C$10,3,0)*I40,"")</f>
        <v>1.1</v>
      </c>
      <c r="L40" s="20" t="s">
        <v>71</v>
      </c>
      <c r="M40" s="21" t="s">
        <v>24</v>
      </c>
      <c r="N40" s="21">
        <v>15.0</v>
      </c>
      <c r="O40" s="22">
        <f>iferror(VLOOKUP(M40,'List of operators'!$A$2:$C$10,3,0)*N40,"")</f>
        <v>3</v>
      </c>
    </row>
    <row r="41">
      <c r="B41" s="24"/>
      <c r="G41" s="20" t="s">
        <v>56</v>
      </c>
      <c r="H41" s="21" t="s">
        <v>24</v>
      </c>
      <c r="I41" s="21">
        <v>1.0</v>
      </c>
      <c r="J41" s="22">
        <f>iferror(VLOOKUP(H41,'List of operators'!$A$2:$C$10,3,0)*I41,"")</f>
        <v>0.2</v>
      </c>
      <c r="L41" s="20" t="s">
        <v>16</v>
      </c>
      <c r="M41" s="21" t="s">
        <v>17</v>
      </c>
      <c r="N41" s="21">
        <v>1.0</v>
      </c>
      <c r="O41" s="22">
        <f>iferror(VLOOKUP(M41,'List of operators'!$A$2:$C$10,3,0)*N41,"")</f>
        <v>0.4</v>
      </c>
    </row>
    <row r="42">
      <c r="B42" s="24"/>
      <c r="G42" s="20" t="s">
        <v>72</v>
      </c>
      <c r="H42" s="25"/>
      <c r="I42" s="25"/>
      <c r="J42" s="26" t="str">
        <f>iferror(VLOOKUP(H42,'List of operators'!$A$2:$C$10,3,0)*I42,"")</f>
        <v/>
      </c>
      <c r="L42" s="20" t="s">
        <v>40</v>
      </c>
      <c r="M42" s="21" t="s">
        <v>15</v>
      </c>
      <c r="N42" s="21">
        <v>1.0</v>
      </c>
      <c r="O42" s="22">
        <f>iferror(VLOOKUP(M42,'List of operators'!$A$2:$C$10,3,0)*N42,"")</f>
        <v>1.35</v>
      </c>
    </row>
    <row r="43">
      <c r="B43" s="24"/>
      <c r="G43" s="20" t="s">
        <v>73</v>
      </c>
      <c r="H43" s="25"/>
      <c r="I43" s="25"/>
      <c r="J43" s="26" t="str">
        <f>iferror(VLOOKUP(H43,'List of operators'!$A$2:$C$10,3,0)*I43,"")</f>
        <v/>
      </c>
      <c r="L43" s="20" t="s">
        <v>74</v>
      </c>
      <c r="M43" s="21" t="s">
        <v>20</v>
      </c>
      <c r="N43" s="21">
        <v>1.0</v>
      </c>
      <c r="O43" s="22">
        <f>iferror(VLOOKUP(M43,'List of operators'!$A$2:$C$10,3,0)*N43,"")</f>
        <v>1.1</v>
      </c>
    </row>
    <row r="44">
      <c r="B44" s="24"/>
      <c r="G44" s="20" t="s">
        <v>75</v>
      </c>
      <c r="H44" s="25"/>
      <c r="I44" s="25"/>
      <c r="J44" s="26" t="str">
        <f>iferror(VLOOKUP(H44,'List of operators'!$A$2:$C$10,3,0)*I44,"")</f>
        <v/>
      </c>
      <c r="L44" s="20" t="s">
        <v>43</v>
      </c>
      <c r="M44" s="21" t="s">
        <v>24</v>
      </c>
      <c r="N44" s="21">
        <v>1.0</v>
      </c>
      <c r="O44" s="22">
        <f>iferror(VLOOKUP(M44,'List of operators'!$A$2:$C$10,3,0)*N44,"")</f>
        <v>0.2</v>
      </c>
    </row>
    <row r="45">
      <c r="B45" s="24"/>
      <c r="L45" s="20" t="s">
        <v>34</v>
      </c>
      <c r="M45" s="21" t="s">
        <v>17</v>
      </c>
      <c r="N45" s="21">
        <v>1.0</v>
      </c>
      <c r="O45" s="22">
        <f>iferror(VLOOKUP(M45,'List of operators'!$A$2:$C$10,3,0)*N45,"")</f>
        <v>0.4</v>
      </c>
    </row>
    <row r="46">
      <c r="B46" s="24"/>
      <c r="L46" s="20" t="s">
        <v>18</v>
      </c>
      <c r="M46" s="21" t="s">
        <v>15</v>
      </c>
      <c r="N46" s="21">
        <v>1.0</v>
      </c>
      <c r="O46" s="22">
        <f>iferror(VLOOKUP(M46,'List of operators'!$A$2:$C$10,3,0)*N46,"")</f>
        <v>1.35</v>
      </c>
    </row>
    <row r="47">
      <c r="B47" s="24"/>
      <c r="L47" s="20" t="s">
        <v>48</v>
      </c>
      <c r="M47" s="21" t="s">
        <v>24</v>
      </c>
      <c r="N47" s="21">
        <v>10.0</v>
      </c>
      <c r="O47" s="22">
        <f>iferror(VLOOKUP(M47,'List of operators'!$A$2:$C$10,3,0)*N47,"")</f>
        <v>2</v>
      </c>
    </row>
    <row r="48">
      <c r="B48" s="24"/>
      <c r="L48" s="20" t="s">
        <v>18</v>
      </c>
      <c r="M48" s="21" t="s">
        <v>15</v>
      </c>
      <c r="N48" s="21">
        <v>1.0</v>
      </c>
      <c r="O48" s="22">
        <f>iferror(VLOOKUP(M48,'List of operators'!$A$2:$C$10,3,0)*N48,"")</f>
        <v>1.35</v>
      </c>
    </row>
    <row r="49">
      <c r="B49" s="24"/>
      <c r="L49" s="20" t="s">
        <v>76</v>
      </c>
      <c r="M49" s="21" t="s">
        <v>20</v>
      </c>
      <c r="N49" s="21">
        <v>1.0</v>
      </c>
      <c r="O49" s="22">
        <f>iferror(VLOOKUP(M49,'List of operators'!$A$2:$C$10,3,0)*N49,"")</f>
        <v>1.1</v>
      </c>
    </row>
    <row r="50">
      <c r="B50" s="24"/>
      <c r="L50" s="20" t="s">
        <v>77</v>
      </c>
      <c r="M50" s="21" t="s">
        <v>24</v>
      </c>
      <c r="N50" s="21">
        <v>1.0</v>
      </c>
      <c r="O50" s="22">
        <f>iferror(VLOOKUP(M50,'List of operators'!$A$2:$C$10,3,0)*N50,"")</f>
        <v>0.2</v>
      </c>
    </row>
    <row r="51">
      <c r="B51" s="24"/>
      <c r="L51" s="20" t="s">
        <v>18</v>
      </c>
      <c r="M51" s="21" t="s">
        <v>15</v>
      </c>
      <c r="N51" s="21">
        <v>1.0</v>
      </c>
      <c r="O51" s="22">
        <f>iferror(VLOOKUP(M51,'List of operators'!$A$2:$C$10,3,0)*N51,"")</f>
        <v>1.35</v>
      </c>
    </row>
    <row r="52">
      <c r="B52" s="24"/>
      <c r="L52" s="20" t="s">
        <v>78</v>
      </c>
      <c r="M52" s="21" t="s">
        <v>20</v>
      </c>
      <c r="N52" s="21">
        <v>1.0</v>
      </c>
      <c r="O52" s="22">
        <f>iferror(VLOOKUP(M52,'List of operators'!$A$2:$C$10,3,0)*N52,"")</f>
        <v>1.1</v>
      </c>
    </row>
    <row r="53">
      <c r="B53" s="24"/>
      <c r="L53" s="20" t="s">
        <v>26</v>
      </c>
      <c r="M53" s="21" t="s">
        <v>24</v>
      </c>
      <c r="N53" s="21">
        <v>1.0</v>
      </c>
      <c r="O53" s="22">
        <f>iferror(VLOOKUP(M53,'List of operators'!$A$2:$C$10,3,0)*N53,"")</f>
        <v>0.2</v>
      </c>
    </row>
    <row r="54">
      <c r="B54" s="24"/>
      <c r="L54" s="20" t="s">
        <v>27</v>
      </c>
      <c r="M54" s="21" t="s">
        <v>28</v>
      </c>
      <c r="N54" s="21">
        <v>1.0</v>
      </c>
      <c r="O54" s="22">
        <f>iferror(VLOOKUP(M54,'List of operators'!$A$2:$C$10,3,0)*N54,"")</f>
        <v>2.5</v>
      </c>
    </row>
    <row r="55">
      <c r="B55" s="24"/>
      <c r="O55" s="22" t="str">
        <f>iferror(VLOOKUP(M55,'List of operators'!$A$2:$C$10,3,0)*N55,"")</f>
        <v/>
      </c>
    </row>
    <row r="56">
      <c r="B56" s="24"/>
      <c r="O56" s="22" t="str">
        <f>iferror(VLOOKUP(M56,'List of operators'!$A$2:$C$8,3,0)*N56,"")</f>
        <v/>
      </c>
    </row>
    <row r="57">
      <c r="B57" s="24"/>
    </row>
    <row r="58">
      <c r="B58" s="24"/>
    </row>
    <row r="59">
      <c r="B59" s="24"/>
    </row>
    <row r="60">
      <c r="B60" s="24"/>
    </row>
    <row r="61">
      <c r="B61" s="24"/>
    </row>
    <row r="62">
      <c r="B62" s="24"/>
    </row>
    <row r="63">
      <c r="B63" s="24"/>
    </row>
    <row r="64">
      <c r="B64" s="24"/>
    </row>
    <row r="65">
      <c r="B65" s="24"/>
    </row>
    <row r="66">
      <c r="B66" s="24"/>
    </row>
    <row r="67">
      <c r="B67" s="24"/>
    </row>
    <row r="68">
      <c r="B68" s="24"/>
    </row>
    <row r="69">
      <c r="B69" s="24"/>
    </row>
    <row r="70">
      <c r="B70" s="24"/>
    </row>
  </sheetData>
  <mergeCells count="2">
    <mergeCell ref="B2:F3"/>
    <mergeCell ref="B4:F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32.63"/>
    <col customWidth="1" min="7" max="7" width="32.63"/>
    <col customWidth="1" min="9" max="9" width="14.13"/>
    <col customWidth="1" min="10" max="10" width="14.5"/>
    <col customWidth="1" min="12" max="12" width="32.63"/>
  </cols>
  <sheetData>
    <row r="2">
      <c r="A2" s="4" t="s">
        <v>79</v>
      </c>
      <c r="B2" s="27" t="s">
        <v>80</v>
      </c>
      <c r="C2" s="6"/>
      <c r="D2" s="6"/>
      <c r="E2" s="6"/>
      <c r="F2" s="7"/>
    </row>
    <row r="3">
      <c r="B3" s="8"/>
      <c r="C3" s="9"/>
      <c r="D3" s="9"/>
      <c r="E3" s="9"/>
      <c r="F3" s="10"/>
    </row>
    <row r="4">
      <c r="A4" s="1" t="s">
        <v>7</v>
      </c>
      <c r="B4" s="11" t="s">
        <v>81</v>
      </c>
      <c r="F4" s="12"/>
    </row>
    <row r="5">
      <c r="B5" s="13"/>
      <c r="C5" s="14"/>
      <c r="D5" s="14"/>
      <c r="E5" s="14"/>
      <c r="F5" s="15"/>
    </row>
    <row r="8" ht="20.25" customHeight="1">
      <c r="B8" s="16" t="s">
        <v>0</v>
      </c>
      <c r="D8" s="17" t="s">
        <v>9</v>
      </c>
      <c r="E8" s="18">
        <f>SUM(E26,E64:E66)</f>
        <v>298.65</v>
      </c>
      <c r="G8" s="16" t="s">
        <v>1</v>
      </c>
      <c r="I8" s="17" t="s">
        <v>9</v>
      </c>
      <c r="J8" s="18">
        <f>SUM(J10:J47)</f>
        <v>0</v>
      </c>
      <c r="L8" s="16" t="s">
        <v>2</v>
      </c>
      <c r="N8" s="17" t="s">
        <v>9</v>
      </c>
      <c r="O8" s="18">
        <f>SUM(O60,O70,O71,O72:O88,O100)</f>
        <v>163.95</v>
      </c>
    </row>
    <row r="9">
      <c r="B9" s="19" t="s">
        <v>10</v>
      </c>
      <c r="C9" s="19" t="s">
        <v>11</v>
      </c>
      <c r="D9" s="19" t="s">
        <v>12</v>
      </c>
      <c r="E9" s="19" t="s">
        <v>13</v>
      </c>
      <c r="G9" s="19" t="s">
        <v>10</v>
      </c>
      <c r="H9" s="19" t="s">
        <v>11</v>
      </c>
      <c r="I9" s="19" t="s">
        <v>12</v>
      </c>
      <c r="J9" s="19" t="s">
        <v>13</v>
      </c>
      <c r="L9" s="19" t="s">
        <v>10</v>
      </c>
      <c r="M9" s="19" t="s">
        <v>11</v>
      </c>
      <c r="N9" s="19" t="s">
        <v>12</v>
      </c>
      <c r="O9" s="19" t="s">
        <v>13</v>
      </c>
    </row>
    <row r="10">
      <c r="B10" s="20" t="s">
        <v>82</v>
      </c>
      <c r="C10" s="21" t="s">
        <v>15</v>
      </c>
      <c r="D10" s="21">
        <v>1.0</v>
      </c>
      <c r="E10" s="22">
        <f>iferror(VLOOKUP(C10,'List of operators'!$A$2:$C$10,3,0)*D10,"")</f>
        <v>1.35</v>
      </c>
      <c r="G10" s="28" t="s">
        <v>83</v>
      </c>
      <c r="H10" s="21" t="s">
        <v>83</v>
      </c>
      <c r="I10" s="21" t="s">
        <v>83</v>
      </c>
      <c r="J10" s="21" t="s">
        <v>83</v>
      </c>
      <c r="L10" s="20" t="s">
        <v>84</v>
      </c>
      <c r="M10" s="21" t="s">
        <v>15</v>
      </c>
      <c r="N10" s="21">
        <v>1.0</v>
      </c>
      <c r="O10" s="22">
        <f>iferror(VLOOKUP(M10,'List of operators'!$A$2:$C$10,3,0)*N10,"")</f>
        <v>1.35</v>
      </c>
    </row>
    <row r="11">
      <c r="B11" s="20" t="s">
        <v>16</v>
      </c>
      <c r="C11" s="21" t="s">
        <v>17</v>
      </c>
      <c r="D11" s="21">
        <v>1.0</v>
      </c>
      <c r="E11" s="22">
        <f>iferror(VLOOKUP(C11,'List of operators'!$A$2:$C$10,3,0)*D11,"")</f>
        <v>0.4</v>
      </c>
      <c r="G11" s="20"/>
      <c r="H11" s="21"/>
      <c r="I11" s="21"/>
      <c r="J11" s="22"/>
      <c r="L11" s="20" t="s">
        <v>16</v>
      </c>
      <c r="M11" s="23" t="s">
        <v>17</v>
      </c>
      <c r="N11" s="21">
        <v>1.0</v>
      </c>
      <c r="O11" s="22">
        <f>iferror(VLOOKUP(M11,'List of operators'!$A$2:$C$10,3,0)*N11,"")</f>
        <v>0.4</v>
      </c>
    </row>
    <row r="12">
      <c r="B12" s="20" t="s">
        <v>18</v>
      </c>
      <c r="C12" s="21" t="s">
        <v>15</v>
      </c>
      <c r="D12" s="21">
        <v>1.0</v>
      </c>
      <c r="E12" s="22">
        <f>iferror(VLOOKUP(C12,'List of operators'!$A$2:$C$10,3,0)*D12,"")</f>
        <v>1.35</v>
      </c>
      <c r="G12" s="20"/>
      <c r="H12" s="21"/>
      <c r="I12" s="21"/>
      <c r="J12" s="22"/>
      <c r="L12" s="20" t="s">
        <v>18</v>
      </c>
      <c r="M12" s="21" t="s">
        <v>15</v>
      </c>
      <c r="N12" s="21">
        <v>1.0</v>
      </c>
      <c r="O12" s="22">
        <f>iferror(VLOOKUP(M12,'List of operators'!$A$2:$C$10,3,0)*N12,"")</f>
        <v>1.35</v>
      </c>
    </row>
    <row r="13">
      <c r="B13" s="20" t="s">
        <v>85</v>
      </c>
      <c r="C13" s="21" t="s">
        <v>51</v>
      </c>
      <c r="D13" s="21">
        <v>1.0</v>
      </c>
      <c r="E13" s="22">
        <f>iferror(VLOOKUP(C13,'List of operators'!$A$2:$C$10,3,0)*D13,"")</f>
        <v>3.96</v>
      </c>
      <c r="G13" s="20"/>
      <c r="H13" s="21"/>
      <c r="I13" s="21"/>
      <c r="J13" s="22"/>
      <c r="L13" s="20" t="s">
        <v>86</v>
      </c>
      <c r="M13" s="23" t="s">
        <v>20</v>
      </c>
      <c r="N13" s="21">
        <v>1.0</v>
      </c>
      <c r="O13" s="22">
        <f>iferror(VLOOKUP(M13,'List of operators'!$A$2:$C$10,3,0)*N13,"")</f>
        <v>1.1</v>
      </c>
    </row>
    <row r="14">
      <c r="B14" s="20" t="s">
        <v>18</v>
      </c>
      <c r="C14" s="21" t="s">
        <v>15</v>
      </c>
      <c r="D14" s="21">
        <v>1.0</v>
      </c>
      <c r="E14" s="22">
        <f>iferror(VLOOKUP(C14,'List of operators'!$A$2:$C$10,3,0)*D14,"")</f>
        <v>1.35</v>
      </c>
      <c r="G14" s="20"/>
      <c r="H14" s="21"/>
      <c r="I14" s="21"/>
      <c r="J14" s="22"/>
      <c r="L14" s="20" t="s">
        <v>87</v>
      </c>
      <c r="M14" s="23" t="s">
        <v>24</v>
      </c>
      <c r="N14" s="21">
        <v>1.0</v>
      </c>
      <c r="O14" s="22">
        <f>iferror(VLOOKUP(M14,'List of operators'!$A$2:$C$10,3,0)*N14,"")</f>
        <v>0.2</v>
      </c>
    </row>
    <row r="15">
      <c r="B15" s="20" t="s">
        <v>88</v>
      </c>
      <c r="C15" s="21" t="s">
        <v>20</v>
      </c>
      <c r="D15" s="21">
        <v>1.0</v>
      </c>
      <c r="E15" s="22">
        <f>iferror(VLOOKUP(C15,'List of operators'!$A$2:$C$10,3,0)*D15,"")</f>
        <v>1.1</v>
      </c>
      <c r="G15" s="20"/>
      <c r="H15" s="21"/>
      <c r="I15" s="21"/>
      <c r="J15" s="22"/>
      <c r="L15" s="20" t="s">
        <v>34</v>
      </c>
      <c r="M15" s="23" t="s">
        <v>17</v>
      </c>
      <c r="N15" s="21">
        <v>1.0</v>
      </c>
      <c r="O15" s="22">
        <f>iferror(VLOOKUP(M15,'List of operators'!$A$2:$C$10,3,0)*N15,"")</f>
        <v>0.4</v>
      </c>
    </row>
    <row r="16">
      <c r="B16" s="20" t="s">
        <v>89</v>
      </c>
      <c r="C16" s="21" t="s">
        <v>24</v>
      </c>
      <c r="D16" s="21">
        <v>1.0</v>
      </c>
      <c r="E16" s="22">
        <f>iferror(VLOOKUP(C16,'List of operators'!$A$2:$C$10,3,0)*D16,"")</f>
        <v>0.2</v>
      </c>
      <c r="G16" s="20"/>
      <c r="H16" s="21"/>
      <c r="I16" s="21"/>
      <c r="J16" s="22"/>
      <c r="L16" s="20" t="s">
        <v>18</v>
      </c>
      <c r="M16" s="21" t="s">
        <v>15</v>
      </c>
      <c r="N16" s="21">
        <v>1.0</v>
      </c>
      <c r="O16" s="22">
        <f>iferror(VLOOKUP(M16,'List of operators'!$A$2:$C$10,3,0)*N16,"")</f>
        <v>1.35</v>
      </c>
    </row>
    <row r="17">
      <c r="B17" s="20" t="s">
        <v>34</v>
      </c>
      <c r="C17" s="21" t="s">
        <v>17</v>
      </c>
      <c r="D17" s="21">
        <v>1.0</v>
      </c>
      <c r="E17" s="22">
        <f>iferror(VLOOKUP(C17,'List of operators'!$A$2:$C$10,3,0)*D17,"")</f>
        <v>0.4</v>
      </c>
      <c r="G17" s="20"/>
      <c r="H17" s="21"/>
      <c r="I17" s="21"/>
      <c r="J17" s="22"/>
      <c r="L17" s="20" t="s">
        <v>90</v>
      </c>
      <c r="M17" s="23" t="s">
        <v>24</v>
      </c>
      <c r="N17" s="21">
        <v>20.0</v>
      </c>
      <c r="O17" s="22">
        <f>iferror(VLOOKUP(M17,'List of operators'!$A$2:$C$10,3,0)*N17,"")</f>
        <v>4</v>
      </c>
    </row>
    <row r="18">
      <c r="B18" s="20" t="s">
        <v>18</v>
      </c>
      <c r="C18" s="21" t="s">
        <v>15</v>
      </c>
      <c r="D18" s="21">
        <v>1.0</v>
      </c>
      <c r="E18" s="22">
        <f>iferror(VLOOKUP(C18,'List of operators'!$A$2:$C$10,3,0)*D18,"")</f>
        <v>1.35</v>
      </c>
      <c r="G18" s="20"/>
      <c r="H18" s="21"/>
      <c r="I18" s="21"/>
      <c r="J18" s="22"/>
      <c r="L18" s="20" t="s">
        <v>16</v>
      </c>
      <c r="M18" s="23" t="s">
        <v>17</v>
      </c>
      <c r="N18" s="21">
        <v>1.0</v>
      </c>
      <c r="O18" s="22">
        <f>iferror(VLOOKUP(M18,'List of operators'!$A$2:$C$10,3,0)*N18,"")</f>
        <v>0.4</v>
      </c>
    </row>
    <row r="19">
      <c r="B19" s="20" t="s">
        <v>91</v>
      </c>
      <c r="C19" s="21" t="s">
        <v>24</v>
      </c>
      <c r="D19" s="21">
        <v>10.0</v>
      </c>
      <c r="E19" s="22">
        <f>iferror(VLOOKUP(C19,'List of operators'!$A$2:$C$10,3,0)*D19,"")</f>
        <v>2</v>
      </c>
      <c r="G19" s="20"/>
      <c r="H19" s="21"/>
      <c r="I19" s="21"/>
      <c r="J19" s="22"/>
      <c r="L19" s="20" t="s">
        <v>92</v>
      </c>
      <c r="M19" s="23" t="s">
        <v>15</v>
      </c>
      <c r="N19" s="21">
        <v>1.0</v>
      </c>
      <c r="O19" s="22">
        <f>iferror(VLOOKUP(M19,'List of operators'!$A$2:$C$10,3,0)*N19,"")</f>
        <v>1.35</v>
      </c>
    </row>
    <row r="20">
      <c r="B20" s="20" t="s">
        <v>16</v>
      </c>
      <c r="C20" s="21" t="s">
        <v>17</v>
      </c>
      <c r="D20" s="21">
        <v>1.0</v>
      </c>
      <c r="E20" s="22">
        <f>iferror(VLOOKUP(C20,'List of operators'!$A$2:$C$10,3,0)*D20,"")</f>
        <v>0.4</v>
      </c>
      <c r="G20" s="20"/>
      <c r="H20" s="21"/>
      <c r="I20" s="21"/>
      <c r="J20" s="22"/>
      <c r="L20" s="20" t="s">
        <v>93</v>
      </c>
      <c r="M20" s="23" t="s">
        <v>20</v>
      </c>
      <c r="N20" s="21">
        <v>1.0</v>
      </c>
      <c r="O20" s="22">
        <f>iferror(VLOOKUP(M20,'List of operators'!$A$2:$C$10,3,0)*N20,"")</f>
        <v>1.1</v>
      </c>
    </row>
    <row r="21">
      <c r="B21" s="20" t="s">
        <v>18</v>
      </c>
      <c r="C21" s="21" t="s">
        <v>15</v>
      </c>
      <c r="D21" s="21">
        <v>1.0</v>
      </c>
      <c r="E21" s="22">
        <f>iferror(VLOOKUP(C21,'List of operators'!$A$2:$C$10,3,0)*D21,"")</f>
        <v>1.35</v>
      </c>
      <c r="G21" s="20"/>
      <c r="H21" s="21"/>
      <c r="I21" s="21"/>
      <c r="J21" s="22"/>
      <c r="L21" s="20" t="s">
        <v>94</v>
      </c>
      <c r="M21" s="23" t="s">
        <v>24</v>
      </c>
      <c r="N21" s="21">
        <v>1.0</v>
      </c>
      <c r="O21" s="22">
        <f>iferror(VLOOKUP(M21,'List of operators'!$A$2:$C$10,3,0)*N21,"")</f>
        <v>0.2</v>
      </c>
    </row>
    <row r="22">
      <c r="B22" s="20" t="s">
        <v>95</v>
      </c>
      <c r="C22" s="21" t="s">
        <v>24</v>
      </c>
      <c r="D22" s="21">
        <v>1.0</v>
      </c>
      <c r="E22" s="22">
        <f>iferror(VLOOKUP(C22,'List of operators'!$A$2:$C$10,3,0)*D22,"")</f>
        <v>0.2</v>
      </c>
      <c r="G22" s="20"/>
      <c r="H22" s="21"/>
      <c r="I22" s="21"/>
      <c r="J22" s="22" t="str">
        <f>iferror(VLOOKUP(H22,'List of operators'!$A$2:$C$7,3,0)*I22,"")</f>
        <v/>
      </c>
      <c r="L22" s="20" t="s">
        <v>34</v>
      </c>
      <c r="M22" s="23" t="s">
        <v>17</v>
      </c>
      <c r="N22" s="21">
        <v>1.0</v>
      </c>
      <c r="O22" s="22">
        <f>iferror(VLOOKUP(M22,'List of operators'!$A$2:$C$10,3,0)*N22,"")</f>
        <v>0.4</v>
      </c>
    </row>
    <row r="23">
      <c r="B23" s="20" t="s">
        <v>18</v>
      </c>
      <c r="C23" s="21" t="s">
        <v>15</v>
      </c>
      <c r="D23" s="21">
        <v>1.0</v>
      </c>
      <c r="E23" s="22">
        <f>iferror(VLOOKUP(C23,'List of operators'!$A$2:$C$10,3,0)*D23,"")</f>
        <v>1.35</v>
      </c>
      <c r="G23" s="20"/>
      <c r="H23" s="21"/>
      <c r="I23" s="21"/>
      <c r="J23" s="22" t="str">
        <f>iferror(VLOOKUP(H23,'List of operators'!$A$2:$C$7,3,0)*I23,"")</f>
        <v/>
      </c>
      <c r="L23" s="20" t="s">
        <v>18</v>
      </c>
      <c r="M23" s="21" t="s">
        <v>15</v>
      </c>
      <c r="N23" s="21">
        <v>1.0</v>
      </c>
      <c r="O23" s="22">
        <f>iferror(VLOOKUP(M23,'List of operators'!$A$2:$C$10,3,0)*N23,"")</f>
        <v>1.35</v>
      </c>
    </row>
    <row r="24">
      <c r="B24" s="20" t="s">
        <v>96</v>
      </c>
      <c r="C24" s="21" t="s">
        <v>20</v>
      </c>
      <c r="D24" s="21">
        <v>1.0</v>
      </c>
      <c r="E24" s="22">
        <f>iferror(VLOOKUP(C24,'List of operators'!$A$2:$C$10,3,0)*D24,"")</f>
        <v>1.1</v>
      </c>
      <c r="G24" s="20"/>
      <c r="H24" s="21"/>
      <c r="I24" s="21"/>
      <c r="J24" s="22" t="str">
        <f>iferror(VLOOKUP(H24,'List of operators'!$A$2:$C$7,3,0)*I24,"")</f>
        <v/>
      </c>
      <c r="L24" s="20" t="s">
        <v>97</v>
      </c>
      <c r="M24" s="23" t="s">
        <v>24</v>
      </c>
      <c r="N24" s="21">
        <v>14.0</v>
      </c>
      <c r="O24" s="22">
        <f>iferror(VLOOKUP(M24,'List of operators'!$A$2:$C$10,3,0)*N24,"")</f>
        <v>2.8</v>
      </c>
    </row>
    <row r="25">
      <c r="B25" s="20" t="s">
        <v>98</v>
      </c>
      <c r="C25" s="21" t="s">
        <v>24</v>
      </c>
      <c r="D25" s="21">
        <v>1.0</v>
      </c>
      <c r="E25" s="22">
        <f>iferror(VLOOKUP(C25,'List of operators'!$A$2:$C$10,3,0)*D25,"")</f>
        <v>0.2</v>
      </c>
      <c r="G25" s="20"/>
      <c r="H25" s="21"/>
      <c r="I25" s="21"/>
      <c r="J25" s="22" t="str">
        <f>iferror(VLOOKUP(H25,'List of operators'!$A$2:$C$7,3,0)*I25,"")</f>
        <v/>
      </c>
      <c r="L25" s="20" t="s">
        <v>16</v>
      </c>
      <c r="M25" s="23" t="s">
        <v>17</v>
      </c>
      <c r="N25" s="21">
        <v>1.0</v>
      </c>
      <c r="O25" s="22">
        <f>iferror(VLOOKUP(M25,'List of operators'!$A$2:$C$10,3,0)*N25,"")</f>
        <v>0.4</v>
      </c>
    </row>
    <row r="26">
      <c r="B26" s="29" t="s">
        <v>99</v>
      </c>
      <c r="C26" s="21"/>
      <c r="D26" s="21"/>
      <c r="E26" s="30">
        <f>SUM(E10:E25)</f>
        <v>18.06</v>
      </c>
      <c r="G26" s="20"/>
      <c r="H26" s="21"/>
      <c r="I26" s="21"/>
      <c r="J26" s="22" t="str">
        <f>iferror(VLOOKUP(H26,'List of operators'!$A$2:$C$7,3,0)*I26,"")</f>
        <v/>
      </c>
      <c r="L26" s="20" t="s">
        <v>100</v>
      </c>
      <c r="M26" s="23" t="s">
        <v>15</v>
      </c>
      <c r="N26" s="21">
        <v>1.0</v>
      </c>
      <c r="O26" s="22">
        <f>iferror(VLOOKUP(M26,'List of operators'!$A$2:$C$10,3,0)*N26,"")</f>
        <v>1.35</v>
      </c>
    </row>
    <row r="27">
      <c r="B27" s="20" t="s">
        <v>101</v>
      </c>
      <c r="C27" s="21" t="s">
        <v>15</v>
      </c>
      <c r="D27" s="21">
        <v>1.0</v>
      </c>
      <c r="E27" s="22">
        <f>iferror(VLOOKUP(C27,'List of operators'!$A$2:$C$10,3,0)*D27,"")</f>
        <v>1.35</v>
      </c>
      <c r="G27" s="20"/>
      <c r="H27" s="21"/>
      <c r="I27" s="21"/>
      <c r="J27" s="22" t="str">
        <f>iferror(VLOOKUP(H27,'List of operators'!$A$2:$C$7,3,0)*I27,"")</f>
        <v/>
      </c>
      <c r="L27" s="20" t="s">
        <v>102</v>
      </c>
      <c r="M27" s="23" t="s">
        <v>20</v>
      </c>
      <c r="N27" s="21">
        <v>1.0</v>
      </c>
      <c r="O27" s="22">
        <f>iferror(VLOOKUP(M27,'List of operators'!$A$2:$C$10,3,0)*N27,"")</f>
        <v>1.1</v>
      </c>
    </row>
    <row r="28">
      <c r="B28" s="20" t="s">
        <v>16</v>
      </c>
      <c r="C28" s="21" t="s">
        <v>17</v>
      </c>
      <c r="D28" s="21">
        <v>1.0</v>
      </c>
      <c r="E28" s="22">
        <f>iferror(VLOOKUP(C28,'List of operators'!$A$2:$C$10,3,0)*D28,"")</f>
        <v>0.4</v>
      </c>
      <c r="G28" s="20"/>
      <c r="H28" s="21"/>
      <c r="I28" s="21"/>
      <c r="J28" s="22" t="str">
        <f>iferror(VLOOKUP(H28,'List of operators'!$A$2:$C$7,3,0)*I28,"")</f>
        <v/>
      </c>
      <c r="L28" s="20" t="s">
        <v>103</v>
      </c>
      <c r="M28" s="23" t="s">
        <v>24</v>
      </c>
      <c r="N28" s="21">
        <v>1.0</v>
      </c>
      <c r="O28" s="22">
        <f>iferror(VLOOKUP(M28,'List of operators'!$A$2:$C$10,3,0)*N28,"")</f>
        <v>0.2</v>
      </c>
    </row>
    <row r="29">
      <c r="B29" s="20" t="s">
        <v>104</v>
      </c>
      <c r="C29" s="21" t="s">
        <v>51</v>
      </c>
      <c r="D29" s="21">
        <v>1.0</v>
      </c>
      <c r="E29" s="22">
        <f>iferror(VLOOKUP(C29,'List of operators'!$A$2:$C$10,3,0)*D29,"")</f>
        <v>3.96</v>
      </c>
      <c r="G29" s="20"/>
      <c r="H29" s="21"/>
      <c r="I29" s="21"/>
      <c r="J29" s="22" t="str">
        <f>iferror(VLOOKUP(H29,'List of operators'!$A$2:$C$7,3,0)*I29,"")</f>
        <v/>
      </c>
      <c r="L29" s="20" t="s">
        <v>34</v>
      </c>
      <c r="M29" s="23" t="s">
        <v>17</v>
      </c>
      <c r="N29" s="21">
        <v>1.0</v>
      </c>
      <c r="O29" s="22">
        <f>iferror(VLOOKUP(M29,'List of operators'!$A$2:$C$10,3,0)*N29,"")</f>
        <v>0.4</v>
      </c>
    </row>
    <row r="30">
      <c r="B30" s="20" t="s">
        <v>18</v>
      </c>
      <c r="C30" s="21" t="s">
        <v>15</v>
      </c>
      <c r="D30" s="21">
        <v>1.0</v>
      </c>
      <c r="E30" s="22">
        <f>iferror(VLOOKUP(C30,'List of operators'!$A$2:$C$10,3,0)*D30,"")</f>
        <v>1.35</v>
      </c>
      <c r="G30" s="20"/>
      <c r="H30" s="21"/>
      <c r="I30" s="21"/>
      <c r="J30" s="22" t="str">
        <f>iferror(VLOOKUP(H30,'List of operators'!$A$2:$C$7,3,0)*I30,"")</f>
        <v/>
      </c>
      <c r="L30" s="20" t="s">
        <v>18</v>
      </c>
      <c r="M30" s="23" t="s">
        <v>15</v>
      </c>
      <c r="N30" s="21">
        <v>1.0</v>
      </c>
      <c r="O30" s="22">
        <f>iferror(VLOOKUP(M30,'List of operators'!$A$2:$C$10,3,0)*N30,"")</f>
        <v>1.35</v>
      </c>
    </row>
    <row r="31">
      <c r="B31" s="20" t="s">
        <v>105</v>
      </c>
      <c r="C31" s="21" t="s">
        <v>20</v>
      </c>
      <c r="D31" s="21">
        <v>1.0</v>
      </c>
      <c r="E31" s="22">
        <f>iferror(VLOOKUP(C31,'List of operators'!$A$2:$C$10,3,0)*D31,"")</f>
        <v>1.1</v>
      </c>
      <c r="G31" s="20"/>
      <c r="H31" s="21"/>
      <c r="I31" s="21"/>
      <c r="J31" s="22" t="str">
        <f>iferror(VLOOKUP(H31,'List of operators'!$A$2:$C$7,3,0)*I31,"")</f>
        <v/>
      </c>
      <c r="L31" s="20" t="s">
        <v>106</v>
      </c>
      <c r="M31" s="23" t="s">
        <v>24</v>
      </c>
      <c r="N31" s="21">
        <v>200.0</v>
      </c>
      <c r="O31" s="22">
        <f>iferror(VLOOKUP(M31,'List of operators'!$A$2:$C$10,3,0)*N31,"")</f>
        <v>40</v>
      </c>
    </row>
    <row r="32">
      <c r="B32" s="20" t="s">
        <v>107</v>
      </c>
      <c r="C32" s="21" t="s">
        <v>24</v>
      </c>
      <c r="D32" s="21">
        <v>1.0</v>
      </c>
      <c r="E32" s="22">
        <f>iferror(VLOOKUP(C32,'List of operators'!$A$2:$C$10,3,0)*D32,"")</f>
        <v>0.2</v>
      </c>
      <c r="G32" s="20"/>
      <c r="H32" s="21"/>
      <c r="I32" s="21"/>
      <c r="J32" s="22" t="str">
        <f>iferror(VLOOKUP(H32,'List of operators'!$A$2:$C$7,3,0)*I32,"")</f>
        <v/>
      </c>
      <c r="L32" s="20" t="s">
        <v>16</v>
      </c>
      <c r="M32" s="23" t="s">
        <v>17</v>
      </c>
      <c r="N32" s="21">
        <v>1.0</v>
      </c>
      <c r="O32" s="22">
        <f>iferror(VLOOKUP(M32,'List of operators'!$A$2:$C$10,3,0)*N32,"")</f>
        <v>0.4</v>
      </c>
    </row>
    <row r="33">
      <c r="B33" s="20" t="s">
        <v>108</v>
      </c>
      <c r="C33" s="21" t="s">
        <v>15</v>
      </c>
      <c r="D33" s="21">
        <v>1.0</v>
      </c>
      <c r="E33" s="22">
        <f>iferror(VLOOKUP(C33,'List of operators'!$A$2:$C$10,3,0)*D33,"")</f>
        <v>1.35</v>
      </c>
      <c r="G33" s="20"/>
      <c r="H33" s="21"/>
      <c r="I33" s="21"/>
      <c r="J33" s="22" t="str">
        <f>iferror(VLOOKUP(H33,'List of operators'!$A$2:$C$7,3,0)*I33,"")</f>
        <v/>
      </c>
      <c r="L33" s="20" t="s">
        <v>109</v>
      </c>
      <c r="M33" s="23" t="s">
        <v>15</v>
      </c>
      <c r="N33" s="21">
        <v>1.0</v>
      </c>
      <c r="O33" s="22">
        <f>iferror(VLOOKUP(M33,'List of operators'!$A$2:$C$10,3,0)*N33,"")</f>
        <v>1.35</v>
      </c>
    </row>
    <row r="34">
      <c r="B34" s="20" t="s">
        <v>110</v>
      </c>
      <c r="C34" s="21" t="s">
        <v>20</v>
      </c>
      <c r="D34" s="21">
        <v>1.0</v>
      </c>
      <c r="E34" s="22">
        <f>iferror(VLOOKUP(C34,'List of operators'!$A$2:$C$10,3,0)*D34,"")</f>
        <v>1.1</v>
      </c>
      <c r="G34" s="20"/>
      <c r="H34" s="21"/>
      <c r="I34" s="21"/>
      <c r="J34" s="22" t="str">
        <f>iferror(VLOOKUP(H34,'List of operators'!$A$2:$C$7,3,0)*I34,"")</f>
        <v/>
      </c>
      <c r="L34" s="20" t="s">
        <v>111</v>
      </c>
      <c r="M34" s="23" t="s">
        <v>20</v>
      </c>
      <c r="N34" s="21">
        <v>1.0</v>
      </c>
      <c r="O34" s="22">
        <f>iferror(VLOOKUP(M34,'List of operators'!$A$2:$C$10,3,0)*N34,"")</f>
        <v>1.1</v>
      </c>
    </row>
    <row r="35">
      <c r="B35" s="20" t="s">
        <v>112</v>
      </c>
      <c r="C35" s="21" t="s">
        <v>24</v>
      </c>
      <c r="D35" s="21">
        <v>1.0</v>
      </c>
      <c r="E35" s="22">
        <f>iferror(VLOOKUP(C35,'List of operators'!$A$2:$C$10,3,0)*D35,"")</f>
        <v>0.2</v>
      </c>
      <c r="G35" s="20"/>
      <c r="H35" s="21"/>
      <c r="I35" s="21"/>
      <c r="J35" s="22" t="str">
        <f>iferror(VLOOKUP(H35,'List of operators'!$A$2:$C$7,3,0)*I35,"")</f>
        <v/>
      </c>
      <c r="L35" s="20" t="s">
        <v>113</v>
      </c>
      <c r="M35" s="23" t="s">
        <v>24</v>
      </c>
      <c r="N35" s="21">
        <v>1.0</v>
      </c>
      <c r="O35" s="22">
        <f>iferror(VLOOKUP(M35,'List of operators'!$A$2:$C$10,3,0)*N35,"")</f>
        <v>0.2</v>
      </c>
    </row>
    <row r="36">
      <c r="B36" s="20" t="s">
        <v>34</v>
      </c>
      <c r="C36" s="21" t="s">
        <v>17</v>
      </c>
      <c r="D36" s="21">
        <v>1.0</v>
      </c>
      <c r="E36" s="22">
        <f>iferror(VLOOKUP(C36,'List of operators'!$A$2:$C$10,3,0)*D36,"")</f>
        <v>0.4</v>
      </c>
      <c r="G36" s="20"/>
      <c r="H36" s="21"/>
      <c r="I36" s="21"/>
      <c r="J36" s="22"/>
      <c r="L36" s="20" t="s">
        <v>18</v>
      </c>
      <c r="M36" s="23" t="s">
        <v>15</v>
      </c>
      <c r="N36" s="21">
        <v>1.0</v>
      </c>
      <c r="O36" s="22">
        <f>iferror(VLOOKUP(M36,'List of operators'!$A$2:$C$10,3,0)*N36,"")</f>
        <v>1.35</v>
      </c>
    </row>
    <row r="37">
      <c r="B37" s="20" t="s">
        <v>18</v>
      </c>
      <c r="C37" s="21" t="s">
        <v>15</v>
      </c>
      <c r="D37" s="21">
        <v>1.0</v>
      </c>
      <c r="E37" s="22">
        <f>iferror(VLOOKUP(C37,'List of operators'!$A$2:$C$10,3,0)*D37,"")</f>
        <v>1.35</v>
      </c>
      <c r="G37" s="20"/>
      <c r="H37" s="21"/>
      <c r="I37" s="21"/>
      <c r="J37" s="22" t="str">
        <f>iferror(VLOOKUP(H37,'List of operators'!$A$2:$C$7,3,0)*I37,"")</f>
        <v/>
      </c>
      <c r="L37" s="20" t="s">
        <v>114</v>
      </c>
      <c r="M37" s="23" t="s">
        <v>20</v>
      </c>
      <c r="N37" s="21">
        <v>1.0</v>
      </c>
      <c r="O37" s="22">
        <f>iferror(VLOOKUP(M37,'List of operators'!$A$2:$C$10,3,0)*N37,"")</f>
        <v>1.1</v>
      </c>
    </row>
    <row r="38">
      <c r="B38" s="20" t="s">
        <v>115</v>
      </c>
      <c r="C38" s="21" t="s">
        <v>24</v>
      </c>
      <c r="D38" s="21">
        <v>30.0</v>
      </c>
      <c r="E38" s="22">
        <f>iferror(VLOOKUP(C38,'List of operators'!$A$2:$C$10,3,0)*D38,"")</f>
        <v>6</v>
      </c>
      <c r="G38" s="20"/>
      <c r="H38" s="21"/>
      <c r="I38" s="21"/>
      <c r="J38" s="22" t="str">
        <f>iferror(VLOOKUP(H38,'List of operators'!$A$2:$C$7,3,0)*I38,"")</f>
        <v/>
      </c>
      <c r="L38" s="20" t="s">
        <v>116</v>
      </c>
      <c r="M38" s="23" t="s">
        <v>24</v>
      </c>
      <c r="N38" s="21">
        <v>1.0</v>
      </c>
      <c r="O38" s="22">
        <f>iferror(VLOOKUP(M38,'List of operators'!$A$2:$C$10,3,0)*N38,"")</f>
        <v>0.2</v>
      </c>
    </row>
    <row r="39">
      <c r="B39" s="20" t="s">
        <v>16</v>
      </c>
      <c r="C39" s="21" t="s">
        <v>17</v>
      </c>
      <c r="D39" s="21">
        <v>1.0</v>
      </c>
      <c r="E39" s="22">
        <f>iferror(VLOOKUP(C39,'List of operators'!$A$2:$C$10,3,0)*D39,"")</f>
        <v>0.4</v>
      </c>
      <c r="G39" s="20"/>
      <c r="H39" s="21"/>
      <c r="I39" s="21"/>
      <c r="J39" s="22" t="str">
        <f>iferror(VLOOKUP(H39,'List of operators'!$A$2:$C$7,3,0)*I39,"")</f>
        <v/>
      </c>
      <c r="L39" s="20" t="s">
        <v>18</v>
      </c>
      <c r="M39" s="23" t="s">
        <v>15</v>
      </c>
      <c r="N39" s="21">
        <v>1.0</v>
      </c>
      <c r="O39" s="22">
        <f>iferror(VLOOKUP(M39,'List of operators'!$A$2:$C$10,3,0)*N39,"")</f>
        <v>1.35</v>
      </c>
    </row>
    <row r="40">
      <c r="B40" s="20" t="s">
        <v>18</v>
      </c>
      <c r="C40" s="21" t="s">
        <v>15</v>
      </c>
      <c r="D40" s="21">
        <v>1.0</v>
      </c>
      <c r="E40" s="22">
        <f>iferror(VLOOKUP(C40,'List of operators'!$A$2:$C$10,3,0)*D40,"")</f>
        <v>1.35</v>
      </c>
      <c r="G40" s="20"/>
      <c r="H40" s="21"/>
      <c r="I40" s="21"/>
      <c r="J40" s="22" t="str">
        <f>iferror(VLOOKUP(H40,'List of operators'!$A$2:$C$7,3,0)*I40,"")</f>
        <v/>
      </c>
      <c r="L40" s="20" t="s">
        <v>117</v>
      </c>
      <c r="M40" s="23" t="s">
        <v>20</v>
      </c>
      <c r="N40" s="21">
        <v>1.0</v>
      </c>
      <c r="O40" s="22">
        <f>iferror(VLOOKUP(M40,'List of operators'!$A$2:$C$10,3,0)*N40,"")</f>
        <v>1.1</v>
      </c>
    </row>
    <row r="41">
      <c r="B41" s="20" t="s">
        <v>118</v>
      </c>
      <c r="C41" s="21" t="s">
        <v>20</v>
      </c>
      <c r="D41" s="21">
        <v>1.0</v>
      </c>
      <c r="E41" s="22">
        <f>iferror(VLOOKUP(C41,'List of operators'!$A$2:$C$10,3,0)*D41,"")</f>
        <v>1.1</v>
      </c>
      <c r="G41" s="20"/>
      <c r="H41" s="21"/>
      <c r="I41" s="21"/>
      <c r="J41" s="22" t="str">
        <f>iferror(VLOOKUP(H41,'List of operators'!$A$2:$C$7,3,0)*I41,"")</f>
        <v/>
      </c>
      <c r="L41" s="20" t="s">
        <v>113</v>
      </c>
      <c r="M41" s="23" t="s">
        <v>24</v>
      </c>
      <c r="N41" s="21">
        <v>1.0</v>
      </c>
      <c r="O41" s="22">
        <f>iferror(VLOOKUP(M41,'List of operators'!$A$2:$C$10,3,0)*N41,"")</f>
        <v>0.2</v>
      </c>
    </row>
    <row r="42">
      <c r="B42" s="20" t="s">
        <v>119</v>
      </c>
      <c r="C42" s="21" t="s">
        <v>24</v>
      </c>
      <c r="D42" s="21">
        <v>1.0</v>
      </c>
      <c r="E42" s="22">
        <f>iferror(VLOOKUP(C42,'List of operators'!$A$2:$C$10,3,0)*D42,"")</f>
        <v>0.2</v>
      </c>
      <c r="G42" s="20"/>
      <c r="H42" s="21"/>
      <c r="I42" s="21"/>
      <c r="J42" s="22" t="str">
        <f>iferror(VLOOKUP(H42,'List of operators'!$A$2:$C$7,3,0)*I42,"")</f>
        <v/>
      </c>
      <c r="L42" s="20" t="s">
        <v>18</v>
      </c>
      <c r="M42" s="23" t="s">
        <v>15</v>
      </c>
      <c r="N42" s="21">
        <v>1.0</v>
      </c>
      <c r="O42" s="22">
        <f>iferror(VLOOKUP(M42,'List of operators'!$A$2:$C$10,3,0)*N42,"")</f>
        <v>1.35</v>
      </c>
    </row>
    <row r="43">
      <c r="B43" s="20" t="s">
        <v>34</v>
      </c>
      <c r="C43" s="21" t="s">
        <v>17</v>
      </c>
      <c r="D43" s="21">
        <v>1.0</v>
      </c>
      <c r="E43" s="22">
        <f>iferror(VLOOKUP(C43,'List of operators'!$A$2:$C$10,3,0)*D43,"")</f>
        <v>0.4</v>
      </c>
      <c r="G43" s="20"/>
      <c r="H43" s="21"/>
      <c r="I43" s="21"/>
      <c r="J43" s="22" t="str">
        <f>iferror(VLOOKUP(H43,'List of operators'!$A$2:$C$7,3,0)*I43,"")</f>
        <v/>
      </c>
      <c r="L43" s="20" t="s">
        <v>120</v>
      </c>
      <c r="M43" s="23" t="s">
        <v>20</v>
      </c>
      <c r="N43" s="21">
        <v>1.0</v>
      </c>
      <c r="O43" s="22">
        <f>iferror(VLOOKUP(M43,'List of operators'!$A$2:$C$10,3,0)*N43,"")</f>
        <v>1.1</v>
      </c>
    </row>
    <row r="44">
      <c r="B44" s="20" t="s">
        <v>18</v>
      </c>
      <c r="C44" s="21" t="s">
        <v>15</v>
      </c>
      <c r="D44" s="21">
        <v>1.0</v>
      </c>
      <c r="E44" s="22">
        <f>iferror(VLOOKUP(C44,'List of operators'!$A$2:$C$10,3,0)*D44,"")</f>
        <v>1.35</v>
      </c>
      <c r="G44" s="20"/>
      <c r="H44" s="21"/>
      <c r="I44" s="21"/>
      <c r="J44" s="22" t="str">
        <f>iferror(VLOOKUP(H44,'List of operators'!$A$2:$C$7,3,0)*I44,"")</f>
        <v/>
      </c>
      <c r="L44" s="20" t="s">
        <v>121</v>
      </c>
      <c r="M44" s="23" t="s">
        <v>24</v>
      </c>
      <c r="N44" s="21">
        <v>1.0</v>
      </c>
      <c r="O44" s="22">
        <f>iferror(VLOOKUP(M44,'List of operators'!$A$2:$C$10,3,0)*N44,"")</f>
        <v>0.2</v>
      </c>
    </row>
    <row r="45">
      <c r="B45" s="20" t="s">
        <v>122</v>
      </c>
      <c r="C45" s="21" t="s">
        <v>24</v>
      </c>
      <c r="D45" s="21">
        <v>18.0</v>
      </c>
      <c r="E45" s="22">
        <f>iferror(VLOOKUP(C45,'List of operators'!$A$2:$C$10,3,0)*D45,"")</f>
        <v>3.6</v>
      </c>
      <c r="G45" s="20"/>
      <c r="H45" s="21"/>
      <c r="I45" s="21"/>
      <c r="J45" s="22" t="str">
        <f>iferror(VLOOKUP(H45,'List of operators'!$A$2:$C$7,3,0)*I45,"")</f>
        <v/>
      </c>
      <c r="L45" s="20" t="s">
        <v>123</v>
      </c>
      <c r="M45" s="23" t="s">
        <v>15</v>
      </c>
      <c r="N45" s="21">
        <v>1.0</v>
      </c>
      <c r="O45" s="22">
        <f>iferror(VLOOKUP(M45,'List of operators'!$A$2:$C$10,3,0)*N45,"")</f>
        <v>1.35</v>
      </c>
    </row>
    <row r="46">
      <c r="B46" s="20" t="s">
        <v>16</v>
      </c>
      <c r="C46" s="21" t="s">
        <v>17</v>
      </c>
      <c r="D46" s="21">
        <v>1.0</v>
      </c>
      <c r="E46" s="22">
        <f>iferror(VLOOKUP(C46,'List of operators'!$A$2:$C$10,3,0)*D46,"")</f>
        <v>0.4</v>
      </c>
      <c r="G46" s="20"/>
      <c r="H46" s="21"/>
      <c r="I46" s="21"/>
      <c r="J46" s="22" t="str">
        <f>iferror(VLOOKUP(H46,'List of operators'!$A$2:$C$7,3,0)*I46,"")</f>
        <v/>
      </c>
      <c r="L46" s="20" t="s">
        <v>124</v>
      </c>
      <c r="M46" s="23" t="s">
        <v>20</v>
      </c>
      <c r="N46" s="21">
        <v>1.0</v>
      </c>
      <c r="O46" s="22">
        <f>iferror(VLOOKUP(M46,'List of operators'!$A$2:$C$10,3,0)*N46,"")</f>
        <v>1.1</v>
      </c>
    </row>
    <row r="47">
      <c r="B47" s="20" t="s">
        <v>125</v>
      </c>
      <c r="C47" s="21" t="s">
        <v>15</v>
      </c>
      <c r="D47" s="21">
        <v>1.0</v>
      </c>
      <c r="E47" s="22">
        <f>iferror(VLOOKUP(C47,'List of operators'!$A$2:$C$10,3,0)*D47,"")</f>
        <v>1.35</v>
      </c>
      <c r="G47" s="20"/>
      <c r="H47" s="21"/>
      <c r="I47" s="21"/>
      <c r="J47" s="22" t="str">
        <f>iferror(VLOOKUP(H47,'List of operators'!$A$2:$C$7,3,0)*I47,"")</f>
        <v/>
      </c>
      <c r="L47" s="20" t="s">
        <v>113</v>
      </c>
      <c r="M47" s="23" t="s">
        <v>24</v>
      </c>
      <c r="N47" s="21">
        <v>1.0</v>
      </c>
      <c r="O47" s="22">
        <f>iferror(VLOOKUP(M47,'List of operators'!$A$2:$C$10,3,0)*N47,"")</f>
        <v>0.2</v>
      </c>
    </row>
    <row r="48">
      <c r="B48" s="20" t="s">
        <v>126</v>
      </c>
      <c r="C48" s="21" t="s">
        <v>20</v>
      </c>
      <c r="D48" s="21">
        <v>1.0</v>
      </c>
      <c r="E48" s="22">
        <f>iferror(VLOOKUP(C48,'List of operators'!$A$2:$C$10,3,0)*D48,"")</f>
        <v>1.1</v>
      </c>
      <c r="L48" s="20" t="s">
        <v>18</v>
      </c>
      <c r="M48" s="23" t="s">
        <v>15</v>
      </c>
      <c r="N48" s="21">
        <v>1.0</v>
      </c>
      <c r="O48" s="22">
        <f>iferror(VLOOKUP(M48,'List of operators'!$A$2:$C$10,3,0)*N48,"")</f>
        <v>1.35</v>
      </c>
    </row>
    <row r="49">
      <c r="B49" s="20" t="s">
        <v>127</v>
      </c>
      <c r="C49" s="21" t="s">
        <v>24</v>
      </c>
      <c r="D49" s="21">
        <v>1.0</v>
      </c>
      <c r="E49" s="22">
        <f>iferror(VLOOKUP(C49,'List of operators'!$A$2:$C$10,3,0)*D49,"")</f>
        <v>0.2</v>
      </c>
      <c r="L49" s="20" t="s">
        <v>114</v>
      </c>
      <c r="M49" s="23" t="s">
        <v>20</v>
      </c>
      <c r="N49" s="21">
        <v>1.0</v>
      </c>
      <c r="O49" s="22">
        <f>iferror(VLOOKUP(M49,'List of operators'!$A$2:$C$10,3,0)*N49,"")</f>
        <v>1.1</v>
      </c>
    </row>
    <row r="50">
      <c r="B50" s="20" t="s">
        <v>128</v>
      </c>
      <c r="C50" s="21" t="s">
        <v>129</v>
      </c>
      <c r="D50" s="21">
        <v>1.0</v>
      </c>
      <c r="E50" s="22">
        <f>iferror(VLOOKUP(C50,'List of operators'!$A$2:$C$10,3,0)*D50,"")</f>
        <v>6.81</v>
      </c>
      <c r="L50" s="20" t="s">
        <v>116</v>
      </c>
      <c r="M50" s="23" t="s">
        <v>24</v>
      </c>
      <c r="N50" s="21">
        <v>1.0</v>
      </c>
      <c r="O50" s="22">
        <f>iferror(VLOOKUP(M50,'List of operators'!$A$2:$C$10,3,0)*N50,"")</f>
        <v>0.2</v>
      </c>
    </row>
    <row r="51">
      <c r="B51" s="20" t="s">
        <v>130</v>
      </c>
      <c r="C51" s="21" t="s">
        <v>15</v>
      </c>
      <c r="D51" s="21">
        <v>1.0</v>
      </c>
      <c r="E51" s="22">
        <f>iferror(VLOOKUP(C51,'List of operators'!$A$2:$C$10,3,0)*D51,"")</f>
        <v>1.35</v>
      </c>
      <c r="L51" s="28" t="s">
        <v>18</v>
      </c>
      <c r="M51" s="21" t="s">
        <v>15</v>
      </c>
      <c r="N51" s="21">
        <v>1.0</v>
      </c>
      <c r="O51" s="22">
        <f>iferror(VLOOKUP(M51,'List of operators'!$A$2:$C$10,3,0)*N51,"")</f>
        <v>1.35</v>
      </c>
    </row>
    <row r="52">
      <c r="B52" s="20" t="s">
        <v>131</v>
      </c>
      <c r="C52" s="21" t="s">
        <v>20</v>
      </c>
      <c r="D52" s="21">
        <v>1.0</v>
      </c>
      <c r="E52" s="22">
        <f>iferror(VLOOKUP(C52,'List of operators'!$A$2:$C$10,3,0)*D52,"")</f>
        <v>1.1</v>
      </c>
      <c r="L52" s="20" t="s">
        <v>132</v>
      </c>
      <c r="M52" s="23" t="s">
        <v>20</v>
      </c>
      <c r="N52" s="21">
        <v>1.0</v>
      </c>
      <c r="O52" s="22">
        <f>iferror(VLOOKUP(M52,'List of operators'!$A$2:$C$10,3,0)*N52,"")</f>
        <v>1.1</v>
      </c>
    </row>
    <row r="53">
      <c r="B53" s="20" t="s">
        <v>133</v>
      </c>
      <c r="C53" s="21" t="s">
        <v>24</v>
      </c>
      <c r="D53" s="21">
        <v>1.0</v>
      </c>
      <c r="E53" s="22">
        <f>iferror(VLOOKUP(C53,'List of operators'!$A$2:$C$10,3,0)*D53,"")</f>
        <v>0.2</v>
      </c>
      <c r="L53" s="20" t="s">
        <v>113</v>
      </c>
      <c r="M53" s="23" t="s">
        <v>24</v>
      </c>
      <c r="N53" s="21">
        <v>1.0</v>
      </c>
      <c r="O53" s="22">
        <f>iferror(VLOOKUP(M53,'List of operators'!$A$2:$C$10,3,0)*N53,"")</f>
        <v>0.2</v>
      </c>
    </row>
    <row r="54">
      <c r="B54" s="20" t="s">
        <v>134</v>
      </c>
      <c r="C54" s="21" t="s">
        <v>129</v>
      </c>
      <c r="D54" s="21">
        <v>1.0</v>
      </c>
      <c r="E54" s="22">
        <f>iferror(VLOOKUP(C54,'List of operators'!$A$2:$C$10,3,0)*D54,"")</f>
        <v>6.81</v>
      </c>
      <c r="L54" s="28" t="s">
        <v>18</v>
      </c>
      <c r="M54" s="21" t="s">
        <v>15</v>
      </c>
      <c r="N54" s="21">
        <v>1.0</v>
      </c>
      <c r="O54" s="22">
        <f>iferror(VLOOKUP(M54,'List of operators'!$A$2:$C$10,3,0)*N54,"")</f>
        <v>1.35</v>
      </c>
    </row>
    <row r="55">
      <c r="B55" s="20" t="s">
        <v>18</v>
      </c>
      <c r="C55" s="21" t="s">
        <v>15</v>
      </c>
      <c r="D55" s="21">
        <v>1.0</v>
      </c>
      <c r="E55" s="22">
        <f>iferror(VLOOKUP(C55,'List of operators'!$A$2:$C$10,3,0)*D55,"")</f>
        <v>1.35</v>
      </c>
      <c r="L55" s="20" t="s">
        <v>120</v>
      </c>
      <c r="M55" s="23" t="s">
        <v>20</v>
      </c>
      <c r="N55" s="21">
        <v>1.0</v>
      </c>
      <c r="O55" s="22">
        <f>iferror(VLOOKUP(M55,'List of operators'!$A$2:$C$10,3,0)*N55,"")</f>
        <v>1.1</v>
      </c>
    </row>
    <row r="56">
      <c r="B56" s="20" t="s">
        <v>135</v>
      </c>
      <c r="C56" s="21" t="s">
        <v>20</v>
      </c>
      <c r="D56" s="21">
        <v>1.0</v>
      </c>
      <c r="E56" s="22">
        <f>iferror(VLOOKUP(C56,'List of operators'!$A$2:$C$10,3,0)*D56,"")</f>
        <v>1.1</v>
      </c>
      <c r="L56" s="20" t="s">
        <v>121</v>
      </c>
      <c r="M56" s="23" t="s">
        <v>24</v>
      </c>
      <c r="N56" s="21">
        <v>1.0</v>
      </c>
      <c r="O56" s="22">
        <f>iferror(VLOOKUP(M56,'List of operators'!$A$2:$C$10,3,0)*N56,"")</f>
        <v>0.2</v>
      </c>
    </row>
    <row r="57">
      <c r="B57" s="20" t="s">
        <v>136</v>
      </c>
      <c r="C57" s="21" t="s">
        <v>24</v>
      </c>
      <c r="D57" s="21">
        <v>1.0</v>
      </c>
      <c r="E57" s="22">
        <f>iferror(VLOOKUP(C57,'List of operators'!$A$2:$C$10,3,0)*D57,"")</f>
        <v>0.2</v>
      </c>
      <c r="L57" s="20" t="s">
        <v>18</v>
      </c>
      <c r="M57" s="23" t="s">
        <v>15</v>
      </c>
      <c r="N57" s="21">
        <v>1.0</v>
      </c>
      <c r="O57" s="22">
        <f>iferror(VLOOKUP(M57,'List of operators'!$A$2:$C$10,3,0)*N57,"")</f>
        <v>1.35</v>
      </c>
    </row>
    <row r="58">
      <c r="B58" s="20" t="s">
        <v>34</v>
      </c>
      <c r="C58" s="21" t="s">
        <v>17</v>
      </c>
      <c r="D58" s="21">
        <v>1.0</v>
      </c>
      <c r="E58" s="22">
        <f>iferror(VLOOKUP(C58,'List of operators'!$A$2:$C$10,3,0)*D58,"")</f>
        <v>0.4</v>
      </c>
      <c r="L58" s="20" t="s">
        <v>137</v>
      </c>
      <c r="M58" s="23" t="s">
        <v>20</v>
      </c>
      <c r="N58" s="21">
        <v>1.0</v>
      </c>
      <c r="O58" s="22">
        <f>iferror(VLOOKUP(M58,'List of operators'!$A$2:$C$10,3,0)*N58,"")</f>
        <v>1.1</v>
      </c>
    </row>
    <row r="59">
      <c r="B59" s="20" t="s">
        <v>18</v>
      </c>
      <c r="C59" s="21" t="s">
        <v>15</v>
      </c>
      <c r="D59" s="21">
        <v>1.0</v>
      </c>
      <c r="E59" s="22">
        <f>iferror(VLOOKUP(C59,'List of operators'!$A$2:$C$10,3,0)*D59,"")</f>
        <v>1.35</v>
      </c>
      <c r="L59" s="20" t="s">
        <v>138</v>
      </c>
      <c r="M59" s="23" t="s">
        <v>24</v>
      </c>
      <c r="N59" s="21">
        <v>1.0</v>
      </c>
      <c r="O59" s="22">
        <f>iferror(VLOOKUP(M59,'List of operators'!$A$2:$C$10,3,0)*N59,"")</f>
        <v>0.2</v>
      </c>
    </row>
    <row r="60">
      <c r="B60" s="20" t="s">
        <v>139</v>
      </c>
      <c r="C60" s="21" t="s">
        <v>24</v>
      </c>
      <c r="D60" s="21">
        <v>200.0</v>
      </c>
      <c r="E60" s="22">
        <f>iferror(VLOOKUP(C60,'List of operators'!$A$2:$C$10,3,0)*D60,"")</f>
        <v>40</v>
      </c>
      <c r="L60" s="29" t="s">
        <v>140</v>
      </c>
      <c r="M60" s="21"/>
      <c r="N60" s="21"/>
      <c r="O60" s="30">
        <f>SUM(O10:O59)</f>
        <v>86.8</v>
      </c>
    </row>
    <row r="61">
      <c r="B61" s="20" t="s">
        <v>18</v>
      </c>
      <c r="C61" s="21" t="s">
        <v>15</v>
      </c>
      <c r="D61" s="21">
        <v>1.0</v>
      </c>
      <c r="E61" s="22">
        <f>iferror(VLOOKUP(C61,'List of operators'!$A$2:$C$10,3,0)*D61,"")</f>
        <v>1.35</v>
      </c>
      <c r="L61" s="20" t="s">
        <v>141</v>
      </c>
      <c r="M61" s="21" t="s">
        <v>15</v>
      </c>
      <c r="N61" s="21">
        <v>1.0</v>
      </c>
      <c r="O61" s="22">
        <f>iferror(VLOOKUP(M61,'List of operators'!$A$2:$C$10,3,0)*N61,"")</f>
        <v>1.35</v>
      </c>
    </row>
    <row r="62">
      <c r="B62" s="20" t="s">
        <v>142</v>
      </c>
      <c r="C62" s="21" t="s">
        <v>20</v>
      </c>
      <c r="D62" s="21">
        <v>1.0</v>
      </c>
      <c r="E62" s="22">
        <f>iferror(VLOOKUP(C62,'List of operators'!$A$2:$C$10,3,0)*D62,"")</f>
        <v>1.1</v>
      </c>
      <c r="L62" s="20" t="s">
        <v>16</v>
      </c>
      <c r="M62" s="21" t="s">
        <v>17</v>
      </c>
      <c r="N62" s="21">
        <v>1.0</v>
      </c>
      <c r="O62" s="22">
        <f>iferror(VLOOKUP(M62,'List of operators'!$A$2:$C$10,3,0)*N62,"")</f>
        <v>0.4</v>
      </c>
    </row>
    <row r="63">
      <c r="B63" s="20" t="s">
        <v>143</v>
      </c>
      <c r="C63" s="21" t="s">
        <v>24</v>
      </c>
      <c r="D63" s="21">
        <v>1.0</v>
      </c>
      <c r="E63" s="22">
        <f>iferror(VLOOKUP(C63,'List of operators'!$A$2:$C$10,3,0)*D63,"")</f>
        <v>0.2</v>
      </c>
      <c r="L63" s="28" t="s">
        <v>18</v>
      </c>
      <c r="M63" s="21" t="s">
        <v>15</v>
      </c>
      <c r="N63" s="21">
        <v>1.0</v>
      </c>
      <c r="O63" s="22">
        <f>iferror(VLOOKUP(M63,'List of operators'!$A$2:$C$10,3,0)*N63,"")</f>
        <v>1.35</v>
      </c>
    </row>
    <row r="64">
      <c r="B64" s="29" t="s">
        <v>144</v>
      </c>
      <c r="E64" s="31">
        <f>SUM(E27:E63)</f>
        <v>93.53</v>
      </c>
      <c r="L64" s="20" t="s">
        <v>145</v>
      </c>
      <c r="M64" s="21" t="s">
        <v>20</v>
      </c>
      <c r="N64" s="21">
        <v>1.0</v>
      </c>
      <c r="O64" s="22">
        <f>iferror(VLOOKUP(M64,'List of operators'!$A$2:$C$10,3,0)*N64,"")</f>
        <v>1.1</v>
      </c>
    </row>
    <row r="65">
      <c r="B65" s="20" t="s">
        <v>146</v>
      </c>
      <c r="E65" s="32">
        <f>E64</f>
        <v>93.53</v>
      </c>
      <c r="L65" s="20" t="s">
        <v>147</v>
      </c>
      <c r="M65" s="21" t="s">
        <v>24</v>
      </c>
      <c r="N65" s="21">
        <v>1.0</v>
      </c>
      <c r="O65" s="22">
        <f>iferror(VLOOKUP(M65,'List of operators'!$A$2:$C$10,3,0)*N65,"")</f>
        <v>0.2</v>
      </c>
    </row>
    <row r="66">
      <c r="B66" s="20" t="s">
        <v>148</v>
      </c>
      <c r="E66" s="32">
        <f>E64</f>
        <v>93.53</v>
      </c>
      <c r="L66" s="20" t="s">
        <v>34</v>
      </c>
      <c r="M66" s="21" t="s">
        <v>17</v>
      </c>
      <c r="N66" s="21">
        <v>1.0</v>
      </c>
      <c r="O66" s="22">
        <f>iferror(VLOOKUP(M66,'List of operators'!$A$2:$C$10,3,0)*N66,"")</f>
        <v>0.4</v>
      </c>
    </row>
    <row r="67">
      <c r="B67" s="24"/>
      <c r="L67" s="28" t="s">
        <v>18</v>
      </c>
      <c r="M67" s="21" t="s">
        <v>15</v>
      </c>
      <c r="N67" s="21">
        <v>1.0</v>
      </c>
      <c r="O67" s="22">
        <f>iferror(VLOOKUP(M67,'List of operators'!$A$2:$C$10,3,0)*N67,"")</f>
        <v>1.35</v>
      </c>
    </row>
    <row r="68">
      <c r="B68" s="24"/>
      <c r="L68" s="20" t="s">
        <v>115</v>
      </c>
      <c r="M68" s="21" t="s">
        <v>24</v>
      </c>
      <c r="N68" s="21">
        <v>30.0</v>
      </c>
      <c r="O68" s="22">
        <f>iferror(VLOOKUP(M68,'List of operators'!$A$2:$C$10,3,0)*N68,"")</f>
        <v>6</v>
      </c>
    </row>
    <row r="69">
      <c r="B69" s="24"/>
      <c r="L69" s="20" t="s">
        <v>16</v>
      </c>
      <c r="M69" s="21" t="s">
        <v>17</v>
      </c>
      <c r="N69" s="21">
        <v>1.0</v>
      </c>
      <c r="O69" s="22">
        <f>iferror(VLOOKUP(M69,'List of operators'!$A$2:$C$10,3,0)*N69,"")</f>
        <v>0.4</v>
      </c>
    </row>
    <row r="70">
      <c r="B70" s="24"/>
      <c r="L70" s="29" t="s">
        <v>149</v>
      </c>
      <c r="M70" s="22"/>
      <c r="N70" s="22"/>
      <c r="O70" s="30">
        <f>SUM(O61:O69)</f>
        <v>12.55</v>
      </c>
    </row>
    <row r="71">
      <c r="B71" s="24"/>
      <c r="L71" s="29" t="s">
        <v>150</v>
      </c>
      <c r="M71" s="33"/>
      <c r="N71" s="33"/>
      <c r="O71" s="34">
        <f>O70*3</f>
        <v>37.65</v>
      </c>
    </row>
    <row r="72">
      <c r="B72" s="24"/>
      <c r="L72" s="20" t="s">
        <v>151</v>
      </c>
      <c r="M72" s="33" t="s">
        <v>15</v>
      </c>
      <c r="N72" s="33">
        <v>1.0</v>
      </c>
      <c r="O72" s="35">
        <f>iferror(VLOOKUP(M72,'List of operators'!$A$2:$C$10,3,0)*N72,"")</f>
        <v>1.35</v>
      </c>
    </row>
    <row r="73">
      <c r="B73" s="24"/>
      <c r="L73" s="20" t="s">
        <v>16</v>
      </c>
      <c r="M73" s="33" t="s">
        <v>17</v>
      </c>
      <c r="N73" s="33">
        <v>1.0</v>
      </c>
      <c r="O73" s="35">
        <f>iferror(VLOOKUP(M73,'List of operators'!$A$2:$C$10,3,0)*N73,"")</f>
        <v>0.4</v>
      </c>
    </row>
    <row r="74">
      <c r="B74" s="24"/>
      <c r="L74" s="28" t="s">
        <v>18</v>
      </c>
      <c r="M74" s="21" t="s">
        <v>15</v>
      </c>
      <c r="N74" s="21">
        <v>1.0</v>
      </c>
      <c r="O74" s="35">
        <f>iferror(VLOOKUP(M74,'List of operators'!$A$2:$C$10,3,0)*N74,"")</f>
        <v>1.35</v>
      </c>
    </row>
    <row r="75">
      <c r="B75" s="24"/>
      <c r="L75" s="20" t="s">
        <v>152</v>
      </c>
      <c r="M75" s="33" t="s">
        <v>20</v>
      </c>
      <c r="N75" s="33">
        <v>1.0</v>
      </c>
      <c r="O75" s="35">
        <f>iferror(VLOOKUP(M75,'List of operators'!$A$2:$C$10,3,0)*N75,"")</f>
        <v>1.1</v>
      </c>
    </row>
    <row r="76">
      <c r="B76" s="24"/>
      <c r="L76" s="20" t="s">
        <v>113</v>
      </c>
      <c r="M76" s="33" t="s">
        <v>24</v>
      </c>
      <c r="N76" s="33">
        <v>1.0</v>
      </c>
      <c r="O76" s="35">
        <f>iferror(VLOOKUP(M76,'List of operators'!$A$2:$C$10,3,0)*N76,"")</f>
        <v>0.2</v>
      </c>
    </row>
    <row r="77">
      <c r="B77" s="24"/>
      <c r="L77" s="20" t="s">
        <v>18</v>
      </c>
      <c r="M77" s="33" t="s">
        <v>15</v>
      </c>
      <c r="N77" s="33">
        <v>1.0</v>
      </c>
      <c r="O77" s="35">
        <f>iferror(VLOOKUP(M77,'List of operators'!$A$2:$C$10,3,0)*N77,"")</f>
        <v>1.35</v>
      </c>
    </row>
    <row r="78">
      <c r="B78" s="24"/>
      <c r="L78" s="20" t="s">
        <v>114</v>
      </c>
      <c r="M78" s="33" t="s">
        <v>20</v>
      </c>
      <c r="N78" s="33">
        <v>1.0</v>
      </c>
      <c r="O78" s="35">
        <f>iferror(VLOOKUP(M78,'List of operators'!$A$2:$C$10,3,0)*N78,"")</f>
        <v>1.1</v>
      </c>
    </row>
    <row r="79">
      <c r="B79" s="24"/>
      <c r="L79" s="20" t="s">
        <v>153</v>
      </c>
      <c r="M79" s="33" t="s">
        <v>24</v>
      </c>
      <c r="N79" s="33">
        <v>1.0</v>
      </c>
      <c r="O79" s="35">
        <f>iferror(VLOOKUP(M79,'List of operators'!$A$2:$C$10,3,0)*N79,"")</f>
        <v>0.2</v>
      </c>
    </row>
    <row r="80">
      <c r="B80" s="24"/>
      <c r="L80" s="28" t="s">
        <v>18</v>
      </c>
      <c r="M80" s="21" t="s">
        <v>15</v>
      </c>
      <c r="N80" s="21">
        <v>1.0</v>
      </c>
      <c r="O80" s="35">
        <f>iferror(VLOOKUP(M80,'List of operators'!$A$2:$C$10,3,0)*N80,"")</f>
        <v>1.35</v>
      </c>
    </row>
    <row r="81">
      <c r="B81" s="24"/>
      <c r="L81" s="20" t="s">
        <v>154</v>
      </c>
      <c r="M81" s="33" t="s">
        <v>20</v>
      </c>
      <c r="N81" s="33">
        <v>1.0</v>
      </c>
      <c r="O81" s="35">
        <f>iferror(VLOOKUP(M81,'List of operators'!$A$2:$C$10,3,0)*N81,"")</f>
        <v>1.1</v>
      </c>
    </row>
    <row r="82">
      <c r="B82" s="24"/>
      <c r="L82" s="20" t="s">
        <v>113</v>
      </c>
      <c r="M82" s="33" t="s">
        <v>24</v>
      </c>
      <c r="N82" s="33">
        <v>1.0</v>
      </c>
      <c r="O82" s="35">
        <f>iferror(VLOOKUP(M82,'List of operators'!$A$2:$C$10,3,0)*N82,"")</f>
        <v>0.2</v>
      </c>
    </row>
    <row r="83">
      <c r="B83" s="24"/>
      <c r="L83" s="28" t="s">
        <v>18</v>
      </c>
      <c r="M83" s="21" t="s">
        <v>15</v>
      </c>
      <c r="N83" s="21">
        <v>1.0</v>
      </c>
      <c r="O83" s="35">
        <f>iferror(VLOOKUP(M83,'List of operators'!$A$2:$C$10,3,0)*N83,"")</f>
        <v>1.35</v>
      </c>
    </row>
    <row r="84">
      <c r="B84" s="24"/>
      <c r="L84" s="20" t="s">
        <v>120</v>
      </c>
      <c r="M84" s="33" t="s">
        <v>20</v>
      </c>
      <c r="N84" s="33">
        <v>1.0</v>
      </c>
      <c r="O84" s="35">
        <f>iferror(VLOOKUP(M84,'List of operators'!$A$2:$C$10,3,0)*N84,"")</f>
        <v>1.1</v>
      </c>
    </row>
    <row r="85">
      <c r="B85" s="24"/>
      <c r="L85" s="20" t="s">
        <v>155</v>
      </c>
      <c r="M85" s="33" t="s">
        <v>24</v>
      </c>
      <c r="N85" s="33">
        <v>1.0</v>
      </c>
      <c r="O85" s="35">
        <f>iferror(VLOOKUP(M85,'List of operators'!$A$2:$C$10,3,0)*N85,"")</f>
        <v>0.2</v>
      </c>
    </row>
    <row r="86">
      <c r="B86" s="24"/>
      <c r="L86" s="28" t="s">
        <v>18</v>
      </c>
      <c r="M86" s="21" t="s">
        <v>15</v>
      </c>
      <c r="N86" s="21">
        <v>1.0</v>
      </c>
      <c r="O86" s="35">
        <f>iferror(VLOOKUP(M86,'List of operators'!$A$2:$C$10,3,0)*N86,"")</f>
        <v>1.35</v>
      </c>
    </row>
    <row r="87">
      <c r="B87" s="24"/>
      <c r="L87" s="20" t="s">
        <v>137</v>
      </c>
      <c r="M87" s="33" t="s">
        <v>20</v>
      </c>
      <c r="N87" s="33">
        <v>1.0</v>
      </c>
      <c r="O87" s="35">
        <f>iferror(VLOOKUP(M87,'List of operators'!$A$2:$C$10,3,0)*N87,"")</f>
        <v>1.1</v>
      </c>
    </row>
    <row r="88">
      <c r="B88" s="24"/>
      <c r="L88" s="20" t="s">
        <v>156</v>
      </c>
      <c r="M88" s="33" t="s">
        <v>24</v>
      </c>
      <c r="N88" s="33">
        <v>1.0</v>
      </c>
      <c r="O88" s="35">
        <f>iferror(VLOOKUP(M88,'List of operators'!$A$2:$C$10,3,0)*N88,"")</f>
        <v>0.2</v>
      </c>
    </row>
    <row r="89">
      <c r="B89" s="24"/>
      <c r="L89" s="20" t="s">
        <v>157</v>
      </c>
      <c r="M89" s="33" t="s">
        <v>28</v>
      </c>
      <c r="N89" s="33">
        <v>1.0</v>
      </c>
      <c r="O89" s="35">
        <f>iferror(VLOOKUP(M89,'List of operators'!$A$2:$C$10,3,0)*N89,"")</f>
        <v>2.5</v>
      </c>
    </row>
    <row r="90">
      <c r="B90" s="24"/>
      <c r="L90" s="1" t="s">
        <v>158</v>
      </c>
      <c r="M90" s="23" t="s">
        <v>15</v>
      </c>
      <c r="N90" s="23">
        <v>1.0</v>
      </c>
      <c r="O90" s="35">
        <f>iferror(VLOOKUP(M90,'List of operators'!$A$2:$C$10,3,0)*N90,"")</f>
        <v>1.35</v>
      </c>
    </row>
    <row r="91">
      <c r="B91" s="24"/>
      <c r="L91" s="1" t="s">
        <v>159</v>
      </c>
      <c r="M91" s="23" t="s">
        <v>20</v>
      </c>
      <c r="N91" s="23">
        <v>1.0</v>
      </c>
      <c r="O91" s="35">
        <f>iferror(VLOOKUP(M91,'List of operators'!$A$2:$C$10,3,0)*N91,"")</f>
        <v>1.1</v>
      </c>
    </row>
    <row r="92">
      <c r="B92" s="24"/>
      <c r="L92" s="1" t="s">
        <v>160</v>
      </c>
      <c r="M92" s="23" t="s">
        <v>24</v>
      </c>
      <c r="N92" s="23">
        <v>1.0</v>
      </c>
      <c r="O92" s="35">
        <f>iferror(VLOOKUP(M92,'List of operators'!$A$2:$C$10,3,0)*N92,"")</f>
        <v>0.2</v>
      </c>
    </row>
    <row r="93">
      <c r="B93" s="24"/>
      <c r="L93" s="1" t="s">
        <v>34</v>
      </c>
      <c r="M93" s="23" t="s">
        <v>17</v>
      </c>
      <c r="N93" s="23">
        <v>1.0</v>
      </c>
      <c r="O93" s="35">
        <f>iferror(VLOOKUP(M93,'List of operators'!$A$2:$C$10,3,0)*N93,"")</f>
        <v>0.4</v>
      </c>
    </row>
    <row r="94">
      <c r="L94" s="28" t="s">
        <v>18</v>
      </c>
      <c r="M94" s="21" t="s">
        <v>15</v>
      </c>
      <c r="N94" s="21">
        <v>1.0</v>
      </c>
      <c r="O94" s="35">
        <f>iferror(VLOOKUP(M94,'List of operators'!$A$2:$C$10,3,0)*N94,"")</f>
        <v>1.35</v>
      </c>
    </row>
    <row r="95">
      <c r="L95" s="1" t="s">
        <v>91</v>
      </c>
      <c r="M95" s="23" t="s">
        <v>24</v>
      </c>
      <c r="N95" s="23">
        <v>10.0</v>
      </c>
      <c r="O95" s="35">
        <f>iferror(VLOOKUP(M95,'List of operators'!$A$2:$C$10,3,0)*N95,"")</f>
        <v>2</v>
      </c>
    </row>
    <row r="96">
      <c r="L96" s="1" t="s">
        <v>16</v>
      </c>
      <c r="M96" s="23" t="s">
        <v>17</v>
      </c>
      <c r="N96" s="23">
        <v>1.0</v>
      </c>
      <c r="O96" s="35">
        <f>iferror(VLOOKUP(M96,'List of operators'!$A$2:$C$10,3,0)*N96,"")</f>
        <v>0.4</v>
      </c>
    </row>
    <row r="97">
      <c r="L97" s="28" t="s">
        <v>18</v>
      </c>
      <c r="M97" s="21" t="s">
        <v>15</v>
      </c>
      <c r="N97" s="21">
        <v>1.0</v>
      </c>
      <c r="O97" s="35">
        <f>iferror(VLOOKUP(M97,'List of operators'!$A$2:$C$10,3,0)*N97,"")</f>
        <v>1.35</v>
      </c>
    </row>
    <row r="98">
      <c r="L98" s="20" t="s">
        <v>161</v>
      </c>
      <c r="M98" s="21" t="s">
        <v>20</v>
      </c>
      <c r="N98" s="21">
        <v>1.0</v>
      </c>
      <c r="O98" s="35">
        <f>iferror(VLOOKUP(M98,'List of operators'!$A$2:$C$10,3,0)*N98,"")</f>
        <v>1.1</v>
      </c>
    </row>
    <row r="99">
      <c r="L99" s="20" t="s">
        <v>162</v>
      </c>
      <c r="M99" s="23" t="s">
        <v>24</v>
      </c>
      <c r="N99" s="23">
        <v>1.0</v>
      </c>
      <c r="O99" s="35">
        <f>iferror(VLOOKUP(M99,'List of operators'!$A$2:$C$10,3,0)*N99,"")</f>
        <v>0.2</v>
      </c>
    </row>
    <row r="100">
      <c r="L100" s="36" t="s">
        <v>163</v>
      </c>
      <c r="O100" s="31">
        <f>SUM(O89:O99)</f>
        <v>11.95</v>
      </c>
    </row>
  </sheetData>
  <mergeCells count="2">
    <mergeCell ref="B2:F3"/>
    <mergeCell ref="B4:F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32.63"/>
    <col customWidth="1" min="7" max="7" width="32.63"/>
    <col customWidth="1" min="9" max="9" width="14.13"/>
    <col customWidth="1" min="10" max="10" width="14.5"/>
    <col customWidth="1" min="12" max="12" width="32.63"/>
  </cols>
  <sheetData>
    <row r="2">
      <c r="A2" s="4" t="s">
        <v>164</v>
      </c>
      <c r="B2" s="27" t="s">
        <v>165</v>
      </c>
      <c r="C2" s="6"/>
      <c r="D2" s="6"/>
      <c r="E2" s="6"/>
      <c r="F2" s="7"/>
    </row>
    <row r="3">
      <c r="B3" s="8"/>
      <c r="C3" s="9"/>
      <c r="D3" s="9"/>
      <c r="E3" s="9"/>
      <c r="F3" s="10"/>
    </row>
    <row r="4" ht="30.0" customHeight="1">
      <c r="A4" s="37" t="s">
        <v>7</v>
      </c>
      <c r="B4" s="11" t="s">
        <v>166</v>
      </c>
      <c r="F4" s="12"/>
    </row>
    <row r="5" ht="30.0" customHeight="1">
      <c r="B5" s="13"/>
      <c r="C5" s="14"/>
      <c r="D5" s="14"/>
      <c r="E5" s="14"/>
      <c r="F5" s="15"/>
    </row>
    <row r="8" ht="32.25" customHeight="1">
      <c r="B8" s="16" t="s">
        <v>0</v>
      </c>
      <c r="D8" s="17" t="s">
        <v>9</v>
      </c>
      <c r="E8" s="18">
        <f>SUM(E10:E39)</f>
        <v>11.76</v>
      </c>
      <c r="G8" s="16" t="s">
        <v>1</v>
      </c>
      <c r="I8" s="17" t="s">
        <v>9</v>
      </c>
      <c r="J8" s="18">
        <f>SUM(J10:J40)</f>
        <v>24.72</v>
      </c>
      <c r="L8" s="38" t="s">
        <v>2</v>
      </c>
      <c r="N8" s="17" t="s">
        <v>9</v>
      </c>
      <c r="O8" s="18">
        <f>SUM(O10:O45)</f>
        <v>33.66</v>
      </c>
    </row>
    <row r="9">
      <c r="B9" s="19" t="s">
        <v>10</v>
      </c>
      <c r="C9" s="19" t="s">
        <v>11</v>
      </c>
      <c r="D9" s="19" t="s">
        <v>12</v>
      </c>
      <c r="E9" s="19" t="s">
        <v>13</v>
      </c>
      <c r="G9" s="19" t="s">
        <v>10</v>
      </c>
      <c r="H9" s="19" t="s">
        <v>11</v>
      </c>
      <c r="I9" s="19" t="s">
        <v>12</v>
      </c>
      <c r="J9" s="19" t="s">
        <v>13</v>
      </c>
      <c r="L9" s="19" t="s">
        <v>10</v>
      </c>
      <c r="M9" s="19" t="s">
        <v>11</v>
      </c>
      <c r="N9" s="19" t="s">
        <v>12</v>
      </c>
      <c r="O9" s="19" t="s">
        <v>13</v>
      </c>
    </row>
    <row r="10">
      <c r="B10" s="20" t="s">
        <v>167</v>
      </c>
      <c r="C10" s="21" t="s">
        <v>15</v>
      </c>
      <c r="D10" s="21">
        <v>1.0</v>
      </c>
      <c r="E10" s="22">
        <f>iferror(VLOOKUP(C10,'List of operators'!$A$2:$C$9,3,0)*D10,"")</f>
        <v>1.35</v>
      </c>
      <c r="G10" s="20" t="s">
        <v>168</v>
      </c>
      <c r="H10" s="21" t="s">
        <v>15</v>
      </c>
      <c r="I10" s="21">
        <v>1.0</v>
      </c>
      <c r="J10" s="22">
        <f>iferror(VLOOKUP(H10,'List of operators'!$A$2:$C$9,3,0)*I10,"")</f>
        <v>1.35</v>
      </c>
      <c r="L10" s="20" t="s">
        <v>167</v>
      </c>
      <c r="M10" s="21" t="s">
        <v>15</v>
      </c>
      <c r="N10" s="21">
        <v>1.0</v>
      </c>
      <c r="O10" s="22">
        <f>iferror(VLOOKUP(M10,'List of operators'!$A$2:$C$9,3,0)*N10,"")</f>
        <v>1.35</v>
      </c>
    </row>
    <row r="11">
      <c r="B11" s="20" t="s">
        <v>16</v>
      </c>
      <c r="C11" s="21" t="s">
        <v>17</v>
      </c>
      <c r="D11" s="21">
        <v>1.0</v>
      </c>
      <c r="E11" s="22">
        <f>iferror(VLOOKUP(C11,'List of operators'!$A$2:$C$9,3,0)*D11,"")</f>
        <v>0.4</v>
      </c>
      <c r="G11" s="20" t="s">
        <v>16</v>
      </c>
      <c r="H11" s="21" t="s">
        <v>17</v>
      </c>
      <c r="I11" s="21">
        <v>1.0</v>
      </c>
      <c r="J11" s="22">
        <f>iferror(VLOOKUP(H11,'List of operators'!$A$2:$C$9,3,0)*I11,"")</f>
        <v>0.4</v>
      </c>
      <c r="L11" s="20" t="s">
        <v>16</v>
      </c>
      <c r="M11" s="21" t="s">
        <v>17</v>
      </c>
      <c r="N11" s="21">
        <v>1.0</v>
      </c>
      <c r="O11" s="22">
        <f>iferror(VLOOKUP(M11,'List of operators'!$A$2:$C$9,3,0)*N11,"")</f>
        <v>0.4</v>
      </c>
    </row>
    <row r="12">
      <c r="B12" s="20" t="s">
        <v>18</v>
      </c>
      <c r="C12" s="21" t="s">
        <v>15</v>
      </c>
      <c r="D12" s="21">
        <v>1.0</v>
      </c>
      <c r="E12" s="22">
        <f>iferror(VLOOKUP(C12,'List of operators'!$A$2:$C$9,3,0)*D12,"")</f>
        <v>1.35</v>
      </c>
      <c r="G12" s="20" t="s">
        <v>169</v>
      </c>
      <c r="H12" s="21" t="s">
        <v>51</v>
      </c>
      <c r="I12" s="21">
        <v>1.0</v>
      </c>
      <c r="J12" s="22">
        <f>iferror(VLOOKUP(H12,'List of operators'!$A$2:$C$9,3,0)*I12,"")</f>
        <v>3.96</v>
      </c>
      <c r="L12" s="28" t="s">
        <v>18</v>
      </c>
      <c r="M12" s="21" t="s">
        <v>15</v>
      </c>
      <c r="N12" s="21">
        <v>1.0</v>
      </c>
      <c r="O12" s="22">
        <f>iferror(VLOOKUP(M12,'List of operators'!$A$2:$C$9,3,0)*N12,"")</f>
        <v>1.35</v>
      </c>
    </row>
    <row r="13">
      <c r="B13" s="20" t="s">
        <v>170</v>
      </c>
      <c r="C13" s="21" t="s">
        <v>20</v>
      </c>
      <c r="D13" s="21">
        <v>1.0</v>
      </c>
      <c r="E13" s="22">
        <f>iferror(VLOOKUP(C13,'List of operators'!$A$2:$C$9,3,0)*D13,"")</f>
        <v>1.1</v>
      </c>
      <c r="G13" s="28" t="s">
        <v>18</v>
      </c>
      <c r="H13" s="21" t="s">
        <v>15</v>
      </c>
      <c r="I13" s="21">
        <v>1.0</v>
      </c>
      <c r="J13" s="22">
        <f>iferror(VLOOKUP(H13,'List of operators'!$A$2:$C$9,3,0)*I13,"")</f>
        <v>1.35</v>
      </c>
      <c r="L13" s="20" t="s">
        <v>171</v>
      </c>
      <c r="M13" s="21" t="s">
        <v>20</v>
      </c>
      <c r="N13" s="21">
        <v>1.0</v>
      </c>
      <c r="O13" s="22">
        <f>iferror(VLOOKUP(M13,'List of operators'!$A$2:$C$9,3,0)*N13,"")</f>
        <v>1.1</v>
      </c>
    </row>
    <row r="14">
      <c r="B14" s="20" t="s">
        <v>172</v>
      </c>
      <c r="C14" s="21" t="s">
        <v>173</v>
      </c>
      <c r="D14" s="21">
        <v>1.0</v>
      </c>
      <c r="E14" s="22">
        <f>iferror(VLOOKUP(C14,'List of operators'!$A$2:$C$9,3,0)*D14,"")</f>
        <v>4.51</v>
      </c>
      <c r="G14" s="20" t="s">
        <v>174</v>
      </c>
      <c r="H14" s="21" t="s">
        <v>20</v>
      </c>
      <c r="I14" s="21">
        <v>1.0</v>
      </c>
      <c r="J14" s="22">
        <f>iferror(VLOOKUP(H14,'List of operators'!$A$2:$C$9,3,0)*I14,"")</f>
        <v>1.1</v>
      </c>
      <c r="L14" s="20" t="s">
        <v>175</v>
      </c>
      <c r="M14" s="21" t="s">
        <v>24</v>
      </c>
      <c r="N14" s="21">
        <v>1.0</v>
      </c>
      <c r="O14" s="22">
        <f>iferror(VLOOKUP(M14,'List of operators'!$A$2:$C$9,3,0)*N14,"")</f>
        <v>0.2</v>
      </c>
    </row>
    <row r="15">
      <c r="B15" s="20" t="s">
        <v>16</v>
      </c>
      <c r="C15" s="21" t="s">
        <v>17</v>
      </c>
      <c r="D15" s="21">
        <v>1.0</v>
      </c>
      <c r="E15" s="22">
        <f>iferror(VLOOKUP(C15,'List of operators'!$A$2:$C$9,3,0)*D15,"")</f>
        <v>0.4</v>
      </c>
      <c r="G15" s="20" t="s">
        <v>87</v>
      </c>
      <c r="H15" s="21" t="s">
        <v>24</v>
      </c>
      <c r="I15" s="21">
        <v>1.0</v>
      </c>
      <c r="J15" s="22">
        <f>iferror(VLOOKUP(H15,'List of operators'!$A$2:$C$9,3,0)*I15,"")</f>
        <v>0.2</v>
      </c>
      <c r="L15" s="1" t="s">
        <v>34</v>
      </c>
      <c r="M15" s="23" t="s">
        <v>17</v>
      </c>
      <c r="N15" s="23">
        <v>1.0</v>
      </c>
      <c r="O15" s="22">
        <f>iferror(VLOOKUP(M15,'List of operators'!$A$2:$C$9,3,0)*N15,"")</f>
        <v>0.4</v>
      </c>
    </row>
    <row r="16">
      <c r="B16" s="28" t="s">
        <v>18</v>
      </c>
      <c r="C16" s="21" t="s">
        <v>15</v>
      </c>
      <c r="D16" s="21">
        <v>1.0</v>
      </c>
      <c r="E16" s="22">
        <f>iferror(VLOOKUP(C16,'List of operators'!$A$2:$C$9,3,0)*D16,"")</f>
        <v>1.35</v>
      </c>
      <c r="G16" s="20" t="s">
        <v>34</v>
      </c>
      <c r="H16" s="21" t="s">
        <v>17</v>
      </c>
      <c r="I16" s="21">
        <v>1.0</v>
      </c>
      <c r="J16" s="22">
        <f>iferror(VLOOKUP(H16,'List of operators'!$A$2:$C$9,3,0)*I16,"")</f>
        <v>0.4</v>
      </c>
      <c r="L16" s="28" t="s">
        <v>18</v>
      </c>
      <c r="M16" s="21" t="s">
        <v>15</v>
      </c>
      <c r="N16" s="21">
        <v>1.0</v>
      </c>
      <c r="O16" s="22">
        <f>iferror(VLOOKUP(M16,'List of operators'!$A$2:$C$9,3,0)*N16,"")</f>
        <v>1.35</v>
      </c>
    </row>
    <row r="17">
      <c r="B17" s="20" t="s">
        <v>176</v>
      </c>
      <c r="C17" s="21" t="s">
        <v>20</v>
      </c>
      <c r="D17" s="21">
        <v>1.0</v>
      </c>
      <c r="E17" s="22">
        <f>iferror(VLOOKUP(C17,'List of operators'!$A$2:$C$9,3,0)*D17,"")</f>
        <v>1.1</v>
      </c>
      <c r="G17" s="28" t="s">
        <v>18</v>
      </c>
      <c r="H17" s="21" t="s">
        <v>15</v>
      </c>
      <c r="I17" s="21">
        <v>1.0</v>
      </c>
      <c r="J17" s="22">
        <f>iferror(VLOOKUP(H17,'List of operators'!$A$2:$C$9,3,0)*I17,"")</f>
        <v>1.35</v>
      </c>
      <c r="L17" s="20" t="s">
        <v>177</v>
      </c>
      <c r="M17" s="21" t="s">
        <v>24</v>
      </c>
      <c r="N17" s="21">
        <v>20.0</v>
      </c>
      <c r="O17" s="22">
        <f>iferror(VLOOKUP(M17,'List of operators'!$A$2:$C$9,3,0)*N17,"")</f>
        <v>4</v>
      </c>
    </row>
    <row r="18">
      <c r="B18" s="20" t="s">
        <v>178</v>
      </c>
      <c r="C18" s="21" t="s">
        <v>24</v>
      </c>
      <c r="D18" s="21">
        <v>1.0</v>
      </c>
      <c r="E18" s="22">
        <f>iferror(VLOOKUP(C18,'List of operators'!$A$2:$C$9,3,0)*D18,"")</f>
        <v>0.2</v>
      </c>
      <c r="G18" s="20" t="s">
        <v>177</v>
      </c>
      <c r="H18" s="21" t="s">
        <v>24</v>
      </c>
      <c r="I18" s="21">
        <v>20.0</v>
      </c>
      <c r="J18" s="22">
        <f>iferror(VLOOKUP(H18,'List of operators'!$A$2:$C$9,3,0)*I18,"")</f>
        <v>4</v>
      </c>
      <c r="L18" s="20" t="s">
        <v>16</v>
      </c>
      <c r="M18" s="21" t="s">
        <v>17</v>
      </c>
      <c r="N18" s="21">
        <v>1.0</v>
      </c>
      <c r="O18" s="22">
        <f>iferror(VLOOKUP(M18,'List of operators'!$A$2:$C$9,3,0)*N18,"")</f>
        <v>0.4</v>
      </c>
    </row>
    <row r="19">
      <c r="B19" s="20"/>
      <c r="C19" s="21"/>
      <c r="D19" s="21"/>
      <c r="E19" s="22" t="str">
        <f>iferror(VLOOKUP(C19,'List of operators'!$A$2:$C$7,3,0)*D19,"")</f>
        <v/>
      </c>
      <c r="G19" s="20" t="s">
        <v>16</v>
      </c>
      <c r="H19" s="21" t="s">
        <v>17</v>
      </c>
      <c r="I19" s="21">
        <v>1.0</v>
      </c>
      <c r="J19" s="22">
        <f>iferror(VLOOKUP(H19,'List of operators'!$A$2:$C$9,3,0)*I19,"")</f>
        <v>0.4</v>
      </c>
      <c r="L19" s="20" t="s">
        <v>179</v>
      </c>
      <c r="M19" s="21" t="s">
        <v>15</v>
      </c>
      <c r="N19" s="21">
        <v>1.0</v>
      </c>
      <c r="O19" s="22">
        <f>iferror(VLOOKUP(M19,'List of operators'!$A$2:$C$9,3,0)*N19,"")</f>
        <v>1.35</v>
      </c>
    </row>
    <row r="20">
      <c r="B20" s="20"/>
      <c r="C20" s="21"/>
      <c r="D20" s="21"/>
      <c r="E20" s="22" t="str">
        <f>iferror(VLOOKUP(C20,'List of operators'!$A$2:$C$7,3,0)*D20,"")</f>
        <v/>
      </c>
      <c r="G20" s="20" t="s">
        <v>180</v>
      </c>
      <c r="H20" s="21" t="s">
        <v>15</v>
      </c>
      <c r="I20" s="21">
        <v>1.0</v>
      </c>
      <c r="J20" s="22">
        <f>iferror(VLOOKUP(H20,'List of operators'!$A$2:$C$9,3,0)*I20,"")</f>
        <v>1.35</v>
      </c>
      <c r="L20" s="20" t="s">
        <v>181</v>
      </c>
      <c r="M20" s="21" t="s">
        <v>20</v>
      </c>
      <c r="N20" s="21">
        <v>1.0</v>
      </c>
      <c r="O20" s="22">
        <f>iferror(VLOOKUP(M20,'List of operators'!$A$2:$C$9,3,0)*N20,"")</f>
        <v>1.1</v>
      </c>
    </row>
    <row r="21">
      <c r="B21" s="20"/>
      <c r="C21" s="21"/>
      <c r="D21" s="21"/>
      <c r="E21" s="22" t="str">
        <f>iferror(VLOOKUP(C21,'List of operators'!$A$2:$C$7,3,0)*D21,"")</f>
        <v/>
      </c>
      <c r="G21" s="20" t="s">
        <v>182</v>
      </c>
      <c r="H21" s="21" t="s">
        <v>20</v>
      </c>
      <c r="I21" s="21">
        <v>1.0</v>
      </c>
      <c r="J21" s="22">
        <f>iferror(VLOOKUP(H21,'List of operators'!$A$2:$C$9,3,0)*I21,"")</f>
        <v>1.1</v>
      </c>
      <c r="L21" s="20" t="s">
        <v>183</v>
      </c>
      <c r="M21" s="21" t="s">
        <v>24</v>
      </c>
      <c r="N21" s="21">
        <v>1.0</v>
      </c>
      <c r="O21" s="22">
        <f>iferror(VLOOKUP(M21,'List of operators'!$A$2:$C$9,3,0)*N21,"")</f>
        <v>0.2</v>
      </c>
    </row>
    <row r="22">
      <c r="B22" s="20"/>
      <c r="C22" s="21"/>
      <c r="D22" s="21"/>
      <c r="E22" s="22" t="str">
        <f>iferror(VLOOKUP(C22,'List of operators'!$A$2:$C$7,3,0)*D22,"")</f>
        <v/>
      </c>
      <c r="G22" s="20" t="s">
        <v>184</v>
      </c>
      <c r="H22" s="21" t="s">
        <v>24</v>
      </c>
      <c r="I22" s="21">
        <v>1.0</v>
      </c>
      <c r="J22" s="22">
        <f>iferror(VLOOKUP(H22,'List of operators'!$A$2:$C$9,3,0)*I22,"")</f>
        <v>0.2</v>
      </c>
      <c r="L22" s="20" t="s">
        <v>185</v>
      </c>
      <c r="M22" s="21" t="s">
        <v>17</v>
      </c>
      <c r="N22" s="21">
        <v>1.0</v>
      </c>
      <c r="O22" s="22">
        <f>iferror(VLOOKUP(M22,'List of operators'!$A$2:$C$9,3,0)*N22,"")</f>
        <v>0.4</v>
      </c>
    </row>
    <row r="23">
      <c r="B23" s="20"/>
      <c r="C23" s="21"/>
      <c r="D23" s="21"/>
      <c r="E23" s="22" t="str">
        <f>iferror(VLOOKUP(C23,'List of operators'!$A$2:$C$7,3,0)*D23,"")</f>
        <v/>
      </c>
      <c r="G23" s="20" t="s">
        <v>186</v>
      </c>
      <c r="H23" s="21" t="s">
        <v>173</v>
      </c>
      <c r="I23" s="21">
        <v>1.0</v>
      </c>
      <c r="J23" s="22">
        <f>iferror(VLOOKUP(H23,'List of operators'!$A$2:$C$9,3,0)*I23,"")</f>
        <v>4.51</v>
      </c>
      <c r="L23" s="28" t="s">
        <v>18</v>
      </c>
      <c r="M23" s="21" t="s">
        <v>15</v>
      </c>
      <c r="N23" s="21">
        <v>1.0</v>
      </c>
      <c r="O23" s="22">
        <f>iferror(VLOOKUP(M23,'List of operators'!$A$2:$C$9,3,0)*N23,"")</f>
        <v>1.35</v>
      </c>
    </row>
    <row r="24">
      <c r="B24" s="20"/>
      <c r="C24" s="21"/>
      <c r="D24" s="21"/>
      <c r="E24" s="22" t="str">
        <f>iferror(VLOOKUP(C24,'List of operators'!$A$2:$C$7,3,0)*D24,"")</f>
        <v/>
      </c>
      <c r="G24" s="20" t="s">
        <v>16</v>
      </c>
      <c r="H24" s="21" t="s">
        <v>17</v>
      </c>
      <c r="I24" s="21">
        <v>1.0</v>
      </c>
      <c r="J24" s="22">
        <f>iferror(VLOOKUP(H24,'List of operators'!$A$2:$C$9,3,0)*I24,"")</f>
        <v>0.4</v>
      </c>
      <c r="L24" s="20" t="s">
        <v>187</v>
      </c>
      <c r="M24" s="21" t="s">
        <v>24</v>
      </c>
      <c r="N24" s="21">
        <v>14.0</v>
      </c>
      <c r="O24" s="22">
        <f>iferror(VLOOKUP(M24,'List of operators'!$A$2:$C$9,3,0)*N24,"")</f>
        <v>2.8</v>
      </c>
    </row>
    <row r="25">
      <c r="B25" s="20"/>
      <c r="C25" s="21"/>
      <c r="D25" s="21"/>
      <c r="E25" s="22" t="str">
        <f>iferror(VLOOKUP(C25,'List of operators'!$A$2:$C$7,3,0)*D25,"")</f>
        <v/>
      </c>
      <c r="G25" s="28" t="s">
        <v>18</v>
      </c>
      <c r="H25" s="21" t="s">
        <v>15</v>
      </c>
      <c r="I25" s="21">
        <v>1.0</v>
      </c>
      <c r="J25" s="22">
        <f>iferror(VLOOKUP(H25,'List of operators'!$A$2:$C$9,3,0)*I25,"")</f>
        <v>1.35</v>
      </c>
      <c r="L25" s="20" t="s">
        <v>188</v>
      </c>
      <c r="M25" s="21" t="s">
        <v>17</v>
      </c>
      <c r="N25" s="21">
        <v>1.0</v>
      </c>
      <c r="O25" s="22">
        <f>iferror(VLOOKUP(M25,'List of operators'!$A$2:$C$9,3,0)*N25,"")</f>
        <v>0.4</v>
      </c>
    </row>
    <row r="26">
      <c r="B26" s="20"/>
      <c r="C26" s="21"/>
      <c r="D26" s="21"/>
      <c r="E26" s="22" t="str">
        <f>iferror(VLOOKUP(C26,'List of operators'!$A$2:$C$7,3,0)*D26,"")</f>
        <v/>
      </c>
      <c r="G26" s="20" t="s">
        <v>189</v>
      </c>
      <c r="H26" s="21" t="s">
        <v>20</v>
      </c>
      <c r="I26" s="21">
        <v>1.0</v>
      </c>
      <c r="J26" s="22">
        <f>iferror(VLOOKUP(H26,'List of operators'!$A$2:$C$9,3,0)*I26,"")</f>
        <v>1.1</v>
      </c>
      <c r="L26" s="20" t="s">
        <v>190</v>
      </c>
      <c r="M26" s="21" t="s">
        <v>15</v>
      </c>
      <c r="N26" s="21">
        <v>1.0</v>
      </c>
      <c r="O26" s="22">
        <f>iferror(VLOOKUP(M26,'List of operators'!$A$2:$C$9,3,0)*N26,"")</f>
        <v>1.35</v>
      </c>
    </row>
    <row r="27">
      <c r="B27" s="20"/>
      <c r="C27" s="21"/>
      <c r="D27" s="21"/>
      <c r="E27" s="22" t="str">
        <f>iferror(VLOOKUP(C27,'List of operators'!$A$2:$C$7,3,0)*D27,"")</f>
        <v/>
      </c>
      <c r="G27" s="20" t="s">
        <v>191</v>
      </c>
      <c r="H27" s="21" t="s">
        <v>24</v>
      </c>
      <c r="I27" s="21">
        <v>1.0</v>
      </c>
      <c r="J27" s="22">
        <f>iferror(VLOOKUP(H27,'List of operators'!$A$2:$C$9,3,0)*I27,"")</f>
        <v>0.2</v>
      </c>
      <c r="L27" s="20" t="s">
        <v>192</v>
      </c>
      <c r="M27" s="21" t="s">
        <v>20</v>
      </c>
      <c r="N27" s="21">
        <v>1.0</v>
      </c>
      <c r="O27" s="22">
        <f>iferror(VLOOKUP(M27,'List of operators'!$A$2:$C$9,3,0)*N27,"")</f>
        <v>1.1</v>
      </c>
    </row>
    <row r="28">
      <c r="B28" s="20"/>
      <c r="C28" s="21"/>
      <c r="D28" s="21"/>
      <c r="E28" s="22" t="str">
        <f>iferror(VLOOKUP(C28,'List of operators'!$A$2:$C$7,3,0)*D28,"")</f>
        <v/>
      </c>
      <c r="G28" s="20"/>
      <c r="H28" s="21"/>
      <c r="I28" s="21"/>
      <c r="J28" s="22" t="str">
        <f>iferror(VLOOKUP(H28,'List of operators'!$A$2:$C$7,3,0)*I28,"")</f>
        <v/>
      </c>
      <c r="L28" s="20" t="s">
        <v>193</v>
      </c>
      <c r="M28" s="21" t="s">
        <v>24</v>
      </c>
      <c r="N28" s="21">
        <v>1.0</v>
      </c>
      <c r="O28" s="22">
        <f>iferror(VLOOKUP(M28,'List of operators'!$A$2:$C$9,3,0)*N28,"")</f>
        <v>0.2</v>
      </c>
    </row>
    <row r="29">
      <c r="B29" s="20"/>
      <c r="C29" s="21"/>
      <c r="D29" s="21"/>
      <c r="E29" s="22" t="str">
        <f>iferror(VLOOKUP(C29,'List of operators'!$A$2:$C$7,3,0)*D29,"")</f>
        <v/>
      </c>
      <c r="G29" s="20"/>
      <c r="H29" s="21"/>
      <c r="I29" s="21"/>
      <c r="J29" s="22" t="str">
        <f>iferror(VLOOKUP(H29,'List of operators'!$A$2:$C$7,3,0)*I29,"")</f>
        <v/>
      </c>
      <c r="L29" s="28" t="s">
        <v>18</v>
      </c>
      <c r="M29" s="21" t="s">
        <v>15</v>
      </c>
      <c r="N29" s="21">
        <v>1.0</v>
      </c>
      <c r="O29" s="22">
        <f>iferror(VLOOKUP(M29,'List of operators'!$A$2:$C$9,3,0)*N29,"")</f>
        <v>1.35</v>
      </c>
    </row>
    <row r="30">
      <c r="B30" s="20"/>
      <c r="C30" s="21"/>
      <c r="D30" s="21"/>
      <c r="E30" s="22" t="str">
        <f>iferror(VLOOKUP(C30,'List of operators'!$A$2:$C$7,3,0)*D30,"")</f>
        <v/>
      </c>
      <c r="G30" s="20"/>
      <c r="H30" s="21"/>
      <c r="I30" s="21"/>
      <c r="J30" s="22" t="str">
        <f>iferror(VLOOKUP(H30,'List of operators'!$A$2:$C$7,3,0)*I30,"")</f>
        <v/>
      </c>
      <c r="L30" s="20" t="s">
        <v>194</v>
      </c>
      <c r="M30" s="21" t="s">
        <v>20</v>
      </c>
      <c r="N30" s="21">
        <v>1.0</v>
      </c>
      <c r="O30" s="22">
        <f>iferror(VLOOKUP(M30,'List of operators'!$A$2:$C$9,3,0)*N30,"")</f>
        <v>1.1</v>
      </c>
    </row>
    <row r="31">
      <c r="B31" s="20"/>
      <c r="C31" s="21"/>
      <c r="D31" s="21"/>
      <c r="E31" s="22" t="str">
        <f>iferror(VLOOKUP(C31,'List of operators'!$A$2:$C$7,3,0)*D31,"")</f>
        <v/>
      </c>
      <c r="G31" s="20"/>
      <c r="H31" s="21"/>
      <c r="I31" s="21"/>
      <c r="J31" s="22" t="str">
        <f>iferror(VLOOKUP(H31,'List of operators'!$A$2:$C$7,3,0)*I31,"")</f>
        <v/>
      </c>
      <c r="L31" s="20" t="s">
        <v>195</v>
      </c>
      <c r="M31" s="21" t="s">
        <v>24</v>
      </c>
      <c r="N31" s="21">
        <v>1.0</v>
      </c>
      <c r="O31" s="22">
        <f>iferror(VLOOKUP(M31,'List of operators'!$A$2:$C$9,3,0)*N31,"")</f>
        <v>0.2</v>
      </c>
    </row>
    <row r="32">
      <c r="B32" s="20"/>
      <c r="C32" s="21"/>
      <c r="D32" s="21"/>
      <c r="E32" s="22" t="str">
        <f>iferror(VLOOKUP(C32,'List of operators'!$A$2:$C$7,3,0)*D32,"")</f>
        <v/>
      </c>
      <c r="G32" s="20"/>
      <c r="H32" s="21"/>
      <c r="I32" s="21"/>
      <c r="J32" s="22" t="str">
        <f>iferror(VLOOKUP(H32,'List of operators'!$A$2:$C$7,3,0)*I32,"")</f>
        <v/>
      </c>
      <c r="L32" s="20" t="s">
        <v>196</v>
      </c>
      <c r="M32" s="21" t="s">
        <v>15</v>
      </c>
      <c r="N32" s="21">
        <v>1.0</v>
      </c>
      <c r="O32" s="22">
        <f>iferror(VLOOKUP(M32,'List of operators'!$A$2:$C$9,3,0)*N32,"")</f>
        <v>1.35</v>
      </c>
    </row>
    <row r="33">
      <c r="B33" s="20"/>
      <c r="C33" s="21"/>
      <c r="D33" s="21"/>
      <c r="E33" s="22" t="str">
        <f>iferror(VLOOKUP(C33,'List of operators'!$A$2:$C$7,3,0)*D33,"")</f>
        <v/>
      </c>
      <c r="G33" s="20"/>
      <c r="H33" s="21"/>
      <c r="I33" s="21"/>
      <c r="J33" s="22" t="str">
        <f>iferror(VLOOKUP(H33,'List of operators'!$A$2:$C$7,3,0)*I33,"")</f>
        <v/>
      </c>
      <c r="L33" s="20" t="s">
        <v>197</v>
      </c>
      <c r="M33" s="21" t="s">
        <v>20</v>
      </c>
      <c r="N33" s="21">
        <v>1.0</v>
      </c>
      <c r="O33" s="22">
        <f>iferror(VLOOKUP(M33,'List of operators'!$A$2:$C$9,3,0)*N33,"")</f>
        <v>1.1</v>
      </c>
    </row>
    <row r="34">
      <c r="B34" s="20"/>
      <c r="C34" s="21"/>
      <c r="D34" s="21"/>
      <c r="E34" s="22" t="str">
        <f>iferror(VLOOKUP(C34,'List of operators'!$A$2:$C$7,3,0)*D34,"")</f>
        <v/>
      </c>
      <c r="G34" s="20"/>
      <c r="H34" s="21"/>
      <c r="I34" s="21"/>
      <c r="J34" s="22" t="str">
        <f>iferror(VLOOKUP(H34,'List of operators'!$A$2:$C$7,3,0)*I34,"")</f>
        <v/>
      </c>
      <c r="L34" s="20" t="s">
        <v>198</v>
      </c>
      <c r="M34" s="21" t="s">
        <v>24</v>
      </c>
      <c r="N34" s="21">
        <v>1.0</v>
      </c>
      <c r="O34" s="22">
        <f>iferror(VLOOKUP(M34,'List of operators'!$A$2:$C$9,3,0)*N34,"")</f>
        <v>0.2</v>
      </c>
    </row>
    <row r="35">
      <c r="B35" s="20"/>
      <c r="C35" s="21"/>
      <c r="D35" s="21"/>
      <c r="E35" s="22" t="str">
        <f>iferror(VLOOKUP(C35,'List of operators'!$A$2:$C$7,3,0)*D35,"")</f>
        <v/>
      </c>
      <c r="G35" s="20"/>
      <c r="H35" s="21"/>
      <c r="I35" s="21"/>
      <c r="J35" s="22" t="str">
        <f>iferror(VLOOKUP(H35,'List of operators'!$A$2:$C$7,3,0)*I35,"")</f>
        <v/>
      </c>
      <c r="L35" s="20" t="s">
        <v>199</v>
      </c>
      <c r="M35" s="21" t="s">
        <v>173</v>
      </c>
      <c r="N35" s="21">
        <v>1.0</v>
      </c>
      <c r="O35" s="22">
        <f>iferror(VLOOKUP(M35,'List of operators'!$A$2:$C$9,3,0)*N35,"")</f>
        <v>4.51</v>
      </c>
    </row>
    <row r="36">
      <c r="B36" s="20"/>
      <c r="C36" s="21"/>
      <c r="D36" s="21"/>
      <c r="E36" s="22" t="str">
        <f>iferror(VLOOKUP(C36,'List of operators'!$A$2:$C$7,3,0)*D36,"")</f>
        <v/>
      </c>
      <c r="G36" s="20"/>
      <c r="H36" s="21"/>
      <c r="I36" s="21"/>
      <c r="J36" s="22" t="str">
        <f>iferror(VLOOKUP(H36,'List of operators'!$A$2:$C$7,3,0)*I36,"")</f>
        <v/>
      </c>
      <c r="L36" s="20" t="s">
        <v>16</v>
      </c>
      <c r="M36" s="21" t="s">
        <v>17</v>
      </c>
      <c r="N36" s="21">
        <v>1.0</v>
      </c>
      <c r="O36" s="22">
        <f>iferror(VLOOKUP(M36,'List of operators'!$A$2:$C$9,3,0)*N36,"")</f>
        <v>0.4</v>
      </c>
    </row>
    <row r="37">
      <c r="B37" s="20"/>
      <c r="C37" s="21"/>
      <c r="D37" s="21"/>
      <c r="E37" s="22" t="str">
        <f>iferror(VLOOKUP(C37,'List of operators'!$A$2:$C$7,3,0)*D37,"")</f>
        <v/>
      </c>
      <c r="G37" s="20"/>
      <c r="H37" s="21"/>
      <c r="I37" s="21"/>
      <c r="J37" s="22" t="str">
        <f>iferror(VLOOKUP(H37,'List of operators'!$A$2:$C$7,3,0)*I37,"")</f>
        <v/>
      </c>
      <c r="L37" s="28" t="s">
        <v>18</v>
      </c>
      <c r="M37" s="21" t="s">
        <v>15</v>
      </c>
      <c r="N37" s="21">
        <v>1.0</v>
      </c>
      <c r="O37" s="22">
        <f>iferror(VLOOKUP(M37,'List of operators'!$A$2:$C$9,3,0)*N37,"")</f>
        <v>1.35</v>
      </c>
    </row>
    <row r="38">
      <c r="B38" s="20"/>
      <c r="C38" s="21"/>
      <c r="D38" s="21"/>
      <c r="E38" s="22" t="str">
        <f>iferror(VLOOKUP(C38,'List of operators'!$A$2:$C$7,3,0)*D38,"")</f>
        <v/>
      </c>
      <c r="G38" s="20"/>
      <c r="H38" s="21"/>
      <c r="I38" s="21"/>
      <c r="J38" s="22" t="str">
        <f>iferror(VLOOKUP(H38,'List of operators'!$A$2:$C$7,3,0)*I38,"")</f>
        <v/>
      </c>
      <c r="L38" s="20" t="s">
        <v>200</v>
      </c>
      <c r="M38" s="21" t="s">
        <v>20</v>
      </c>
      <c r="N38" s="21">
        <v>1.0</v>
      </c>
      <c r="O38" s="22">
        <f>iferror(VLOOKUP(M38,'List of operators'!$A$2:$C$9,3,0)*N38,"")</f>
        <v>1.1</v>
      </c>
    </row>
    <row r="39">
      <c r="B39" s="20"/>
      <c r="C39" s="21"/>
      <c r="D39" s="21"/>
      <c r="E39" s="22" t="str">
        <f>iferror(VLOOKUP(C39,'List of operators'!$A$2:$C$7,3,0)*D39,"")</f>
        <v/>
      </c>
      <c r="G39" s="20"/>
      <c r="H39" s="21"/>
      <c r="I39" s="21"/>
      <c r="J39" s="22" t="str">
        <f>iferror(VLOOKUP(H39,'List of operators'!$A$2:$C$7,3,0)*I39,"")</f>
        <v/>
      </c>
      <c r="L39" s="20" t="s">
        <v>201</v>
      </c>
      <c r="M39" s="21" t="s">
        <v>24</v>
      </c>
      <c r="N39" s="21">
        <v>1.0</v>
      </c>
      <c r="O39" s="22">
        <f>iferror(VLOOKUP(M39,'List of operators'!$A$2:$C$9,3,0)*N39,"")</f>
        <v>0.2</v>
      </c>
    </row>
    <row r="40">
      <c r="B40" s="24"/>
      <c r="G40" s="20"/>
      <c r="H40" s="21"/>
      <c r="I40" s="21"/>
      <c r="J40" s="22" t="str">
        <f>iferror(VLOOKUP(H40,'List of operators'!$A$2:$C$7,3,0)*I40,"")</f>
        <v/>
      </c>
      <c r="L40" s="20"/>
      <c r="M40" s="21"/>
      <c r="N40" s="21"/>
      <c r="O40" s="22" t="str">
        <f>iferror(VLOOKUP(M40,'List of operators'!$A$2:$C$9,3,0)*N40,"")</f>
        <v/>
      </c>
    </row>
    <row r="41">
      <c r="B41" s="24"/>
      <c r="L41" s="20"/>
      <c r="M41" s="21"/>
      <c r="N41" s="21"/>
      <c r="O41" s="22" t="str">
        <f>iferror(VLOOKUP(M41,'List of operators'!$A$2:$C$9,3,0)*N41,"")</f>
        <v/>
      </c>
    </row>
    <row r="42">
      <c r="B42" s="24"/>
      <c r="L42" s="20"/>
      <c r="M42" s="21"/>
      <c r="N42" s="21"/>
      <c r="O42" s="22" t="str">
        <f>iferror(VLOOKUP(M42,'List of operators'!$A$2:$C$9,3,0)*N42,"")</f>
        <v/>
      </c>
    </row>
    <row r="43">
      <c r="B43" s="24"/>
      <c r="L43" s="20"/>
      <c r="M43" s="21"/>
      <c r="N43" s="21"/>
      <c r="O43" s="22" t="str">
        <f>iferror(VLOOKUP(M43,'List of operators'!$A$2:$C$9,3,0)*N43,"")</f>
        <v/>
      </c>
    </row>
    <row r="44">
      <c r="B44" s="24"/>
      <c r="L44" s="20"/>
      <c r="M44" s="21"/>
      <c r="N44" s="21"/>
      <c r="O44" s="22" t="str">
        <f>iferror(VLOOKUP(M44,'List of operators'!$A$2:$C$9,3,0)*N44,"")</f>
        <v/>
      </c>
    </row>
    <row r="45">
      <c r="B45" s="24"/>
      <c r="L45" s="20"/>
      <c r="M45" s="21"/>
      <c r="N45" s="21"/>
      <c r="O45" s="22" t="str">
        <f>iferror(VLOOKUP(M45,'List of operators'!$A$2:$C$9,3,0)*N45,"")</f>
        <v/>
      </c>
    </row>
    <row r="46">
      <c r="B46" s="24"/>
      <c r="O46" s="22" t="str">
        <f>iferror(VLOOKUP(M46,'List of operators'!$A$2:$C$9,3,0)*N46,"")</f>
        <v/>
      </c>
    </row>
    <row r="47">
      <c r="B47" s="24"/>
      <c r="O47" s="22" t="str">
        <f>iferror(VLOOKUP(M47,'List of operators'!$A$2:$C$9,3,0)*N47,"")</f>
        <v/>
      </c>
    </row>
    <row r="48">
      <c r="B48" s="24"/>
      <c r="O48" s="22" t="str">
        <f>iferror(VLOOKUP(M48,'List of operators'!$A$2:$C$9,3,0)*N48,"")</f>
        <v/>
      </c>
    </row>
    <row r="49">
      <c r="B49" s="24"/>
      <c r="O49" s="22" t="str">
        <f>iferror(VLOOKUP(M49,'List of operators'!$A$2:$C$9,3,0)*N49,"")</f>
        <v/>
      </c>
    </row>
    <row r="50">
      <c r="B50" s="24"/>
      <c r="O50" s="22" t="str">
        <f>iferror(VLOOKUP(M50,'List of operators'!$A$2:$C$9,3,0)*N50,"")</f>
        <v/>
      </c>
    </row>
    <row r="51">
      <c r="B51" s="24"/>
      <c r="O51" s="22" t="str">
        <f>iferror(VLOOKUP(M51,'List of operators'!$A$2:$C$9,3,0)*N51,"")</f>
        <v/>
      </c>
    </row>
    <row r="52">
      <c r="B52" s="24"/>
      <c r="O52" s="22" t="str">
        <f>iferror(VLOOKUP(M52,'List of operators'!$A$2:$C$9,3,0)*N52,"")</f>
        <v/>
      </c>
    </row>
    <row r="53">
      <c r="B53" s="24"/>
      <c r="O53" s="22" t="str">
        <f>iferror(VLOOKUP(M53,'List of operators'!$A$2:$C$9,3,0)*N53,"")</f>
        <v/>
      </c>
    </row>
    <row r="54">
      <c r="B54" s="24"/>
      <c r="O54" s="22" t="str">
        <f>iferror(VLOOKUP(M54,'List of operators'!$A$2:$C$9,3,0)*N54,"")</f>
        <v/>
      </c>
    </row>
    <row r="55">
      <c r="B55" s="24"/>
      <c r="O55" s="22" t="str">
        <f>iferror(VLOOKUP(M55,'List of operators'!$A$2:$C$9,3,0)*N55,"")</f>
        <v/>
      </c>
    </row>
    <row r="56">
      <c r="B56" s="24"/>
      <c r="O56" s="22" t="str">
        <f>iferror(VLOOKUP(M56,'List of operators'!$A$2:$C$9,3,0)*N56,"")</f>
        <v/>
      </c>
    </row>
    <row r="57">
      <c r="B57" s="24"/>
      <c r="O57" s="22" t="str">
        <f>iferror(VLOOKUP(M57,'List of operators'!$A$2:$C$9,3,0)*N57,"")</f>
        <v/>
      </c>
    </row>
    <row r="58">
      <c r="B58" s="24"/>
      <c r="O58" s="22" t="str">
        <f>iferror(VLOOKUP(M58,'List of operators'!$A$2:$C$9,3,0)*N58,"")</f>
        <v/>
      </c>
    </row>
    <row r="59">
      <c r="B59" s="24"/>
    </row>
    <row r="60">
      <c r="B60" s="24"/>
    </row>
    <row r="61">
      <c r="B61" s="24"/>
    </row>
    <row r="62">
      <c r="B62" s="24"/>
    </row>
    <row r="63">
      <c r="B63" s="24"/>
    </row>
    <row r="64">
      <c r="B64" s="24"/>
    </row>
    <row r="65">
      <c r="B65" s="24"/>
    </row>
    <row r="66">
      <c r="B66" s="24"/>
    </row>
    <row r="67">
      <c r="B67" s="24"/>
    </row>
    <row r="68">
      <c r="B68" s="24"/>
    </row>
    <row r="69">
      <c r="B69" s="24"/>
    </row>
  </sheetData>
  <mergeCells count="2">
    <mergeCell ref="B2:F3"/>
    <mergeCell ref="B4:F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32.63"/>
    <col customWidth="1" min="7" max="7" width="32.63"/>
    <col customWidth="1" min="9" max="9" width="14.13"/>
    <col customWidth="1" min="10" max="10" width="14.5"/>
    <col customWidth="1" min="12" max="12" width="32.63"/>
  </cols>
  <sheetData>
    <row r="2">
      <c r="A2" s="4" t="s">
        <v>202</v>
      </c>
      <c r="B2" s="27" t="s">
        <v>203</v>
      </c>
      <c r="C2" s="6"/>
      <c r="D2" s="6"/>
      <c r="E2" s="6"/>
      <c r="F2" s="7"/>
    </row>
    <row r="3">
      <c r="B3" s="8"/>
      <c r="C3" s="9"/>
      <c r="D3" s="9"/>
      <c r="E3" s="9"/>
      <c r="F3" s="10"/>
    </row>
    <row r="4" ht="30.0" customHeight="1">
      <c r="A4" s="37" t="s">
        <v>7</v>
      </c>
      <c r="B4" s="11" t="s">
        <v>204</v>
      </c>
      <c r="F4" s="12"/>
    </row>
    <row r="5" ht="30.0" customHeight="1">
      <c r="B5" s="13"/>
      <c r="C5" s="14"/>
      <c r="D5" s="14"/>
      <c r="E5" s="14"/>
      <c r="F5" s="15"/>
    </row>
    <row r="8" ht="32.25" customHeight="1">
      <c r="B8" s="16" t="s">
        <v>0</v>
      </c>
      <c r="D8" s="17" t="s">
        <v>9</v>
      </c>
      <c r="E8" s="18">
        <f>SUM(E10:E38)</f>
        <v>10.85</v>
      </c>
      <c r="G8" s="16" t="s">
        <v>1</v>
      </c>
      <c r="I8" s="17" t="s">
        <v>9</v>
      </c>
      <c r="J8" s="18">
        <f>SUM(J10:J40)</f>
        <v>23.33</v>
      </c>
      <c r="L8" s="38" t="s">
        <v>2</v>
      </c>
      <c r="N8" s="17" t="s">
        <v>9</v>
      </c>
      <c r="O8" s="18">
        <f>SUM(O10:O43)</f>
        <v>16.16</v>
      </c>
    </row>
    <row r="9">
      <c r="B9" s="19" t="s">
        <v>10</v>
      </c>
      <c r="C9" s="19" t="s">
        <v>11</v>
      </c>
      <c r="D9" s="19" t="s">
        <v>12</v>
      </c>
      <c r="E9" s="19" t="s">
        <v>13</v>
      </c>
      <c r="G9" s="19" t="s">
        <v>10</v>
      </c>
      <c r="H9" s="19" t="s">
        <v>11</v>
      </c>
      <c r="I9" s="19" t="s">
        <v>12</v>
      </c>
      <c r="J9" s="19" t="s">
        <v>13</v>
      </c>
      <c r="L9" s="19" t="s">
        <v>10</v>
      </c>
      <c r="M9" s="19" t="s">
        <v>11</v>
      </c>
      <c r="N9" s="19" t="s">
        <v>12</v>
      </c>
      <c r="O9" s="19" t="s">
        <v>13</v>
      </c>
    </row>
    <row r="10">
      <c r="B10" s="20" t="s">
        <v>205</v>
      </c>
      <c r="C10" s="21" t="s">
        <v>15</v>
      </c>
      <c r="D10" s="21">
        <v>1.0</v>
      </c>
      <c r="E10" s="22">
        <f>iferror(VLOOKUP(C10,'List of operators'!$A$2:$C$9,3,0)*D10,"")</f>
        <v>1.35</v>
      </c>
      <c r="G10" s="20" t="s">
        <v>205</v>
      </c>
      <c r="H10" s="21" t="s">
        <v>15</v>
      </c>
      <c r="I10" s="21">
        <v>1.0</v>
      </c>
      <c r="J10" s="22">
        <f>iferror(VLOOKUP(H10,'List of operators'!$A$2:$C$9,3,0)*I10,"")</f>
        <v>1.35</v>
      </c>
      <c r="L10" s="20" t="s">
        <v>205</v>
      </c>
      <c r="M10" s="21" t="s">
        <v>15</v>
      </c>
      <c r="N10" s="21">
        <v>1.0</v>
      </c>
      <c r="O10" s="22">
        <f>iferror(VLOOKUP(M10,'List of operators'!$A$2:$C$9,3,0)*N10,"")</f>
        <v>1.35</v>
      </c>
    </row>
    <row r="11">
      <c r="B11" s="20" t="s">
        <v>16</v>
      </c>
      <c r="C11" s="21" t="s">
        <v>17</v>
      </c>
      <c r="D11" s="21">
        <v>1.0</v>
      </c>
      <c r="E11" s="22">
        <f>iferror(VLOOKUP(C11,'List of operators'!$A$2:$C$9,3,0)*D11,"")</f>
        <v>0.4</v>
      </c>
      <c r="G11" s="20" t="s">
        <v>16</v>
      </c>
      <c r="H11" s="21" t="s">
        <v>17</v>
      </c>
      <c r="I11" s="21">
        <v>1.0</v>
      </c>
      <c r="J11" s="22">
        <f>iferror(VLOOKUP(H11,'List of operators'!$A$2:$C$9,3,0)*I11,"")</f>
        <v>0.4</v>
      </c>
      <c r="L11" s="20" t="s">
        <v>16</v>
      </c>
      <c r="M11" s="21" t="s">
        <v>17</v>
      </c>
      <c r="N11" s="21">
        <v>1.0</v>
      </c>
      <c r="O11" s="22">
        <f>iferror(VLOOKUP(M11,'List of operators'!$A$2:$C$9,3,0)*N11,"")</f>
        <v>0.4</v>
      </c>
    </row>
    <row r="12">
      <c r="B12" s="28" t="s">
        <v>18</v>
      </c>
      <c r="C12" s="21" t="s">
        <v>15</v>
      </c>
      <c r="D12" s="21">
        <v>1.0</v>
      </c>
      <c r="E12" s="22">
        <f>iferror(VLOOKUP(C12,'List of operators'!$A$2:$C$9,3,0)*D12,"")</f>
        <v>1.35</v>
      </c>
      <c r="G12" s="28" t="s">
        <v>18</v>
      </c>
      <c r="H12" s="21" t="s">
        <v>15</v>
      </c>
      <c r="I12" s="21">
        <v>1.0</v>
      </c>
      <c r="J12" s="22">
        <f>iferror(VLOOKUP(H12,'List of operators'!$A$2:$C$9,3,0)*I12,"")</f>
        <v>1.35</v>
      </c>
      <c r="L12" s="28" t="s">
        <v>18</v>
      </c>
      <c r="M12" s="21" t="s">
        <v>15</v>
      </c>
      <c r="N12" s="21">
        <v>1.0</v>
      </c>
      <c r="O12" s="22">
        <f>iferror(VLOOKUP(M12,'List of operators'!$A$2:$C$9,3,0)*N12,"")</f>
        <v>1.35</v>
      </c>
    </row>
    <row r="13">
      <c r="B13" s="20" t="s">
        <v>206</v>
      </c>
      <c r="C13" s="21" t="s">
        <v>20</v>
      </c>
      <c r="D13" s="21">
        <v>1.0</v>
      </c>
      <c r="E13" s="22">
        <f>iferror(VLOOKUP(C13,'List of operators'!$A$2:$C$9,3,0)*D13,"")</f>
        <v>1.1</v>
      </c>
      <c r="G13" s="20" t="s">
        <v>207</v>
      </c>
      <c r="H13" s="21" t="s">
        <v>51</v>
      </c>
      <c r="I13" s="21">
        <v>1.0</v>
      </c>
      <c r="J13" s="22">
        <f>iferror(VLOOKUP(H13,'List of operators'!$A$2:$C$9,3,0)*I13,"")</f>
        <v>3.96</v>
      </c>
      <c r="L13" s="20" t="s">
        <v>208</v>
      </c>
      <c r="M13" s="21" t="s">
        <v>51</v>
      </c>
      <c r="N13" s="21">
        <v>1.0</v>
      </c>
      <c r="O13" s="22">
        <f>iferror(VLOOKUP(M13,'List of operators'!$A$2:$C$9,3,0)*N13,"")</f>
        <v>3.96</v>
      </c>
    </row>
    <row r="14">
      <c r="B14" s="20" t="s">
        <v>209</v>
      </c>
      <c r="C14" s="21" t="s">
        <v>24</v>
      </c>
      <c r="D14" s="21">
        <v>1.0</v>
      </c>
      <c r="E14" s="22">
        <f>iferror(VLOOKUP(C14,'List of operators'!$A$2:$C$9,3,0)*D14,"")</f>
        <v>0.2</v>
      </c>
      <c r="G14" s="28" t="s">
        <v>18</v>
      </c>
      <c r="H14" s="21" t="s">
        <v>15</v>
      </c>
      <c r="I14" s="21">
        <v>1.0</v>
      </c>
      <c r="J14" s="22">
        <f>iferror(VLOOKUP(H14,'List of operators'!$A$2:$C$9,3,0)*I14,"")</f>
        <v>1.35</v>
      </c>
      <c r="L14" s="28" t="s">
        <v>18</v>
      </c>
      <c r="M14" s="21" t="s">
        <v>15</v>
      </c>
      <c r="N14" s="21">
        <v>1.0</v>
      </c>
      <c r="O14" s="22">
        <f>iferror(VLOOKUP(M14,'List of operators'!$A$2:$C$9,3,0)*N14,"")</f>
        <v>1.35</v>
      </c>
    </row>
    <row r="15">
      <c r="B15" s="20" t="s">
        <v>210</v>
      </c>
      <c r="C15" s="21" t="s">
        <v>15</v>
      </c>
      <c r="D15" s="21">
        <v>1.0</v>
      </c>
      <c r="E15" s="22">
        <f>iferror(VLOOKUP(C15,'List of operators'!$A$2:$C$9,3,0)*D15,"")</f>
        <v>1.35</v>
      </c>
      <c r="G15" s="20" t="s">
        <v>211</v>
      </c>
      <c r="H15" s="21" t="s">
        <v>20</v>
      </c>
      <c r="I15" s="21">
        <v>1.0</v>
      </c>
      <c r="J15" s="22">
        <f>iferror(VLOOKUP(H15,'List of operators'!$A$2:$C$9,3,0)*I15,"")</f>
        <v>1.1</v>
      </c>
      <c r="L15" s="20" t="s">
        <v>212</v>
      </c>
      <c r="M15" s="21" t="s">
        <v>20</v>
      </c>
      <c r="N15" s="21">
        <v>1.0</v>
      </c>
      <c r="O15" s="22">
        <f>iferror(VLOOKUP(M15,'List of operators'!$A$2:$C$9,3,0)*N15,"")</f>
        <v>1.1</v>
      </c>
    </row>
    <row r="16">
      <c r="B16" s="20" t="s">
        <v>213</v>
      </c>
      <c r="C16" s="21" t="s">
        <v>20</v>
      </c>
      <c r="D16" s="21">
        <v>1.0</v>
      </c>
      <c r="E16" s="22">
        <f>iferror(VLOOKUP(C16,'List of operators'!$A$2:$C$9,3,0)*D16,"")</f>
        <v>1.1</v>
      </c>
      <c r="G16" s="20" t="s">
        <v>214</v>
      </c>
      <c r="H16" s="21" t="s">
        <v>24</v>
      </c>
      <c r="I16" s="21">
        <v>1.0</v>
      </c>
      <c r="J16" s="22">
        <f>iferror(VLOOKUP(H16,'List of operators'!$A$2:$C$9,3,0)*I16,"")</f>
        <v>0.2</v>
      </c>
      <c r="L16" s="1" t="s">
        <v>215</v>
      </c>
      <c r="M16" s="23" t="s">
        <v>24</v>
      </c>
      <c r="N16" s="23">
        <v>1.0</v>
      </c>
      <c r="O16" s="22">
        <f>iferror(VLOOKUP(M16,'List of operators'!$A$2:$C$9,3,0)*N16,"")</f>
        <v>0.2</v>
      </c>
    </row>
    <row r="17">
      <c r="B17" s="20" t="s">
        <v>216</v>
      </c>
      <c r="C17" s="21" t="s">
        <v>24</v>
      </c>
      <c r="D17" s="21">
        <v>1.0</v>
      </c>
      <c r="E17" s="22">
        <f>iferror(VLOOKUP(C17,'List of operators'!$A$2:$C$9,3,0)*D17,"")</f>
        <v>0.2</v>
      </c>
      <c r="G17" s="20" t="s">
        <v>217</v>
      </c>
      <c r="H17" s="21" t="s">
        <v>173</v>
      </c>
      <c r="I17" s="21">
        <v>1.0</v>
      </c>
      <c r="J17" s="22">
        <f>iferror(VLOOKUP(H17,'List of operators'!$A$2:$C$9,3,0)*I17,"")</f>
        <v>4.51</v>
      </c>
      <c r="L17" s="20" t="s">
        <v>218</v>
      </c>
      <c r="M17" s="21" t="s">
        <v>15</v>
      </c>
      <c r="N17" s="21">
        <v>1.0</v>
      </c>
      <c r="O17" s="22">
        <f>iferror(VLOOKUP(M17,'List of operators'!$A$2:$C$9,3,0)*N17,"")</f>
        <v>1.35</v>
      </c>
    </row>
    <row r="18">
      <c r="B18" s="20" t="s">
        <v>219</v>
      </c>
      <c r="C18" s="21" t="s">
        <v>20</v>
      </c>
      <c r="D18" s="21">
        <v>1.0</v>
      </c>
      <c r="E18" s="22">
        <f>iferror(VLOOKUP(C18,'List of operators'!$A$2:$C$9,3,0)*D18,"")</f>
        <v>1.1</v>
      </c>
      <c r="G18" s="20" t="s">
        <v>220</v>
      </c>
      <c r="H18" s="21" t="s">
        <v>51</v>
      </c>
      <c r="I18" s="21">
        <v>1.0</v>
      </c>
      <c r="J18" s="22">
        <f>iferror(VLOOKUP(H18,'List of operators'!$A$2:$C$9,3,0)*I18,"")</f>
        <v>3.96</v>
      </c>
      <c r="L18" s="20" t="s">
        <v>221</v>
      </c>
      <c r="M18" s="21" t="s">
        <v>20</v>
      </c>
      <c r="N18" s="21">
        <v>1.0</v>
      </c>
      <c r="O18" s="22">
        <f>iferror(VLOOKUP(M18,'List of operators'!$A$2:$C$9,3,0)*N18,"")</f>
        <v>1.1</v>
      </c>
    </row>
    <row r="19">
      <c r="B19" s="20" t="s">
        <v>222</v>
      </c>
      <c r="C19" s="21" t="s">
        <v>24</v>
      </c>
      <c r="D19" s="21">
        <v>1.0</v>
      </c>
      <c r="E19" s="22">
        <f>iferror(VLOOKUP(C19,'List of operators'!$A$2:$C$9,3,0)*D19,"")</f>
        <v>0.2</v>
      </c>
      <c r="G19" s="28" t="s">
        <v>18</v>
      </c>
      <c r="H19" s="21" t="s">
        <v>15</v>
      </c>
      <c r="I19" s="21">
        <v>1.0</v>
      </c>
      <c r="J19" s="22">
        <f>iferror(VLOOKUP(H19,'List of operators'!$A$2:$C$9,3,0)*I19,"")</f>
        <v>1.35</v>
      </c>
      <c r="L19" s="20" t="s">
        <v>223</v>
      </c>
      <c r="M19" s="21" t="s">
        <v>24</v>
      </c>
      <c r="N19" s="21">
        <v>1.0</v>
      </c>
      <c r="O19" s="22">
        <f>iferror(VLOOKUP(M19,'List of operators'!$A$2:$C$9,3,0)*N19,"")</f>
        <v>0.2</v>
      </c>
    </row>
    <row r="20">
      <c r="B20" s="20" t="s">
        <v>224</v>
      </c>
      <c r="C20" s="21" t="s">
        <v>28</v>
      </c>
      <c r="D20" s="21">
        <v>1.0</v>
      </c>
      <c r="E20" s="22">
        <f>iferror(VLOOKUP(C20,'List of operators'!$A$2:$C$9,3,0)*D20,"")</f>
        <v>2.5</v>
      </c>
      <c r="G20" s="20" t="s">
        <v>225</v>
      </c>
      <c r="H20" s="21" t="s">
        <v>20</v>
      </c>
      <c r="I20" s="21">
        <v>1.0</v>
      </c>
      <c r="J20" s="22">
        <f>iferror(VLOOKUP(H20,'List of operators'!$A$2:$C$9,3,0)*I20,"")</f>
        <v>1.1</v>
      </c>
      <c r="L20" s="20" t="s">
        <v>226</v>
      </c>
      <c r="M20" s="21" t="s">
        <v>20</v>
      </c>
      <c r="N20" s="21">
        <v>1.0</v>
      </c>
      <c r="O20" s="22">
        <f>iferror(VLOOKUP(M20,'List of operators'!$A$2:$C$9,3,0)*N20,"")</f>
        <v>1.1</v>
      </c>
    </row>
    <row r="21">
      <c r="B21" s="20"/>
      <c r="C21" s="21"/>
      <c r="D21" s="21"/>
      <c r="E21" s="22" t="str">
        <f>iferror(VLOOKUP(C21,'List of operators'!$A$2:$C$7,3,0)*D21,"")</f>
        <v/>
      </c>
      <c r="G21" s="20" t="s">
        <v>227</v>
      </c>
      <c r="H21" s="21" t="s">
        <v>24</v>
      </c>
      <c r="I21" s="21">
        <v>1.0</v>
      </c>
      <c r="J21" s="22">
        <f>iferror(VLOOKUP(H21,'List of operators'!$A$2:$C$9,3,0)*I21,"")</f>
        <v>0.2</v>
      </c>
      <c r="L21" s="20" t="s">
        <v>228</v>
      </c>
      <c r="M21" s="21" t="s">
        <v>24</v>
      </c>
      <c r="N21" s="21">
        <v>1.0</v>
      </c>
      <c r="O21" s="22">
        <f>iferror(VLOOKUP(M21,'List of operators'!$A$2:$C$9,3,0)*N21,"")</f>
        <v>0.2</v>
      </c>
    </row>
    <row r="22">
      <c r="B22" s="20"/>
      <c r="C22" s="21"/>
      <c r="D22" s="21"/>
      <c r="E22" s="22" t="str">
        <f>iferror(VLOOKUP(C22,'List of operators'!$A$2:$C$7,3,0)*D22,"")</f>
        <v/>
      </c>
      <c r="G22" s="20" t="s">
        <v>229</v>
      </c>
      <c r="H22" s="21" t="s">
        <v>28</v>
      </c>
      <c r="I22" s="21">
        <v>1.0</v>
      </c>
      <c r="J22" s="22">
        <f>iferror(VLOOKUP(H22,'List of operators'!$A$2:$C$9,3,0)*I22,"")</f>
        <v>2.5</v>
      </c>
      <c r="L22" s="20" t="s">
        <v>230</v>
      </c>
      <c r="M22" s="21" t="s">
        <v>28</v>
      </c>
      <c r="N22" s="21">
        <v>1.0</v>
      </c>
      <c r="O22" s="22">
        <f>iferror(VLOOKUP(M22,'List of operators'!$A$2:$C$9,3,0)*N22,"")</f>
        <v>2.5</v>
      </c>
    </row>
    <row r="23">
      <c r="B23" s="20"/>
      <c r="C23" s="21"/>
      <c r="D23" s="21"/>
      <c r="E23" s="22" t="str">
        <f>iferror(VLOOKUP(C23,'List of operators'!$A$2:$C$7,3,0)*D23,"")</f>
        <v/>
      </c>
      <c r="G23" s="20"/>
      <c r="H23" s="21"/>
      <c r="I23" s="21"/>
      <c r="J23" s="22"/>
      <c r="L23" s="20"/>
      <c r="M23" s="21"/>
      <c r="N23" s="21"/>
      <c r="O23" s="22"/>
    </row>
    <row r="24">
      <c r="B24" s="20"/>
      <c r="C24" s="21"/>
      <c r="D24" s="21"/>
      <c r="E24" s="22" t="str">
        <f>iferror(VLOOKUP(C24,'List of operators'!$A$2:$C$7,3,0)*D24,"")</f>
        <v/>
      </c>
      <c r="G24" s="20"/>
      <c r="H24" s="21"/>
      <c r="I24" s="21"/>
      <c r="J24" s="22"/>
      <c r="L24" s="20"/>
      <c r="M24" s="21"/>
      <c r="N24" s="21"/>
      <c r="O24" s="22"/>
    </row>
    <row r="25">
      <c r="B25" s="20"/>
      <c r="C25" s="21"/>
      <c r="D25" s="21"/>
      <c r="E25" s="22" t="str">
        <f>iferror(VLOOKUP(C25,'List of operators'!$A$2:$C$7,3,0)*D25,"")</f>
        <v/>
      </c>
      <c r="G25" s="20"/>
      <c r="H25" s="21"/>
      <c r="I25" s="21"/>
      <c r="J25" s="22"/>
      <c r="L25" s="20"/>
      <c r="M25" s="21"/>
      <c r="N25" s="21"/>
      <c r="O25" s="22"/>
    </row>
    <row r="26">
      <c r="B26" s="20"/>
      <c r="C26" s="21"/>
      <c r="D26" s="21"/>
      <c r="E26" s="22" t="str">
        <f>iferror(VLOOKUP(C26,'List of operators'!$A$2:$C$7,3,0)*D26,"")</f>
        <v/>
      </c>
      <c r="G26" s="20"/>
      <c r="H26" s="21"/>
      <c r="I26" s="21"/>
      <c r="J26" s="22"/>
      <c r="L26" s="20"/>
      <c r="M26" s="21"/>
      <c r="N26" s="21"/>
      <c r="O26" s="22"/>
    </row>
    <row r="27">
      <c r="B27" s="20"/>
      <c r="C27" s="21"/>
      <c r="D27" s="21"/>
      <c r="E27" s="22" t="str">
        <f>iferror(VLOOKUP(C27,'List of operators'!$A$2:$C$7,3,0)*D27,"")</f>
        <v/>
      </c>
      <c r="G27" s="20"/>
      <c r="H27" s="21"/>
      <c r="I27" s="21"/>
      <c r="J27" s="22"/>
      <c r="L27" s="20"/>
      <c r="M27" s="21"/>
      <c r="N27" s="21"/>
      <c r="O27" s="22"/>
    </row>
    <row r="28">
      <c r="B28" s="20"/>
      <c r="C28" s="21"/>
      <c r="D28" s="21"/>
      <c r="E28" s="22" t="str">
        <f>iferror(VLOOKUP(C28,'List of operators'!$A$2:$C$7,3,0)*D28,"")</f>
        <v/>
      </c>
      <c r="G28" s="20"/>
      <c r="H28" s="21"/>
      <c r="I28" s="21"/>
      <c r="J28" s="22" t="str">
        <f>iferror(VLOOKUP(H28,'List of operators'!$A$2:$C$7,3,0)*I28,"")</f>
        <v/>
      </c>
      <c r="L28" s="20"/>
      <c r="M28" s="21"/>
      <c r="N28" s="21"/>
      <c r="O28" s="22"/>
    </row>
    <row r="29">
      <c r="B29" s="20"/>
      <c r="C29" s="21"/>
      <c r="D29" s="21"/>
      <c r="E29" s="22" t="str">
        <f>iferror(VLOOKUP(C29,'List of operators'!$A$2:$C$7,3,0)*D29,"")</f>
        <v/>
      </c>
      <c r="G29" s="20"/>
      <c r="H29" s="21"/>
      <c r="I29" s="21"/>
      <c r="J29" s="22" t="str">
        <f>iferror(VLOOKUP(H29,'List of operators'!$A$2:$C$7,3,0)*I29,"")</f>
        <v/>
      </c>
      <c r="L29" s="20"/>
      <c r="M29" s="21"/>
      <c r="N29" s="21"/>
      <c r="O29" s="22"/>
    </row>
    <row r="30">
      <c r="B30" s="20"/>
      <c r="C30" s="21"/>
      <c r="D30" s="21"/>
      <c r="E30" s="22" t="str">
        <f>iferror(VLOOKUP(C30,'List of operators'!$A$2:$C$7,3,0)*D30,"")</f>
        <v/>
      </c>
      <c r="G30" s="20"/>
      <c r="H30" s="21"/>
      <c r="I30" s="21"/>
      <c r="J30" s="22" t="str">
        <f>iferror(VLOOKUP(H30,'List of operators'!$A$2:$C$7,3,0)*I30,"")</f>
        <v/>
      </c>
      <c r="L30" s="20"/>
      <c r="M30" s="21"/>
      <c r="N30" s="21"/>
      <c r="O30" s="22"/>
    </row>
    <row r="31">
      <c r="B31" s="20"/>
      <c r="C31" s="21"/>
      <c r="D31" s="21"/>
      <c r="E31" s="22" t="str">
        <f>iferror(VLOOKUP(C31,'List of operators'!$A$2:$C$7,3,0)*D31,"")</f>
        <v/>
      </c>
      <c r="G31" s="20"/>
      <c r="H31" s="21"/>
      <c r="I31" s="21"/>
      <c r="J31" s="22" t="str">
        <f>iferror(VLOOKUP(H31,'List of operators'!$A$2:$C$7,3,0)*I31,"")</f>
        <v/>
      </c>
      <c r="L31" s="20"/>
      <c r="M31" s="21"/>
      <c r="N31" s="21"/>
      <c r="O31" s="22"/>
    </row>
    <row r="32">
      <c r="B32" s="20"/>
      <c r="C32" s="21"/>
      <c r="D32" s="21"/>
      <c r="E32" s="22" t="str">
        <f>iferror(VLOOKUP(C32,'List of operators'!$A$2:$C$7,3,0)*D32,"")</f>
        <v/>
      </c>
      <c r="G32" s="20"/>
      <c r="H32" s="21"/>
      <c r="I32" s="21"/>
      <c r="J32" s="22" t="str">
        <f>iferror(VLOOKUP(H32,'List of operators'!$A$2:$C$7,3,0)*I32,"")</f>
        <v/>
      </c>
      <c r="L32" s="20"/>
      <c r="M32" s="21"/>
      <c r="N32" s="21"/>
      <c r="O32" s="22"/>
    </row>
    <row r="33">
      <c r="B33" s="20"/>
      <c r="C33" s="21"/>
      <c r="D33" s="21"/>
      <c r="E33" s="22" t="str">
        <f>iferror(VLOOKUP(C33,'List of operators'!$A$2:$C$7,3,0)*D33,"")</f>
        <v/>
      </c>
      <c r="G33" s="20"/>
      <c r="H33" s="21"/>
      <c r="I33" s="21"/>
      <c r="J33" s="22" t="str">
        <f>iferror(VLOOKUP(H33,'List of operators'!$A$2:$C$7,3,0)*I33,"")</f>
        <v/>
      </c>
      <c r="L33" s="20"/>
      <c r="M33" s="21"/>
      <c r="N33" s="21"/>
      <c r="O33" s="22"/>
    </row>
    <row r="34">
      <c r="B34" s="20"/>
      <c r="C34" s="21"/>
      <c r="D34" s="21"/>
      <c r="E34" s="22" t="str">
        <f>iferror(VLOOKUP(C34,'List of operators'!$A$2:$C$7,3,0)*D34,"")</f>
        <v/>
      </c>
      <c r="G34" s="20"/>
      <c r="H34" s="21"/>
      <c r="I34" s="21"/>
      <c r="J34" s="22" t="str">
        <f>iferror(VLOOKUP(H34,'List of operators'!$A$2:$C$7,3,0)*I34,"")</f>
        <v/>
      </c>
      <c r="L34" s="20"/>
      <c r="M34" s="21"/>
      <c r="N34" s="21"/>
      <c r="O34" s="22"/>
    </row>
    <row r="35">
      <c r="B35" s="20"/>
      <c r="C35" s="21"/>
      <c r="D35" s="21"/>
      <c r="E35" s="22" t="str">
        <f>iferror(VLOOKUP(C35,'List of operators'!$A$2:$C$7,3,0)*D35,"")</f>
        <v/>
      </c>
      <c r="G35" s="20"/>
      <c r="H35" s="21"/>
      <c r="I35" s="21"/>
      <c r="J35" s="22" t="str">
        <f>iferror(VLOOKUP(H35,'List of operators'!$A$2:$C$7,3,0)*I35,"")</f>
        <v/>
      </c>
      <c r="L35" s="20"/>
      <c r="M35" s="21"/>
      <c r="N35" s="21"/>
      <c r="O35" s="22"/>
    </row>
    <row r="36">
      <c r="B36" s="20"/>
      <c r="C36" s="21"/>
      <c r="D36" s="21"/>
      <c r="E36" s="22" t="str">
        <f>iferror(VLOOKUP(C36,'List of operators'!$A$2:$C$7,3,0)*D36,"")</f>
        <v/>
      </c>
      <c r="G36" s="20"/>
      <c r="H36" s="21"/>
      <c r="I36" s="21"/>
      <c r="J36" s="22" t="str">
        <f>iferror(VLOOKUP(H36,'List of operators'!$A$2:$C$7,3,0)*I36,"")</f>
        <v/>
      </c>
      <c r="L36" s="20"/>
      <c r="M36" s="21"/>
      <c r="N36" s="21"/>
      <c r="O36" s="22"/>
    </row>
    <row r="37">
      <c r="B37" s="20"/>
      <c r="C37" s="21"/>
      <c r="D37" s="21"/>
      <c r="E37" s="22" t="str">
        <f>iferror(VLOOKUP(C37,'List of operators'!$A$2:$C$7,3,0)*D37,"")</f>
        <v/>
      </c>
      <c r="G37" s="20"/>
      <c r="H37" s="21"/>
      <c r="I37" s="21"/>
      <c r="J37" s="22" t="str">
        <f>iferror(VLOOKUP(H37,'List of operators'!$A$2:$C$7,3,0)*I37,"")</f>
        <v/>
      </c>
      <c r="L37" s="20"/>
      <c r="M37" s="21"/>
      <c r="N37" s="21"/>
      <c r="O37" s="22"/>
    </row>
    <row r="38">
      <c r="B38" s="20"/>
      <c r="C38" s="21"/>
      <c r="D38" s="21"/>
      <c r="E38" s="22" t="str">
        <f>iferror(VLOOKUP(C38,'List of operators'!$A$2:$C$7,3,0)*D38,"")</f>
        <v/>
      </c>
      <c r="G38" s="20"/>
      <c r="H38" s="21"/>
      <c r="I38" s="21"/>
      <c r="J38" s="22" t="str">
        <f>iferror(VLOOKUP(H38,'List of operators'!$A$2:$C$7,3,0)*I38,"")</f>
        <v/>
      </c>
      <c r="L38" s="20"/>
      <c r="M38" s="21"/>
      <c r="N38" s="21"/>
      <c r="O38" s="22" t="str">
        <f>iferror(VLOOKUP(M38,'List of operators'!$A$2:$C$9,3,0)*N38,"")</f>
        <v/>
      </c>
    </row>
    <row r="39">
      <c r="B39" s="20"/>
      <c r="G39" s="20"/>
      <c r="H39" s="21"/>
      <c r="I39" s="21"/>
      <c r="J39" s="22" t="str">
        <f>iferror(VLOOKUP(H39,'List of operators'!$A$2:$C$7,3,0)*I39,"")</f>
        <v/>
      </c>
      <c r="L39" s="20"/>
      <c r="M39" s="21"/>
      <c r="N39" s="21"/>
      <c r="O39" s="22" t="str">
        <f>iferror(VLOOKUP(M39,'List of operators'!$A$2:$C$9,3,0)*N39,"")</f>
        <v/>
      </c>
    </row>
    <row r="40">
      <c r="B40" s="24"/>
      <c r="G40" s="20"/>
      <c r="H40" s="21"/>
      <c r="I40" s="21"/>
      <c r="J40" s="22" t="str">
        <f>iferror(VLOOKUP(H40,'List of operators'!$A$2:$C$7,3,0)*I40,"")</f>
        <v/>
      </c>
      <c r="L40" s="20"/>
      <c r="M40" s="21"/>
      <c r="N40" s="21"/>
      <c r="O40" s="22" t="str">
        <f>iferror(VLOOKUP(M40,'List of operators'!$A$2:$C$9,3,0)*N40,"")</f>
        <v/>
      </c>
    </row>
    <row r="41">
      <c r="B41" s="24"/>
      <c r="L41" s="20"/>
      <c r="M41" s="21"/>
      <c r="N41" s="21"/>
      <c r="O41" s="22" t="str">
        <f>iferror(VLOOKUP(M41,'List of operators'!$A$2:$C$9,3,0)*N41,"")</f>
        <v/>
      </c>
    </row>
    <row r="42">
      <c r="B42" s="24"/>
      <c r="L42" s="20"/>
      <c r="M42" s="21"/>
      <c r="N42" s="21"/>
      <c r="O42" s="22" t="str">
        <f>iferror(VLOOKUP(M42,'List of operators'!$A$2:$C$9,3,0)*N42,"")</f>
        <v/>
      </c>
    </row>
    <row r="43">
      <c r="B43" s="24"/>
      <c r="L43" s="20"/>
      <c r="M43" s="21"/>
      <c r="N43" s="21"/>
      <c r="O43" s="22" t="str">
        <f>iferror(VLOOKUP(M43,'List of operators'!$A$2:$C$9,3,0)*N43,"")</f>
        <v/>
      </c>
    </row>
    <row r="44">
      <c r="B44" s="24"/>
      <c r="O44" s="22" t="str">
        <f>iferror(VLOOKUP(M44,'List of operators'!$A$2:$C$9,3,0)*N44,"")</f>
        <v/>
      </c>
    </row>
    <row r="45">
      <c r="B45" s="24"/>
      <c r="O45" s="22" t="str">
        <f>iferror(VLOOKUP(M45,'List of operators'!$A$2:$C$9,3,0)*N45,"")</f>
        <v/>
      </c>
    </row>
    <row r="46">
      <c r="B46" s="24"/>
      <c r="O46" s="22" t="str">
        <f>iferror(VLOOKUP(M46,'List of operators'!$A$2:$C$9,3,0)*N46,"")</f>
        <v/>
      </c>
    </row>
    <row r="47">
      <c r="B47" s="24"/>
      <c r="O47" s="22" t="str">
        <f>iferror(VLOOKUP(M47,'List of operators'!$A$2:$C$9,3,0)*N47,"")</f>
        <v/>
      </c>
    </row>
    <row r="48">
      <c r="B48" s="24"/>
      <c r="O48" s="22" t="str">
        <f>iferror(VLOOKUP(M48,'List of operators'!$A$2:$C$9,3,0)*N48,"")</f>
        <v/>
      </c>
    </row>
    <row r="49">
      <c r="B49" s="24"/>
      <c r="O49" s="22" t="str">
        <f>iferror(VLOOKUP(M49,'List of operators'!$A$2:$C$9,3,0)*N49,"")</f>
        <v/>
      </c>
    </row>
    <row r="50">
      <c r="B50" s="24"/>
      <c r="O50" s="22" t="str">
        <f>iferror(VLOOKUP(M50,'List of operators'!$A$2:$C$9,3,0)*N50,"")</f>
        <v/>
      </c>
    </row>
    <row r="51">
      <c r="B51" s="24"/>
      <c r="O51" s="22" t="str">
        <f>iferror(VLOOKUP(M51,'List of operators'!$A$2:$C$9,3,0)*N51,"")</f>
        <v/>
      </c>
    </row>
    <row r="52">
      <c r="B52" s="24"/>
      <c r="O52" s="22" t="str">
        <f>iferror(VLOOKUP(M52,'List of operators'!$A$2:$C$9,3,0)*N52,"")</f>
        <v/>
      </c>
    </row>
    <row r="53">
      <c r="B53" s="24"/>
      <c r="O53" s="22" t="str">
        <f>iferror(VLOOKUP(M53,'List of operators'!$A$2:$C$9,3,0)*N53,"")</f>
        <v/>
      </c>
    </row>
    <row r="54">
      <c r="B54" s="24"/>
      <c r="O54" s="22" t="str">
        <f>iferror(VLOOKUP(M54,'List of operators'!$A$2:$C$9,3,0)*N54,"")</f>
        <v/>
      </c>
    </row>
    <row r="55">
      <c r="B55" s="24"/>
      <c r="O55" s="22" t="str">
        <f>iferror(VLOOKUP(M55,'List of operators'!$A$2:$C$9,3,0)*N55,"")</f>
        <v/>
      </c>
    </row>
    <row r="56">
      <c r="B56" s="24"/>
      <c r="O56" s="22" t="str">
        <f>iferror(VLOOKUP(M56,'List of operators'!$A$2:$C$9,3,0)*N56,"")</f>
        <v/>
      </c>
    </row>
    <row r="57">
      <c r="B57" s="24"/>
    </row>
    <row r="58">
      <c r="B58" s="24"/>
    </row>
    <row r="59">
      <c r="B59" s="24"/>
    </row>
    <row r="60">
      <c r="B60" s="24"/>
    </row>
    <row r="61">
      <c r="B61" s="24"/>
    </row>
    <row r="62">
      <c r="B62" s="24"/>
    </row>
    <row r="63">
      <c r="B63" s="24"/>
    </row>
    <row r="64">
      <c r="B64" s="24"/>
    </row>
    <row r="65">
      <c r="B65" s="24"/>
    </row>
    <row r="66">
      <c r="B66" s="24"/>
    </row>
    <row r="67">
      <c r="B67" s="24"/>
    </row>
    <row r="68">
      <c r="B68" s="24"/>
    </row>
    <row r="69">
      <c r="B69" s="24"/>
    </row>
  </sheetData>
  <mergeCells count="2">
    <mergeCell ref="B2:F3"/>
    <mergeCell ref="B4:F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32.63"/>
    <col customWidth="1" min="5" max="5" width="15.63"/>
    <col customWidth="1" min="7" max="7" width="22.63"/>
    <col customWidth="1" min="8" max="8" width="31.0"/>
    <col customWidth="1" min="9" max="9" width="14.13"/>
    <col customWidth="1" min="10" max="10" width="14.5"/>
    <col customWidth="1" min="12" max="12" width="32.63"/>
    <col customWidth="1" min="13" max="13" width="19.0"/>
    <col customWidth="1" min="14" max="14" width="31.25"/>
    <col customWidth="1" min="15" max="15" width="17.63"/>
    <col customWidth="1" min="16" max="16" width="18.0"/>
    <col customWidth="1" min="17" max="17" width="17.38"/>
    <col customWidth="1" min="19" max="19" width="23.75"/>
    <col customWidth="1" min="20" max="20" width="23.25"/>
    <col customWidth="1" min="21" max="21" width="19.0"/>
    <col customWidth="1" min="22" max="22" width="16.75"/>
  </cols>
  <sheetData>
    <row r="2">
      <c r="A2" s="4" t="s">
        <v>231</v>
      </c>
      <c r="B2" s="27" t="s">
        <v>232</v>
      </c>
      <c r="C2" s="6"/>
      <c r="D2" s="6"/>
      <c r="E2" s="7"/>
      <c r="F2" s="39"/>
      <c r="G2" s="4" t="s">
        <v>233</v>
      </c>
      <c r="H2" s="27" t="s">
        <v>234</v>
      </c>
      <c r="I2" s="6"/>
      <c r="J2" s="6"/>
      <c r="K2" s="7"/>
      <c r="M2" s="4"/>
      <c r="N2" s="4"/>
      <c r="O2" s="4"/>
      <c r="P2" s="4"/>
      <c r="Q2" s="4"/>
      <c r="R2" s="4"/>
      <c r="S2" s="4"/>
      <c r="T2" s="4"/>
      <c r="U2" s="4"/>
      <c r="V2" s="4"/>
      <c r="W2" s="4"/>
      <c r="X2" s="4"/>
      <c r="Y2" s="4"/>
    </row>
    <row r="3">
      <c r="B3" s="8"/>
      <c r="C3" s="9"/>
      <c r="D3" s="9"/>
      <c r="E3" s="10"/>
      <c r="F3" s="39"/>
      <c r="H3" s="8"/>
      <c r="I3" s="9"/>
      <c r="J3" s="9"/>
      <c r="K3" s="10"/>
      <c r="M3" s="4"/>
      <c r="N3" s="4"/>
      <c r="O3" s="4"/>
      <c r="P3" s="4"/>
      <c r="Q3" s="4"/>
      <c r="R3" s="4"/>
      <c r="S3" s="4"/>
      <c r="T3" s="4"/>
      <c r="U3" s="4"/>
      <c r="V3" s="4"/>
      <c r="W3" s="4"/>
      <c r="X3" s="4"/>
      <c r="Y3" s="4"/>
    </row>
    <row r="4">
      <c r="A4" s="1" t="s">
        <v>7</v>
      </c>
      <c r="B4" s="40" t="s">
        <v>81</v>
      </c>
      <c r="C4" s="41"/>
      <c r="D4" s="41"/>
      <c r="E4" s="42"/>
      <c r="F4" s="43"/>
      <c r="G4" s="1" t="s">
        <v>7</v>
      </c>
      <c r="H4" s="40" t="s">
        <v>235</v>
      </c>
      <c r="I4" s="41"/>
      <c r="J4" s="41"/>
      <c r="K4" s="42"/>
      <c r="M4" s="4"/>
      <c r="N4" s="4"/>
      <c r="O4" s="4"/>
      <c r="P4" s="4"/>
      <c r="Q4" s="4"/>
      <c r="R4" s="4"/>
      <c r="S4" s="4"/>
      <c r="T4" s="4"/>
      <c r="U4" s="4"/>
      <c r="V4" s="4"/>
      <c r="W4" s="4"/>
      <c r="X4" s="4"/>
      <c r="Y4" s="4"/>
    </row>
    <row r="5">
      <c r="F5" s="43"/>
      <c r="M5" s="4"/>
      <c r="N5" s="4"/>
      <c r="O5" s="4"/>
      <c r="P5" s="4"/>
      <c r="Q5" s="4"/>
      <c r="R5" s="4"/>
      <c r="S5" s="4"/>
      <c r="T5" s="4"/>
      <c r="U5" s="4"/>
      <c r="V5" s="4"/>
      <c r="W5" s="4"/>
      <c r="X5" s="4"/>
      <c r="Y5" s="4"/>
    </row>
    <row r="6">
      <c r="M6" s="4"/>
      <c r="N6" s="4"/>
      <c r="O6" s="4"/>
      <c r="P6" s="4"/>
      <c r="Q6" s="4"/>
      <c r="R6" s="4"/>
      <c r="S6" s="4"/>
      <c r="T6" s="4"/>
      <c r="U6" s="4"/>
      <c r="V6" s="4"/>
      <c r="W6" s="4"/>
      <c r="X6" s="4"/>
      <c r="Y6" s="4"/>
    </row>
    <row r="8" ht="20.25" customHeight="1">
      <c r="B8" s="16" t="s">
        <v>0</v>
      </c>
      <c r="D8" s="17" t="s">
        <v>9</v>
      </c>
      <c r="E8" s="18">
        <f>SUM(E26,E75:E77)</f>
        <v>285.99</v>
      </c>
      <c r="G8" s="16" t="s">
        <v>0</v>
      </c>
      <c r="I8" s="17" t="s">
        <v>9</v>
      </c>
      <c r="J8" s="18">
        <f>SUM(J26,J78:J80)</f>
        <v>298.14</v>
      </c>
      <c r="L8" s="16"/>
      <c r="N8" s="44"/>
      <c r="O8" s="45"/>
    </row>
    <row r="9">
      <c r="B9" s="19" t="s">
        <v>10</v>
      </c>
      <c r="C9" s="19" t="s">
        <v>11</v>
      </c>
      <c r="D9" s="19" t="s">
        <v>12</v>
      </c>
      <c r="E9" s="19" t="s">
        <v>13</v>
      </c>
      <c r="G9" s="19" t="s">
        <v>10</v>
      </c>
      <c r="H9" s="19" t="s">
        <v>11</v>
      </c>
      <c r="I9" s="19" t="s">
        <v>12</v>
      </c>
      <c r="J9" s="19" t="s">
        <v>13</v>
      </c>
    </row>
    <row r="10">
      <c r="B10" s="20" t="s">
        <v>82</v>
      </c>
      <c r="C10" s="21" t="s">
        <v>15</v>
      </c>
      <c r="D10" s="21">
        <v>1.0</v>
      </c>
      <c r="E10" s="22">
        <f>iferror(VLOOKUP(C10,'List of operators'!$A$2:$C$10,3,0)*D10,"")</f>
        <v>1.35</v>
      </c>
      <c r="G10" s="20" t="s">
        <v>82</v>
      </c>
      <c r="H10" s="21" t="s">
        <v>15</v>
      </c>
      <c r="I10" s="21">
        <v>1.0</v>
      </c>
      <c r="J10" s="22">
        <f>iferror(VLOOKUP(H10,'List of operators'!$A$2:$C$10,3,0)*I10,"")</f>
        <v>1.35</v>
      </c>
      <c r="L10" s="20"/>
      <c r="M10" s="21"/>
      <c r="N10" s="21"/>
      <c r="O10" s="22"/>
      <c r="P10" s="22"/>
    </row>
    <row r="11">
      <c r="B11" s="20" t="s">
        <v>16</v>
      </c>
      <c r="C11" s="21" t="s">
        <v>17</v>
      </c>
      <c r="D11" s="21">
        <v>1.0</v>
      </c>
      <c r="E11" s="22">
        <f>iferror(VLOOKUP(C11,'List of operators'!$A$2:$C$10,3,0)*D11,"")</f>
        <v>0.4</v>
      </c>
      <c r="G11" s="20" t="s">
        <v>16</v>
      </c>
      <c r="H11" s="21" t="s">
        <v>17</v>
      </c>
      <c r="I11" s="21">
        <v>1.0</v>
      </c>
      <c r="J11" s="22">
        <f>iferror(VLOOKUP(H11,'List of operators'!$A$2:$C$10,3,0)*I11,"")</f>
        <v>0.4</v>
      </c>
      <c r="L11" s="20"/>
      <c r="M11" s="21"/>
      <c r="N11" s="21"/>
      <c r="O11" s="22"/>
    </row>
    <row r="12">
      <c r="B12" s="20" t="s">
        <v>18</v>
      </c>
      <c r="C12" s="21" t="s">
        <v>15</v>
      </c>
      <c r="D12" s="21">
        <v>1.0</v>
      </c>
      <c r="E12" s="22">
        <f>iferror(VLOOKUP(C12,'List of operators'!$A$2:$C$10,3,0)*D12,"")</f>
        <v>1.35</v>
      </c>
      <c r="G12" s="20" t="s">
        <v>18</v>
      </c>
      <c r="H12" s="21" t="s">
        <v>15</v>
      </c>
      <c r="I12" s="21">
        <v>1.0</v>
      </c>
      <c r="J12" s="22">
        <f>iferror(VLOOKUP(H12,'List of operators'!$A$2:$C$10,3,0)*I12,"")</f>
        <v>1.35</v>
      </c>
      <c r="L12" s="20"/>
      <c r="M12" s="21"/>
      <c r="N12" s="21"/>
      <c r="O12" s="22"/>
    </row>
    <row r="13">
      <c r="B13" s="20" t="s">
        <v>85</v>
      </c>
      <c r="C13" s="21" t="s">
        <v>51</v>
      </c>
      <c r="D13" s="21">
        <v>1.0</v>
      </c>
      <c r="E13" s="22">
        <f>iferror(VLOOKUP(C13,'List of operators'!$A$2:$C$10,3,0)*D13,"")</f>
        <v>3.96</v>
      </c>
      <c r="G13" s="20" t="s">
        <v>85</v>
      </c>
      <c r="H13" s="21" t="s">
        <v>51</v>
      </c>
      <c r="I13" s="21">
        <v>1.0</v>
      </c>
      <c r="J13" s="22">
        <f>iferror(VLOOKUP(H13,'List of operators'!$A$2:$C$10,3,0)*I13,"")</f>
        <v>3.96</v>
      </c>
      <c r="L13" s="20"/>
      <c r="M13" s="21"/>
      <c r="N13" s="21"/>
      <c r="O13" s="22"/>
    </row>
    <row r="14">
      <c r="B14" s="20" t="s">
        <v>18</v>
      </c>
      <c r="C14" s="21" t="s">
        <v>15</v>
      </c>
      <c r="D14" s="21">
        <v>1.0</v>
      </c>
      <c r="E14" s="22">
        <f>iferror(VLOOKUP(C14,'List of operators'!$A$2:$C$10,3,0)*D14,"")</f>
        <v>1.35</v>
      </c>
      <c r="G14" s="20" t="s">
        <v>18</v>
      </c>
      <c r="H14" s="21" t="s">
        <v>15</v>
      </c>
      <c r="I14" s="21">
        <v>1.0</v>
      </c>
      <c r="J14" s="22">
        <f>iferror(VLOOKUP(H14,'List of operators'!$A$2:$C$10,3,0)*I14,"")</f>
        <v>1.35</v>
      </c>
      <c r="L14" s="20"/>
      <c r="M14" s="21"/>
      <c r="N14" s="21"/>
      <c r="O14" s="22"/>
    </row>
    <row r="15">
      <c r="B15" s="20" t="s">
        <v>88</v>
      </c>
      <c r="C15" s="21" t="s">
        <v>20</v>
      </c>
      <c r="D15" s="21">
        <v>1.0</v>
      </c>
      <c r="E15" s="22">
        <f>iferror(VLOOKUP(C15,'List of operators'!$A$2:$C$10,3,0)*D15,"")</f>
        <v>1.1</v>
      </c>
      <c r="G15" s="20" t="s">
        <v>88</v>
      </c>
      <c r="H15" s="21" t="s">
        <v>20</v>
      </c>
      <c r="I15" s="21">
        <v>1.0</v>
      </c>
      <c r="J15" s="22">
        <f>iferror(VLOOKUP(H15,'List of operators'!$A$2:$C$10,3,0)*I15,"")</f>
        <v>1.1</v>
      </c>
      <c r="L15" s="20"/>
      <c r="M15" s="21"/>
      <c r="N15" s="21"/>
      <c r="O15" s="22"/>
    </row>
    <row r="16">
      <c r="B16" s="20" t="s">
        <v>89</v>
      </c>
      <c r="C16" s="21" t="s">
        <v>24</v>
      </c>
      <c r="D16" s="21">
        <v>1.0</v>
      </c>
      <c r="E16" s="22">
        <f>iferror(VLOOKUP(C16,'List of operators'!$A$2:$C$10,3,0)*D16,"")</f>
        <v>0.2</v>
      </c>
      <c r="G16" s="20" t="s">
        <v>89</v>
      </c>
      <c r="H16" s="21" t="s">
        <v>24</v>
      </c>
      <c r="I16" s="21">
        <v>1.0</v>
      </c>
      <c r="J16" s="22">
        <f>iferror(VLOOKUP(H16,'List of operators'!$A$2:$C$10,3,0)*I16,"")</f>
        <v>0.2</v>
      </c>
      <c r="L16" s="20"/>
      <c r="M16" s="21"/>
      <c r="N16" s="21"/>
      <c r="O16" s="22"/>
    </row>
    <row r="17">
      <c r="B17" s="20" t="s">
        <v>34</v>
      </c>
      <c r="C17" s="21" t="s">
        <v>17</v>
      </c>
      <c r="D17" s="21">
        <v>1.0</v>
      </c>
      <c r="E17" s="22">
        <f>iferror(VLOOKUP(C17,'List of operators'!$A$2:$C$10,3,0)*D17,"")</f>
        <v>0.4</v>
      </c>
      <c r="G17" s="20" t="s">
        <v>34</v>
      </c>
      <c r="H17" s="21" t="s">
        <v>17</v>
      </c>
      <c r="I17" s="21">
        <v>1.0</v>
      </c>
      <c r="J17" s="22">
        <f>iferror(VLOOKUP(H17,'List of operators'!$A$2:$C$10,3,0)*I17,"")</f>
        <v>0.4</v>
      </c>
      <c r="L17" s="20"/>
      <c r="M17" s="21"/>
      <c r="N17" s="21"/>
      <c r="O17" s="22"/>
    </row>
    <row r="18">
      <c r="B18" s="20" t="s">
        <v>18</v>
      </c>
      <c r="C18" s="21" t="s">
        <v>15</v>
      </c>
      <c r="D18" s="21">
        <v>1.0</v>
      </c>
      <c r="E18" s="22">
        <f>iferror(VLOOKUP(C18,'List of operators'!$A$2:$C$10,3,0)*D18,"")</f>
        <v>1.35</v>
      </c>
      <c r="G18" s="20" t="s">
        <v>18</v>
      </c>
      <c r="H18" s="21" t="s">
        <v>15</v>
      </c>
      <c r="I18" s="21">
        <v>1.0</v>
      </c>
      <c r="J18" s="22">
        <f>iferror(VLOOKUP(H18,'List of operators'!$A$2:$C$10,3,0)*I18,"")</f>
        <v>1.35</v>
      </c>
      <c r="L18" s="20"/>
      <c r="M18" s="21"/>
      <c r="N18" s="21"/>
      <c r="O18" s="22"/>
    </row>
    <row r="19">
      <c r="B19" s="20" t="s">
        <v>91</v>
      </c>
      <c r="C19" s="21" t="s">
        <v>24</v>
      </c>
      <c r="D19" s="21">
        <v>10.0</v>
      </c>
      <c r="E19" s="22">
        <f>iferror(VLOOKUP(C19,'List of operators'!$A$2:$C$10,3,0)*D19,"")</f>
        <v>2</v>
      </c>
      <c r="G19" s="20" t="s">
        <v>91</v>
      </c>
      <c r="H19" s="21" t="s">
        <v>24</v>
      </c>
      <c r="I19" s="21">
        <v>10.0</v>
      </c>
      <c r="J19" s="22">
        <f>iferror(VLOOKUP(H19,'List of operators'!$A$2:$C$10,3,0)*I19,"")</f>
        <v>2</v>
      </c>
      <c r="L19" s="20"/>
      <c r="M19" s="21"/>
      <c r="N19" s="21"/>
      <c r="O19" s="22"/>
    </row>
    <row r="20">
      <c r="B20" s="20" t="s">
        <v>16</v>
      </c>
      <c r="C20" s="21" t="s">
        <v>17</v>
      </c>
      <c r="D20" s="21">
        <v>1.0</v>
      </c>
      <c r="E20" s="22">
        <f>iferror(VLOOKUP(C20,'List of operators'!$A$2:$C$10,3,0)*D20,"")</f>
        <v>0.4</v>
      </c>
      <c r="G20" s="20" t="s">
        <v>16</v>
      </c>
      <c r="H20" s="21" t="s">
        <v>17</v>
      </c>
      <c r="I20" s="21">
        <v>1.0</v>
      </c>
      <c r="J20" s="22">
        <f>iferror(VLOOKUP(H20,'List of operators'!$A$2:$C$10,3,0)*I20,"")</f>
        <v>0.4</v>
      </c>
      <c r="L20" s="20"/>
      <c r="M20" s="21"/>
      <c r="N20" s="21"/>
      <c r="O20" s="22"/>
    </row>
    <row r="21">
      <c r="B21" s="20" t="s">
        <v>18</v>
      </c>
      <c r="C21" s="21" t="s">
        <v>15</v>
      </c>
      <c r="D21" s="21">
        <v>1.0</v>
      </c>
      <c r="E21" s="22">
        <f>iferror(VLOOKUP(C21,'List of operators'!$A$2:$C$10,3,0)*D21,"")</f>
        <v>1.35</v>
      </c>
      <c r="G21" s="20" t="s">
        <v>18</v>
      </c>
      <c r="H21" s="21" t="s">
        <v>15</v>
      </c>
      <c r="I21" s="21">
        <v>1.0</v>
      </c>
      <c r="J21" s="22">
        <f>iferror(VLOOKUP(H21,'List of operators'!$A$2:$C$10,3,0)*I21,"")</f>
        <v>1.35</v>
      </c>
      <c r="L21" s="20"/>
      <c r="M21" s="21"/>
      <c r="N21" s="21"/>
      <c r="O21" s="22"/>
    </row>
    <row r="22">
      <c r="B22" s="20" t="s">
        <v>95</v>
      </c>
      <c r="C22" s="21" t="s">
        <v>24</v>
      </c>
      <c r="D22" s="21">
        <v>1.0</v>
      </c>
      <c r="E22" s="22">
        <f>iferror(VLOOKUP(C22,'List of operators'!$A$2:$C$10,3,0)*D22,"")</f>
        <v>0.2</v>
      </c>
      <c r="G22" s="20" t="s">
        <v>95</v>
      </c>
      <c r="H22" s="21" t="s">
        <v>24</v>
      </c>
      <c r="I22" s="21">
        <v>1.0</v>
      </c>
      <c r="J22" s="22">
        <f>iferror(VLOOKUP(H22,'List of operators'!$A$2:$C$10,3,0)*I22,"")</f>
        <v>0.2</v>
      </c>
      <c r="L22" s="20"/>
      <c r="M22" s="21"/>
      <c r="N22" s="21"/>
      <c r="O22" s="22"/>
    </row>
    <row r="23">
      <c r="B23" s="20" t="s">
        <v>18</v>
      </c>
      <c r="C23" s="21" t="s">
        <v>15</v>
      </c>
      <c r="D23" s="21">
        <v>1.0</v>
      </c>
      <c r="E23" s="22">
        <f>iferror(VLOOKUP(C23,'List of operators'!$A$2:$C$10,3,0)*D23,"")</f>
        <v>1.35</v>
      </c>
      <c r="G23" s="20" t="s">
        <v>18</v>
      </c>
      <c r="H23" s="21" t="s">
        <v>15</v>
      </c>
      <c r="I23" s="21">
        <v>1.0</v>
      </c>
      <c r="J23" s="22">
        <f>iferror(VLOOKUP(H23,'List of operators'!$A$2:$C$10,3,0)*I23,"")</f>
        <v>1.35</v>
      </c>
      <c r="L23" s="20"/>
      <c r="M23" s="21"/>
      <c r="N23" s="21"/>
      <c r="O23" s="22"/>
    </row>
    <row r="24">
      <c r="B24" s="20" t="s">
        <v>96</v>
      </c>
      <c r="C24" s="21" t="s">
        <v>20</v>
      </c>
      <c r="D24" s="21">
        <v>1.0</v>
      </c>
      <c r="E24" s="22">
        <f>iferror(VLOOKUP(C24,'List of operators'!$A$2:$C$10,3,0)*D24,"")</f>
        <v>1.1</v>
      </c>
      <c r="G24" s="20" t="s">
        <v>96</v>
      </c>
      <c r="H24" s="21" t="s">
        <v>20</v>
      </c>
      <c r="I24" s="21">
        <v>1.0</v>
      </c>
      <c r="J24" s="22">
        <f>iferror(VLOOKUP(H24,'List of operators'!$A$2:$C$10,3,0)*I24,"")</f>
        <v>1.1</v>
      </c>
      <c r="L24" s="20"/>
      <c r="M24" s="21"/>
      <c r="N24" s="21"/>
      <c r="O24" s="22"/>
    </row>
    <row r="25">
      <c r="B25" s="20" t="s">
        <v>98</v>
      </c>
      <c r="C25" s="21" t="s">
        <v>24</v>
      </c>
      <c r="D25" s="21">
        <v>1.0</v>
      </c>
      <c r="E25" s="22">
        <f>iferror(VLOOKUP(C25,'List of operators'!$A$2:$C$10,3,0)*D25,"")</f>
        <v>0.2</v>
      </c>
      <c r="G25" s="20" t="s">
        <v>98</v>
      </c>
      <c r="H25" s="21" t="s">
        <v>24</v>
      </c>
      <c r="I25" s="21">
        <v>1.0</v>
      </c>
      <c r="J25" s="22">
        <f>iferror(VLOOKUP(H25,'List of operators'!$A$2:$C$10,3,0)*I25,"")</f>
        <v>0.2</v>
      </c>
      <c r="M25" s="23"/>
      <c r="N25" s="23"/>
      <c r="O25" s="22"/>
    </row>
    <row r="26">
      <c r="B26" s="29" t="s">
        <v>99</v>
      </c>
      <c r="C26" s="21"/>
      <c r="D26" s="21"/>
      <c r="E26" s="30">
        <f>SUM(E10:E25)</f>
        <v>18.06</v>
      </c>
      <c r="G26" s="29" t="s">
        <v>99</v>
      </c>
      <c r="H26" s="21"/>
      <c r="I26" s="21"/>
      <c r="J26" s="30">
        <f>SUM(J10:J25)</f>
        <v>18.06</v>
      </c>
      <c r="M26" s="23"/>
      <c r="N26" s="23"/>
      <c r="O26" s="22"/>
    </row>
    <row r="27">
      <c r="B27" s="20" t="s">
        <v>101</v>
      </c>
      <c r="C27" s="21" t="s">
        <v>15</v>
      </c>
      <c r="D27" s="21">
        <v>1.0</v>
      </c>
      <c r="E27" s="22">
        <f>iferror(VLOOKUP(C27,'List of operators'!$A$2:$C$10,3,0)*D27,"")</f>
        <v>1.35</v>
      </c>
      <c r="G27" s="20" t="s">
        <v>101</v>
      </c>
      <c r="H27" s="21" t="s">
        <v>15</v>
      </c>
      <c r="I27" s="21">
        <v>1.0</v>
      </c>
      <c r="J27" s="22">
        <f>iferror(VLOOKUP(H27,'List of operators'!$A$2:$C$10,3,0)*I27,"")</f>
        <v>1.35</v>
      </c>
      <c r="L27" s="20"/>
      <c r="M27" s="21"/>
      <c r="N27" s="21"/>
      <c r="O27" s="22"/>
    </row>
    <row r="28">
      <c r="B28" s="20" t="s">
        <v>16</v>
      </c>
      <c r="C28" s="21" t="s">
        <v>17</v>
      </c>
      <c r="D28" s="21">
        <v>1.0</v>
      </c>
      <c r="E28" s="22">
        <f>iferror(VLOOKUP(C28,'List of operators'!$A$2:$C$10,3,0)*D28,"")</f>
        <v>0.4</v>
      </c>
      <c r="G28" s="20" t="s">
        <v>16</v>
      </c>
      <c r="H28" s="21" t="s">
        <v>17</v>
      </c>
      <c r="I28" s="21">
        <v>1.0</v>
      </c>
      <c r="J28" s="22">
        <f>iferror(VLOOKUP(H28,'List of operators'!$A$2:$C$10,3,0)*I28,"")</f>
        <v>0.4</v>
      </c>
      <c r="L28" s="20"/>
      <c r="M28" s="21"/>
      <c r="N28" s="21"/>
      <c r="O28" s="22"/>
    </row>
    <row r="29">
      <c r="B29" s="20" t="s">
        <v>104</v>
      </c>
      <c r="C29" s="21" t="s">
        <v>51</v>
      </c>
      <c r="D29" s="21">
        <v>1.0</v>
      </c>
      <c r="E29" s="22">
        <f>iferror(VLOOKUP(C29,'List of operators'!$A$2:$C$10,3,0)*D29,"")</f>
        <v>3.96</v>
      </c>
      <c r="G29" s="20" t="s">
        <v>104</v>
      </c>
      <c r="H29" s="21" t="s">
        <v>51</v>
      </c>
      <c r="I29" s="21">
        <v>1.0</v>
      </c>
      <c r="J29" s="22">
        <f>iferror(VLOOKUP(H29,'List of operators'!$A$2:$C$10,3,0)*I29,"")</f>
        <v>3.96</v>
      </c>
      <c r="L29" s="20"/>
      <c r="M29" s="21"/>
      <c r="N29" s="21"/>
      <c r="O29" s="22"/>
    </row>
    <row r="30">
      <c r="B30" s="20" t="s">
        <v>18</v>
      </c>
      <c r="C30" s="21" t="s">
        <v>15</v>
      </c>
      <c r="D30" s="21">
        <v>1.0</v>
      </c>
      <c r="E30" s="22">
        <f>iferror(VLOOKUP(C30,'List of operators'!$A$2:$C$10,3,0)*D30,"")</f>
        <v>1.35</v>
      </c>
      <c r="G30" s="20" t="s">
        <v>18</v>
      </c>
      <c r="H30" s="21" t="s">
        <v>15</v>
      </c>
      <c r="I30" s="21">
        <v>1.0</v>
      </c>
      <c r="J30" s="22">
        <f>iferror(VLOOKUP(H30,'List of operators'!$A$2:$C$10,3,0)*I30,"")</f>
        <v>1.35</v>
      </c>
      <c r="L30" s="20"/>
      <c r="M30" s="21"/>
      <c r="N30" s="21"/>
      <c r="O30" s="22"/>
    </row>
    <row r="31">
      <c r="B31" s="20" t="s">
        <v>105</v>
      </c>
      <c r="C31" s="21" t="s">
        <v>20</v>
      </c>
      <c r="D31" s="21">
        <v>1.0</v>
      </c>
      <c r="E31" s="22">
        <f>iferror(VLOOKUP(C31,'List of operators'!$A$2:$C$10,3,0)*D31,"")</f>
        <v>1.1</v>
      </c>
      <c r="G31" s="20" t="s">
        <v>105</v>
      </c>
      <c r="H31" s="21" t="s">
        <v>20</v>
      </c>
      <c r="I31" s="21">
        <v>1.0</v>
      </c>
      <c r="J31" s="22">
        <f>iferror(VLOOKUP(H31,'List of operators'!$A$2:$C$10,3,0)*I31,"")</f>
        <v>1.1</v>
      </c>
      <c r="L31" s="20"/>
      <c r="M31" s="21"/>
      <c r="N31" s="21"/>
      <c r="O31" s="22"/>
    </row>
    <row r="32">
      <c r="B32" s="20" t="s">
        <v>107</v>
      </c>
      <c r="C32" s="21" t="s">
        <v>24</v>
      </c>
      <c r="D32" s="21">
        <v>1.0</v>
      </c>
      <c r="E32" s="22">
        <f>iferror(VLOOKUP(C32,'List of operators'!$A$2:$C$10,3,0)*D32,"")</f>
        <v>0.2</v>
      </c>
      <c r="G32" s="20" t="s">
        <v>107</v>
      </c>
      <c r="H32" s="21" t="s">
        <v>24</v>
      </c>
      <c r="I32" s="21">
        <v>1.0</v>
      </c>
      <c r="J32" s="22">
        <f>iferror(VLOOKUP(H32,'List of operators'!$A$2:$C$10,3,0)*I32,"")</f>
        <v>0.2</v>
      </c>
      <c r="L32" s="20"/>
      <c r="M32" s="21"/>
      <c r="N32" s="21"/>
      <c r="O32" s="22"/>
    </row>
    <row r="33">
      <c r="B33" s="20" t="s">
        <v>108</v>
      </c>
      <c r="C33" s="21" t="s">
        <v>15</v>
      </c>
      <c r="D33" s="21">
        <v>1.0</v>
      </c>
      <c r="E33" s="22">
        <f>iferror(VLOOKUP(C33,'List of operators'!$A$2:$C$10,3,0)*D33,"")</f>
        <v>1.35</v>
      </c>
      <c r="G33" s="20" t="s">
        <v>108</v>
      </c>
      <c r="H33" s="21" t="s">
        <v>15</v>
      </c>
      <c r="I33" s="21">
        <v>1.0</v>
      </c>
      <c r="J33" s="22">
        <f>iferror(VLOOKUP(H33,'List of operators'!$A$2:$C$10,3,0)*I33,"")</f>
        <v>1.35</v>
      </c>
      <c r="L33" s="20"/>
      <c r="M33" s="21"/>
      <c r="N33" s="21"/>
      <c r="O33" s="22"/>
    </row>
    <row r="34">
      <c r="B34" s="20" t="s">
        <v>110</v>
      </c>
      <c r="C34" s="21" t="s">
        <v>20</v>
      </c>
      <c r="D34" s="21">
        <v>1.0</v>
      </c>
      <c r="E34" s="22">
        <f>iferror(VLOOKUP(C34,'List of operators'!$A$2:$C$10,3,0)*D34,"")</f>
        <v>1.1</v>
      </c>
      <c r="G34" s="20" t="s">
        <v>110</v>
      </c>
      <c r="H34" s="21" t="s">
        <v>20</v>
      </c>
      <c r="I34" s="21">
        <v>1.0</v>
      </c>
      <c r="J34" s="22">
        <f>iferror(VLOOKUP(H34,'List of operators'!$A$2:$C$10,3,0)*I34,"")</f>
        <v>1.1</v>
      </c>
      <c r="L34" s="20"/>
      <c r="M34" s="21"/>
      <c r="N34" s="21"/>
      <c r="O34" s="22"/>
    </row>
    <row r="35">
      <c r="B35" s="20" t="s">
        <v>112</v>
      </c>
      <c r="C35" s="21" t="s">
        <v>24</v>
      </c>
      <c r="D35" s="21">
        <v>1.0</v>
      </c>
      <c r="E35" s="22">
        <f>iferror(VLOOKUP(C35,'List of operators'!$A$2:$C$10,3,0)*D35,"")</f>
        <v>0.2</v>
      </c>
      <c r="G35" s="20" t="s">
        <v>112</v>
      </c>
      <c r="H35" s="21" t="s">
        <v>24</v>
      </c>
      <c r="I35" s="21">
        <v>1.0</v>
      </c>
      <c r="J35" s="22">
        <f>iferror(VLOOKUP(H35,'List of operators'!$A$2:$C$10,3,0)*I35,"")</f>
        <v>0.2</v>
      </c>
      <c r="L35" s="20"/>
      <c r="M35" s="21"/>
      <c r="N35" s="21"/>
      <c r="O35" s="22"/>
    </row>
    <row r="36">
      <c r="B36" s="20" t="s">
        <v>34</v>
      </c>
      <c r="C36" s="21" t="s">
        <v>17</v>
      </c>
      <c r="D36" s="21">
        <v>1.0</v>
      </c>
      <c r="E36" s="22">
        <f>iferror(VLOOKUP(C36,'List of operators'!$A$2:$C$10,3,0)*D36,"")</f>
        <v>0.4</v>
      </c>
      <c r="G36" s="20" t="s">
        <v>34</v>
      </c>
      <c r="H36" s="21" t="s">
        <v>17</v>
      </c>
      <c r="I36" s="21">
        <v>1.0</v>
      </c>
      <c r="J36" s="22">
        <f>iferror(VLOOKUP(H36,'List of operators'!$A$2:$C$10,3,0)*I36,"")</f>
        <v>0.4</v>
      </c>
      <c r="L36" s="20"/>
      <c r="M36" s="21"/>
      <c r="N36" s="21"/>
      <c r="O36" s="22"/>
    </row>
    <row r="37">
      <c r="B37" s="20" t="s">
        <v>18</v>
      </c>
      <c r="C37" s="21" t="s">
        <v>15</v>
      </c>
      <c r="D37" s="21">
        <v>1.0</v>
      </c>
      <c r="E37" s="22">
        <f>iferror(VLOOKUP(C37,'List of operators'!$A$2:$C$10,3,0)*D37,"")</f>
        <v>1.35</v>
      </c>
      <c r="G37" s="20" t="s">
        <v>18</v>
      </c>
      <c r="H37" s="21" t="s">
        <v>15</v>
      </c>
      <c r="I37" s="21">
        <v>1.0</v>
      </c>
      <c r="J37" s="22">
        <f>iferror(VLOOKUP(H37,'List of operators'!$A$2:$C$10,3,0)*I37,"")</f>
        <v>1.35</v>
      </c>
      <c r="L37" s="20"/>
      <c r="M37" s="21"/>
      <c r="N37" s="21"/>
      <c r="O37" s="22"/>
    </row>
    <row r="38">
      <c r="B38" s="20" t="s">
        <v>115</v>
      </c>
      <c r="C38" s="21" t="s">
        <v>24</v>
      </c>
      <c r="D38" s="21">
        <v>30.0</v>
      </c>
      <c r="E38" s="22">
        <f>iferror(VLOOKUP(C38,'List of operators'!$A$2:$C$10,3,0)*D38,"")</f>
        <v>6</v>
      </c>
      <c r="G38" s="20" t="s">
        <v>115</v>
      </c>
      <c r="H38" s="21" t="s">
        <v>24</v>
      </c>
      <c r="I38" s="21">
        <v>30.0</v>
      </c>
      <c r="J38" s="22">
        <f>iferror(VLOOKUP(H38,'List of operators'!$A$2:$C$10,3,0)*I38,"")</f>
        <v>6</v>
      </c>
      <c r="L38" s="20"/>
      <c r="M38" s="21"/>
      <c r="N38" s="21"/>
      <c r="O38" s="22"/>
    </row>
    <row r="39">
      <c r="B39" s="20" t="s">
        <v>16</v>
      </c>
      <c r="C39" s="21" t="s">
        <v>17</v>
      </c>
      <c r="D39" s="21">
        <v>1.0</v>
      </c>
      <c r="E39" s="22">
        <f>iferror(VLOOKUP(C39,'List of operators'!$A$2:$C$10,3,0)*D39,"")</f>
        <v>0.4</v>
      </c>
      <c r="G39" s="20" t="s">
        <v>16</v>
      </c>
      <c r="H39" s="21" t="s">
        <v>17</v>
      </c>
      <c r="I39" s="21">
        <v>1.0</v>
      </c>
      <c r="J39" s="22">
        <f>iferror(VLOOKUP(H39,'List of operators'!$A$2:$C$10,3,0)*I39,"")</f>
        <v>0.4</v>
      </c>
      <c r="L39" s="20"/>
      <c r="M39" s="21"/>
      <c r="N39" s="21"/>
      <c r="O39" s="22"/>
    </row>
    <row r="40">
      <c r="B40" s="20" t="s">
        <v>18</v>
      </c>
      <c r="C40" s="21" t="s">
        <v>15</v>
      </c>
      <c r="D40" s="21">
        <v>1.0</v>
      </c>
      <c r="E40" s="22">
        <f>iferror(VLOOKUP(C40,'List of operators'!$A$2:$C$10,3,0)*D40,"")</f>
        <v>1.35</v>
      </c>
      <c r="G40" s="20" t="s">
        <v>18</v>
      </c>
      <c r="H40" s="21" t="s">
        <v>15</v>
      </c>
      <c r="I40" s="21">
        <v>1.0</v>
      </c>
      <c r="J40" s="22">
        <f>iferror(VLOOKUP(H40,'List of operators'!$A$2:$C$10,3,0)*I40,"")</f>
        <v>1.35</v>
      </c>
      <c r="L40" s="20"/>
      <c r="M40" s="21"/>
      <c r="N40" s="21"/>
      <c r="O40" s="22"/>
    </row>
    <row r="41">
      <c r="B41" s="20" t="s">
        <v>118</v>
      </c>
      <c r="C41" s="21" t="s">
        <v>20</v>
      </c>
      <c r="D41" s="21">
        <v>1.0</v>
      </c>
      <c r="E41" s="22">
        <f>iferror(VLOOKUP(C41,'List of operators'!$A$2:$C$10,3,0)*D41,"")</f>
        <v>1.1</v>
      </c>
      <c r="G41" s="20" t="s">
        <v>118</v>
      </c>
      <c r="H41" s="21" t="s">
        <v>20</v>
      </c>
      <c r="I41" s="21">
        <v>1.0</v>
      </c>
      <c r="J41" s="22">
        <f>iferror(VLOOKUP(H41,'List of operators'!$A$2:$C$10,3,0)*I41,"")</f>
        <v>1.1</v>
      </c>
      <c r="L41" s="20"/>
      <c r="M41" s="21"/>
      <c r="N41" s="21"/>
      <c r="O41" s="22"/>
    </row>
    <row r="42">
      <c r="B42" s="20" t="s">
        <v>119</v>
      </c>
      <c r="C42" s="21" t="s">
        <v>24</v>
      </c>
      <c r="D42" s="21">
        <v>1.0</v>
      </c>
      <c r="E42" s="22">
        <f>iferror(VLOOKUP(C42,'List of operators'!$A$2:$C$10,3,0)*D42,"")</f>
        <v>0.2</v>
      </c>
      <c r="G42" s="20" t="s">
        <v>119</v>
      </c>
      <c r="H42" s="21" t="s">
        <v>24</v>
      </c>
      <c r="I42" s="21">
        <v>1.0</v>
      </c>
      <c r="J42" s="22">
        <f>iferror(VLOOKUP(H42,'List of operators'!$A$2:$C$10,3,0)*I42,"")</f>
        <v>0.2</v>
      </c>
      <c r="L42" s="20"/>
      <c r="M42" s="21"/>
      <c r="N42" s="21"/>
      <c r="O42" s="22"/>
    </row>
    <row r="43">
      <c r="B43" s="20" t="s">
        <v>34</v>
      </c>
      <c r="C43" s="21" t="s">
        <v>17</v>
      </c>
      <c r="D43" s="21">
        <v>1.0</v>
      </c>
      <c r="E43" s="22">
        <f>iferror(VLOOKUP(C43,'List of operators'!$A$2:$C$10,3,0)*D43,"")</f>
        <v>0.4</v>
      </c>
      <c r="G43" s="20" t="s">
        <v>34</v>
      </c>
      <c r="H43" s="21" t="s">
        <v>17</v>
      </c>
      <c r="I43" s="21">
        <v>1.0</v>
      </c>
      <c r="J43" s="22">
        <f>iferror(VLOOKUP(H43,'List of operators'!$A$2:$C$10,3,0)*I43,"")</f>
        <v>0.4</v>
      </c>
      <c r="L43" s="20"/>
      <c r="M43" s="21"/>
      <c r="N43" s="21"/>
      <c r="O43" s="22"/>
    </row>
    <row r="44">
      <c r="B44" s="20" t="s">
        <v>18</v>
      </c>
      <c r="C44" s="21" t="s">
        <v>15</v>
      </c>
      <c r="D44" s="21">
        <v>1.0</v>
      </c>
      <c r="E44" s="22">
        <f>iferror(VLOOKUP(C44,'List of operators'!$A$2:$C$10,3,0)*D44,"")</f>
        <v>1.35</v>
      </c>
      <c r="G44" s="20" t="s">
        <v>18</v>
      </c>
      <c r="H44" s="21" t="s">
        <v>15</v>
      </c>
      <c r="I44" s="21">
        <v>1.0</v>
      </c>
      <c r="J44" s="22">
        <f>iferror(VLOOKUP(H44,'List of operators'!$A$2:$C$10,3,0)*I44,"")</f>
        <v>1.35</v>
      </c>
      <c r="L44" s="20"/>
      <c r="M44" s="21"/>
      <c r="N44" s="21"/>
      <c r="O44" s="22"/>
    </row>
    <row r="45">
      <c r="B45" s="20" t="s">
        <v>122</v>
      </c>
      <c r="C45" s="21" t="s">
        <v>24</v>
      </c>
      <c r="D45" s="21">
        <v>18.0</v>
      </c>
      <c r="E45" s="22">
        <f>iferror(VLOOKUP(C45,'List of operators'!$A$2:$C$10,3,0)*D45,"")</f>
        <v>3.6</v>
      </c>
      <c r="G45" s="20" t="s">
        <v>122</v>
      </c>
      <c r="H45" s="21" t="s">
        <v>24</v>
      </c>
      <c r="I45" s="21">
        <v>18.0</v>
      </c>
      <c r="J45" s="22">
        <f>iferror(VLOOKUP(H45,'List of operators'!$A$2:$C$10,3,0)*I45,"")</f>
        <v>3.6</v>
      </c>
      <c r="L45" s="20"/>
      <c r="M45" s="21"/>
      <c r="N45" s="21"/>
      <c r="O45" s="22"/>
    </row>
    <row r="46">
      <c r="B46" s="20" t="s">
        <v>16</v>
      </c>
      <c r="C46" s="21" t="s">
        <v>17</v>
      </c>
      <c r="D46" s="21">
        <v>1.0</v>
      </c>
      <c r="E46" s="22">
        <f>iferror(VLOOKUP(C46,'List of operators'!$A$2:$C$10,3,0)*D46,"")</f>
        <v>0.4</v>
      </c>
      <c r="G46" s="20" t="s">
        <v>16</v>
      </c>
      <c r="H46" s="21" t="s">
        <v>17</v>
      </c>
      <c r="I46" s="21">
        <v>1.0</v>
      </c>
      <c r="J46" s="22">
        <f>iferror(VLOOKUP(H46,'List of operators'!$A$2:$C$10,3,0)*I46,"")</f>
        <v>0.4</v>
      </c>
      <c r="L46" s="20"/>
      <c r="M46" s="21"/>
      <c r="N46" s="21"/>
      <c r="O46" s="22"/>
    </row>
    <row r="47">
      <c r="B47" s="20" t="s">
        <v>125</v>
      </c>
      <c r="C47" s="21" t="s">
        <v>15</v>
      </c>
      <c r="D47" s="21">
        <v>1.0</v>
      </c>
      <c r="E47" s="22">
        <f>iferror(VLOOKUP(C47,'List of operators'!$A$2:$C$10,3,0)*D47,"")</f>
        <v>1.35</v>
      </c>
      <c r="G47" s="20" t="s">
        <v>125</v>
      </c>
      <c r="H47" s="21" t="s">
        <v>15</v>
      </c>
      <c r="I47" s="21">
        <v>1.0</v>
      </c>
      <c r="J47" s="22">
        <f>iferror(VLOOKUP(H47,'List of operators'!$A$2:$C$10,3,0)*I47,"")</f>
        <v>1.35</v>
      </c>
      <c r="L47" s="20"/>
      <c r="M47" s="21"/>
      <c r="N47" s="21"/>
      <c r="O47" s="22"/>
    </row>
    <row r="48">
      <c r="B48" s="20" t="s">
        <v>236</v>
      </c>
      <c r="C48" s="21" t="s">
        <v>20</v>
      </c>
      <c r="D48" s="21">
        <v>1.0</v>
      </c>
      <c r="E48" s="22">
        <f>iferror(VLOOKUP(C48,'List of operators'!$A$2:$C$10,3,0)*D48,"")</f>
        <v>1.1</v>
      </c>
      <c r="G48" s="20" t="s">
        <v>236</v>
      </c>
      <c r="H48" s="21" t="s">
        <v>20</v>
      </c>
      <c r="I48" s="21">
        <v>1.0</v>
      </c>
      <c r="J48" s="22">
        <f>iferror(VLOOKUP(H48,'List of operators'!$A$2:$C$10,3,0)*I48,"")</f>
        <v>1.1</v>
      </c>
      <c r="L48" s="20"/>
      <c r="M48" s="21"/>
      <c r="N48" s="21"/>
      <c r="O48" s="22"/>
    </row>
    <row r="49">
      <c r="B49" s="20" t="s">
        <v>127</v>
      </c>
      <c r="C49" s="21" t="s">
        <v>24</v>
      </c>
      <c r="D49" s="21">
        <v>1.0</v>
      </c>
      <c r="E49" s="22">
        <f>iferror(VLOOKUP(C49,'List of operators'!$A$2:$C$10,3,0)*D49,"")</f>
        <v>0.2</v>
      </c>
      <c r="G49" s="20" t="s">
        <v>127</v>
      </c>
      <c r="H49" s="21" t="s">
        <v>24</v>
      </c>
      <c r="I49" s="21">
        <v>1.0</v>
      </c>
      <c r="J49" s="22">
        <f>iferror(VLOOKUP(H49,'List of operators'!$A$2:$C$10,3,0)*I49,"")</f>
        <v>0.2</v>
      </c>
      <c r="L49" s="20"/>
      <c r="M49" s="21"/>
      <c r="N49" s="21"/>
      <c r="O49" s="22"/>
    </row>
    <row r="50">
      <c r="B50" s="20" t="s">
        <v>237</v>
      </c>
      <c r="C50" s="21" t="s">
        <v>20</v>
      </c>
      <c r="D50" s="21">
        <v>1.0</v>
      </c>
      <c r="E50" s="22">
        <f>iferror(VLOOKUP(C50,'List of operators'!$A$2:$C$10,3,0)*D50,"")</f>
        <v>1.1</v>
      </c>
      <c r="G50" s="20" t="s">
        <v>18</v>
      </c>
      <c r="H50" s="21" t="s">
        <v>15</v>
      </c>
      <c r="I50" s="21">
        <v>1.0</v>
      </c>
      <c r="J50" s="22">
        <f>iferror(VLOOKUP(H50,'List of operators'!$A$2:$C$10,3,0)*I50,"")</f>
        <v>1.35</v>
      </c>
      <c r="L50" s="20"/>
      <c r="M50" s="21"/>
      <c r="N50" s="21"/>
      <c r="O50" s="22"/>
    </row>
    <row r="51">
      <c r="B51" s="20" t="s">
        <v>238</v>
      </c>
      <c r="C51" s="21" t="s">
        <v>24</v>
      </c>
      <c r="D51" s="21">
        <v>1.0</v>
      </c>
      <c r="E51" s="22">
        <f>iferror(VLOOKUP(C51,'List of operators'!$A$2:$C$10,3,0)*D51,"")</f>
        <v>0.2</v>
      </c>
      <c r="G51" s="20" t="s">
        <v>237</v>
      </c>
      <c r="H51" s="21" t="s">
        <v>20</v>
      </c>
      <c r="I51" s="21">
        <v>1.0</v>
      </c>
      <c r="J51" s="22">
        <f>iferror(VLOOKUP(H51,'List of operators'!$A$2:$C$10,3,0)*I51,"")</f>
        <v>1.1</v>
      </c>
      <c r="L51" s="20"/>
      <c r="M51" s="21"/>
      <c r="N51" s="21"/>
      <c r="O51" s="22"/>
    </row>
    <row r="52">
      <c r="B52" s="20" t="s">
        <v>18</v>
      </c>
      <c r="C52" s="21" t="s">
        <v>15</v>
      </c>
      <c r="D52" s="21">
        <v>1.0</v>
      </c>
      <c r="E52" s="22">
        <f>iferror(VLOOKUP(C52,'List of operators'!$A$2:$C$10,3,0)*D52,"")</f>
        <v>1.35</v>
      </c>
      <c r="G52" s="20" t="s">
        <v>238</v>
      </c>
      <c r="H52" s="21" t="s">
        <v>24</v>
      </c>
      <c r="I52" s="21">
        <v>1.0</v>
      </c>
      <c r="J52" s="22">
        <f>iferror(VLOOKUP(H52,'List of operators'!$A$2:$C$10,3,0)*I52,"")</f>
        <v>0.2</v>
      </c>
      <c r="L52" s="20"/>
      <c r="M52" s="21"/>
      <c r="N52" s="21"/>
      <c r="O52" s="22"/>
    </row>
    <row r="53">
      <c r="B53" s="20" t="s">
        <v>239</v>
      </c>
      <c r="C53" s="21" t="s">
        <v>20</v>
      </c>
      <c r="D53" s="21">
        <v>1.0</v>
      </c>
      <c r="E53" s="22">
        <f>iferror(VLOOKUP(C53,'List of operators'!$A$2:$C$10,3,0)*D53,"")</f>
        <v>1.1</v>
      </c>
      <c r="G53" s="20" t="s">
        <v>18</v>
      </c>
      <c r="H53" s="21" t="s">
        <v>15</v>
      </c>
      <c r="I53" s="21">
        <v>1.0</v>
      </c>
      <c r="J53" s="22">
        <f>iferror(VLOOKUP(H53,'List of operators'!$A$2:$C$10,3,0)*I53,"")</f>
        <v>1.35</v>
      </c>
      <c r="L53" s="20"/>
      <c r="M53" s="21"/>
      <c r="N53" s="21"/>
      <c r="O53" s="22"/>
    </row>
    <row r="54">
      <c r="B54" s="20" t="s">
        <v>127</v>
      </c>
      <c r="C54" s="21" t="s">
        <v>24</v>
      </c>
      <c r="D54" s="21">
        <v>1.0</v>
      </c>
      <c r="E54" s="22">
        <f>iferror(VLOOKUP(C54,'List of operators'!$A$2:$C$10,3,0)*D54,"")</f>
        <v>0.2</v>
      </c>
      <c r="G54" s="20" t="s">
        <v>239</v>
      </c>
      <c r="H54" s="21" t="s">
        <v>20</v>
      </c>
      <c r="I54" s="21">
        <v>1.0</v>
      </c>
      <c r="J54" s="22">
        <f>iferror(VLOOKUP(H54,'List of operators'!$A$2:$C$10,3,0)*I54,"")</f>
        <v>1.1</v>
      </c>
      <c r="L54" s="20"/>
      <c r="M54" s="21"/>
      <c r="N54" s="21"/>
      <c r="O54" s="22"/>
    </row>
    <row r="55">
      <c r="B55" s="20" t="s">
        <v>240</v>
      </c>
      <c r="C55" s="21" t="s">
        <v>20</v>
      </c>
      <c r="D55" s="21">
        <v>1.0</v>
      </c>
      <c r="E55" s="22">
        <f>iferror(VLOOKUP(C55,'List of operators'!$A$2:$C$10,3,0)*D55,"")</f>
        <v>1.1</v>
      </c>
      <c r="G55" s="20" t="s">
        <v>127</v>
      </c>
      <c r="H55" s="21" t="s">
        <v>24</v>
      </c>
      <c r="I55" s="21">
        <v>1.0</v>
      </c>
      <c r="J55" s="22">
        <f>iferror(VLOOKUP(H55,'List of operators'!$A$2:$C$10,3,0)*I55,"")</f>
        <v>0.2</v>
      </c>
      <c r="O55" s="22" t="str">
        <f>iferror(VLOOKUP(M55,'List of operators'!$A$2:$C$10,3,0)*N55,"")</f>
        <v/>
      </c>
    </row>
    <row r="56">
      <c r="B56" s="20" t="s">
        <v>241</v>
      </c>
      <c r="C56" s="21" t="s">
        <v>24</v>
      </c>
      <c r="D56" s="21">
        <v>1.0</v>
      </c>
      <c r="E56" s="22">
        <f>iferror(VLOOKUP(C56,'List of operators'!$A$2:$C$10,3,0)*D56,"")</f>
        <v>0.2</v>
      </c>
      <c r="G56" s="20" t="s">
        <v>18</v>
      </c>
      <c r="H56" s="21" t="s">
        <v>15</v>
      </c>
      <c r="I56" s="21">
        <v>1.0</v>
      </c>
      <c r="J56" s="22">
        <f>iferror(VLOOKUP(H56,'List of operators'!$A$2:$C$10,3,0)*I56,"")</f>
        <v>1.35</v>
      </c>
      <c r="O56" s="22" t="str">
        <f>iferror(VLOOKUP(M56,'List of operators'!$A$2:$C$8,3,0)*N56,"")</f>
        <v/>
      </c>
    </row>
    <row r="57">
      <c r="B57" s="20" t="s">
        <v>130</v>
      </c>
      <c r="C57" s="21" t="s">
        <v>15</v>
      </c>
      <c r="D57" s="21">
        <v>1.0</v>
      </c>
      <c r="E57" s="22">
        <f>iferror(VLOOKUP(C57,'List of operators'!$A$2:$C$10,3,0)*D57,"")</f>
        <v>1.35</v>
      </c>
      <c r="G57" s="20" t="s">
        <v>240</v>
      </c>
      <c r="H57" s="21" t="s">
        <v>20</v>
      </c>
      <c r="I57" s="21">
        <v>1.0</v>
      </c>
      <c r="J57" s="22">
        <f>iferror(VLOOKUP(H57,'List of operators'!$A$2:$C$10,3,0)*I57,"")</f>
        <v>1.1</v>
      </c>
    </row>
    <row r="58">
      <c r="B58" s="20" t="s">
        <v>242</v>
      </c>
      <c r="C58" s="21" t="s">
        <v>20</v>
      </c>
      <c r="D58" s="21">
        <v>1.0</v>
      </c>
      <c r="E58" s="22">
        <f>iferror(VLOOKUP(C58,'List of operators'!$A$2:$C$10,3,0)*D58,"")</f>
        <v>1.1</v>
      </c>
      <c r="G58" s="20" t="s">
        <v>241</v>
      </c>
      <c r="H58" s="21" t="s">
        <v>24</v>
      </c>
      <c r="I58" s="21">
        <v>1.0</v>
      </c>
      <c r="J58" s="22">
        <f>iferror(VLOOKUP(H58,'List of operators'!$A$2:$C$10,3,0)*I58,"")</f>
        <v>0.2</v>
      </c>
    </row>
    <row r="59">
      <c r="B59" s="20" t="s">
        <v>133</v>
      </c>
      <c r="C59" s="21" t="s">
        <v>24</v>
      </c>
      <c r="D59" s="21">
        <v>1.0</v>
      </c>
      <c r="E59" s="22">
        <f>iferror(VLOOKUP(C59,'List of operators'!$A$2:$C$10,3,0)*D59,"")</f>
        <v>0.2</v>
      </c>
      <c r="G59" s="20" t="s">
        <v>130</v>
      </c>
      <c r="H59" s="21" t="s">
        <v>15</v>
      </c>
      <c r="I59" s="21">
        <v>1.0</v>
      </c>
      <c r="J59" s="22">
        <f>iferror(VLOOKUP(H59,'List of operators'!$A$2:$C$10,3,0)*I59,"")</f>
        <v>1.35</v>
      </c>
    </row>
    <row r="60">
      <c r="B60" s="20" t="s">
        <v>237</v>
      </c>
      <c r="C60" s="21" t="s">
        <v>20</v>
      </c>
      <c r="D60" s="21">
        <v>1.0</v>
      </c>
      <c r="E60" s="22">
        <f>iferror(VLOOKUP(C60,'List of operators'!$A$2:$C$10,3,0)*D60,"")</f>
        <v>1.1</v>
      </c>
      <c r="G60" s="20" t="s">
        <v>242</v>
      </c>
      <c r="H60" s="21" t="s">
        <v>20</v>
      </c>
      <c r="I60" s="21">
        <v>1.0</v>
      </c>
      <c r="J60" s="22">
        <f>iferror(VLOOKUP(H60,'List of operators'!$A$2:$C$10,3,0)*I60,"")</f>
        <v>1.1</v>
      </c>
    </row>
    <row r="61">
      <c r="B61" s="20" t="s">
        <v>238</v>
      </c>
      <c r="C61" s="21" t="s">
        <v>24</v>
      </c>
      <c r="D61" s="21">
        <v>1.0</v>
      </c>
      <c r="E61" s="22">
        <f>iferror(VLOOKUP(C61,'List of operators'!$A$2:$C$10,3,0)*D61,"")</f>
        <v>0.2</v>
      </c>
      <c r="G61" s="20" t="s">
        <v>133</v>
      </c>
      <c r="H61" s="21" t="s">
        <v>24</v>
      </c>
      <c r="I61" s="21">
        <v>1.0</v>
      </c>
      <c r="J61" s="22">
        <f>iferror(VLOOKUP(H61,'List of operators'!$A$2:$C$10,3,0)*I61,"")</f>
        <v>0.2</v>
      </c>
    </row>
    <row r="62">
      <c r="B62" s="20" t="s">
        <v>18</v>
      </c>
      <c r="C62" s="21" t="s">
        <v>15</v>
      </c>
      <c r="D62" s="21">
        <v>1.0</v>
      </c>
      <c r="E62" s="22">
        <f>iferror(VLOOKUP(C62,'List of operators'!$A$2:$C$10,3,0)*D62,"")</f>
        <v>1.35</v>
      </c>
      <c r="G62" s="20" t="s">
        <v>18</v>
      </c>
      <c r="H62" s="21" t="s">
        <v>15</v>
      </c>
      <c r="I62" s="21">
        <v>1.0</v>
      </c>
      <c r="J62" s="22">
        <f>iferror(VLOOKUP(H62,'List of operators'!$A$2:$C$10,3,0)*I62,"")</f>
        <v>1.35</v>
      </c>
    </row>
    <row r="63">
      <c r="B63" s="20" t="s">
        <v>243</v>
      </c>
      <c r="C63" s="21" t="s">
        <v>20</v>
      </c>
      <c r="D63" s="21">
        <v>1.0</v>
      </c>
      <c r="E63" s="22">
        <f>iferror(VLOOKUP(C63,'List of operators'!$A$2:$C$10,3,0)*D63,"")</f>
        <v>1.1</v>
      </c>
      <c r="G63" s="20" t="s">
        <v>237</v>
      </c>
      <c r="H63" s="21" t="s">
        <v>20</v>
      </c>
      <c r="I63" s="21">
        <v>1.0</v>
      </c>
      <c r="J63" s="22">
        <f>iferror(VLOOKUP(H63,'List of operators'!$A$2:$C$10,3,0)*I63,"")</f>
        <v>1.1</v>
      </c>
    </row>
    <row r="64">
      <c r="B64" s="20" t="s">
        <v>133</v>
      </c>
      <c r="C64" s="21" t="s">
        <v>24</v>
      </c>
      <c r="D64" s="21">
        <v>1.0</v>
      </c>
      <c r="E64" s="22">
        <f>iferror(VLOOKUP(C64,'List of operators'!$A$2:$C$10,3,0)*D64,"")</f>
        <v>0.2</v>
      </c>
      <c r="G64" s="20" t="s">
        <v>238</v>
      </c>
      <c r="H64" s="21" t="s">
        <v>24</v>
      </c>
      <c r="I64" s="21">
        <v>1.0</v>
      </c>
      <c r="J64" s="22">
        <f>iferror(VLOOKUP(H64,'List of operators'!$A$2:$C$10,3,0)*I64,"")</f>
        <v>0.2</v>
      </c>
    </row>
    <row r="65">
      <c r="B65" s="20" t="s">
        <v>240</v>
      </c>
      <c r="C65" s="21" t="s">
        <v>20</v>
      </c>
      <c r="D65" s="21">
        <v>1.0</v>
      </c>
      <c r="E65" s="22">
        <f>iferror(VLOOKUP(C65,'List of operators'!$A$2:$C$10,3,0)*D65,"")</f>
        <v>1.1</v>
      </c>
      <c r="G65" s="20" t="s">
        <v>18</v>
      </c>
      <c r="H65" s="21" t="s">
        <v>15</v>
      </c>
      <c r="I65" s="21">
        <v>1.0</v>
      </c>
      <c r="J65" s="22">
        <f>iferror(VLOOKUP(H65,'List of operators'!$A$2:$C$10,3,0)*I65,"")</f>
        <v>1.35</v>
      </c>
    </row>
    <row r="66">
      <c r="B66" s="20" t="s">
        <v>241</v>
      </c>
      <c r="C66" s="21" t="s">
        <v>24</v>
      </c>
      <c r="D66" s="21">
        <v>1.0</v>
      </c>
      <c r="E66" s="22">
        <f>iferror(VLOOKUP(C66,'List of operators'!$A$2:$C$10,3,0)*D66,"")</f>
        <v>0.2</v>
      </c>
      <c r="G66" s="20" t="s">
        <v>243</v>
      </c>
      <c r="H66" s="21" t="s">
        <v>20</v>
      </c>
      <c r="I66" s="21">
        <v>1.0</v>
      </c>
      <c r="J66" s="22">
        <f>iferror(VLOOKUP(H66,'List of operators'!$A$2:$C$10,3,0)*I66,"")</f>
        <v>1.1</v>
      </c>
    </row>
    <row r="67">
      <c r="B67" s="20" t="s">
        <v>244</v>
      </c>
      <c r="C67" s="21" t="s">
        <v>15</v>
      </c>
      <c r="D67" s="21">
        <v>1.0</v>
      </c>
      <c r="E67" s="22">
        <f>iferror(VLOOKUP(C67,'List of operators'!$A$2:$C$10,3,0)*D67,"")</f>
        <v>1.35</v>
      </c>
      <c r="G67" s="20" t="s">
        <v>133</v>
      </c>
      <c r="H67" s="21" t="s">
        <v>24</v>
      </c>
      <c r="I67" s="21">
        <v>1.0</v>
      </c>
      <c r="J67" s="22">
        <f>iferror(VLOOKUP(H67,'List of operators'!$A$2:$C$10,3,0)*I67,"")</f>
        <v>0.2</v>
      </c>
    </row>
    <row r="68">
      <c r="B68" s="20" t="s">
        <v>136</v>
      </c>
      <c r="C68" s="21" t="s">
        <v>24</v>
      </c>
      <c r="D68" s="21">
        <v>1.0</v>
      </c>
      <c r="E68" s="22">
        <f>iferror(VLOOKUP(C68,'List of operators'!$A$2:$C$10,3,0)*D68,"")</f>
        <v>0.2</v>
      </c>
      <c r="G68" s="20" t="s">
        <v>18</v>
      </c>
      <c r="H68" s="21" t="s">
        <v>15</v>
      </c>
      <c r="I68" s="21">
        <v>1.0</v>
      </c>
      <c r="J68" s="22">
        <f>iferror(VLOOKUP(H68,'List of operators'!$A$2:$C$10,3,0)*I68,"")</f>
        <v>1.35</v>
      </c>
    </row>
    <row r="69">
      <c r="B69" s="20" t="s">
        <v>34</v>
      </c>
      <c r="C69" s="21" t="s">
        <v>17</v>
      </c>
      <c r="D69" s="21">
        <v>1.0</v>
      </c>
      <c r="E69" s="22">
        <f>iferror(VLOOKUP(C69,'List of operators'!$A$2:$C$10,3,0)*D69,"")</f>
        <v>0.4</v>
      </c>
      <c r="G69" s="20" t="s">
        <v>240</v>
      </c>
      <c r="H69" s="21" t="s">
        <v>20</v>
      </c>
      <c r="I69" s="21">
        <v>1.0</v>
      </c>
      <c r="J69" s="22">
        <f>iferror(VLOOKUP(H69,'List of operators'!$A$2:$C$10,3,0)*I69,"")</f>
        <v>1.1</v>
      </c>
    </row>
    <row r="70">
      <c r="B70" s="20" t="s">
        <v>18</v>
      </c>
      <c r="C70" s="21" t="s">
        <v>15</v>
      </c>
      <c r="D70" s="21">
        <v>1.0</v>
      </c>
      <c r="E70" s="22">
        <f>iferror(VLOOKUP(C70,'List of operators'!$A$2:$C$10,3,0)*D70,"")</f>
        <v>1.35</v>
      </c>
      <c r="G70" s="20" t="s">
        <v>241</v>
      </c>
      <c r="H70" s="21" t="s">
        <v>24</v>
      </c>
      <c r="I70" s="21">
        <v>1.0</v>
      </c>
      <c r="J70" s="22">
        <f>iferror(VLOOKUP(H70,'List of operators'!$A$2:$C$10,3,0)*I70,"")</f>
        <v>0.2</v>
      </c>
    </row>
    <row r="71">
      <c r="B71" s="20" t="s">
        <v>139</v>
      </c>
      <c r="C71" s="21" t="s">
        <v>24</v>
      </c>
      <c r="D71" s="21">
        <v>200.0</v>
      </c>
      <c r="E71" s="22">
        <f>iferror(VLOOKUP(C71,'List of operators'!$A$2:$C$10,3,0)*D71,"")</f>
        <v>40</v>
      </c>
      <c r="G71" s="20" t="s">
        <v>136</v>
      </c>
      <c r="H71" s="21" t="s">
        <v>24</v>
      </c>
      <c r="I71" s="21">
        <v>1.0</v>
      </c>
      <c r="J71" s="22">
        <f>iferror(VLOOKUP(H71,'List of operators'!$A$2:$C$10,3,0)*I71,"")</f>
        <v>0.2</v>
      </c>
    </row>
    <row r="72">
      <c r="B72" s="20" t="s">
        <v>18</v>
      </c>
      <c r="C72" s="21" t="s">
        <v>15</v>
      </c>
      <c r="D72" s="21">
        <v>1.0</v>
      </c>
      <c r="E72" s="22">
        <f>iferror(VLOOKUP(C72,'List of operators'!$A$2:$C$10,3,0)*D72,"")</f>
        <v>1.35</v>
      </c>
      <c r="G72" s="20" t="s">
        <v>34</v>
      </c>
      <c r="H72" s="21" t="s">
        <v>17</v>
      </c>
      <c r="I72" s="21">
        <v>1.0</v>
      </c>
      <c r="J72" s="22">
        <f>iferror(VLOOKUP(H72,'List of operators'!$A$2:$C$10,3,0)*I72,"")</f>
        <v>0.4</v>
      </c>
    </row>
    <row r="73">
      <c r="B73" s="20" t="s">
        <v>142</v>
      </c>
      <c r="C73" s="21" t="s">
        <v>20</v>
      </c>
      <c r="D73" s="21">
        <v>1.0</v>
      </c>
      <c r="E73" s="22">
        <f>iferror(VLOOKUP(C73,'List of operators'!$A$2:$C$10,3,0)*D73,"")</f>
        <v>1.1</v>
      </c>
      <c r="G73" s="20" t="s">
        <v>18</v>
      </c>
      <c r="H73" s="21" t="s">
        <v>15</v>
      </c>
      <c r="I73" s="21">
        <v>1.0</v>
      </c>
      <c r="J73" s="22">
        <f>iferror(VLOOKUP(H73,'List of operators'!$A$2:$C$10,3,0)*I73,"")</f>
        <v>1.35</v>
      </c>
    </row>
    <row r="74">
      <c r="B74" s="20" t="s">
        <v>143</v>
      </c>
      <c r="C74" s="21" t="s">
        <v>24</v>
      </c>
      <c r="D74" s="21">
        <v>1.0</v>
      </c>
      <c r="E74" s="22">
        <f>iferror(VLOOKUP(C74,'List of operators'!$A$2:$C$10,3,0)*D74,"")</f>
        <v>0.2</v>
      </c>
      <c r="G74" s="20" t="s">
        <v>139</v>
      </c>
      <c r="H74" s="21" t="s">
        <v>24</v>
      </c>
      <c r="I74" s="21">
        <v>200.0</v>
      </c>
      <c r="J74" s="22">
        <f>iferror(VLOOKUP(H74,'List of operators'!$A$2:$C$10,3,0)*I74,"")</f>
        <v>40</v>
      </c>
    </row>
    <row r="75">
      <c r="B75" s="29" t="s">
        <v>144</v>
      </c>
      <c r="E75" s="31">
        <f>SUM(E27:E74)</f>
        <v>89.31</v>
      </c>
      <c r="G75" s="20" t="s">
        <v>18</v>
      </c>
      <c r="H75" s="21" t="s">
        <v>15</v>
      </c>
      <c r="I75" s="21">
        <v>1.0</v>
      </c>
      <c r="J75" s="22">
        <f>iferror(VLOOKUP(H75,'List of operators'!$A$2:$C$10,3,0)*I75,"")</f>
        <v>1.35</v>
      </c>
    </row>
    <row r="76">
      <c r="B76" s="20" t="s">
        <v>146</v>
      </c>
      <c r="E76" s="32">
        <f>E75</f>
        <v>89.31</v>
      </c>
      <c r="G76" s="20" t="s">
        <v>142</v>
      </c>
      <c r="H76" s="21" t="s">
        <v>20</v>
      </c>
      <c r="I76" s="21">
        <v>1.0</v>
      </c>
      <c r="J76" s="22">
        <f>iferror(VLOOKUP(H76,'List of operators'!$A$2:$C$10,3,0)*I76,"")</f>
        <v>1.1</v>
      </c>
    </row>
    <row r="77">
      <c r="B77" s="20" t="s">
        <v>148</v>
      </c>
      <c r="E77" s="32">
        <f>E75</f>
        <v>89.31</v>
      </c>
      <c r="G77" s="20" t="s">
        <v>143</v>
      </c>
      <c r="H77" s="21" t="s">
        <v>24</v>
      </c>
      <c r="I77" s="21">
        <v>1.0</v>
      </c>
      <c r="J77" s="22">
        <f>iferror(VLOOKUP(H77,'List of operators'!$A$2:$C$10,3,0)*I77,"")</f>
        <v>0.2</v>
      </c>
    </row>
    <row r="78">
      <c r="G78" s="29" t="s">
        <v>144</v>
      </c>
      <c r="J78" s="31">
        <f>SUM(J27:J77)</f>
        <v>93.36</v>
      </c>
    </row>
    <row r="79">
      <c r="G79" s="20" t="s">
        <v>146</v>
      </c>
      <c r="J79" s="32">
        <f>J78</f>
        <v>93.36</v>
      </c>
    </row>
    <row r="80">
      <c r="G80" s="20" t="s">
        <v>148</v>
      </c>
      <c r="J80" s="32">
        <f>J78</f>
        <v>93.36</v>
      </c>
    </row>
  </sheetData>
  <mergeCells count="4">
    <mergeCell ref="B2:E3"/>
    <mergeCell ref="H2:K3"/>
    <mergeCell ref="B4:E4"/>
    <mergeCell ref="H4:K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35.38"/>
  </cols>
  <sheetData>
    <row r="1">
      <c r="A1" s="46" t="s">
        <v>11</v>
      </c>
      <c r="B1" s="46" t="s">
        <v>245</v>
      </c>
      <c r="C1" s="46" t="s">
        <v>246</v>
      </c>
    </row>
    <row r="2">
      <c r="A2" s="21" t="s">
        <v>24</v>
      </c>
      <c r="B2" s="28" t="s">
        <v>247</v>
      </c>
      <c r="C2" s="21">
        <v>0.2</v>
      </c>
    </row>
    <row r="3">
      <c r="A3" s="21" t="s">
        <v>20</v>
      </c>
      <c r="B3" s="28" t="s">
        <v>248</v>
      </c>
      <c r="C3" s="21">
        <v>1.1</v>
      </c>
    </row>
    <row r="4">
      <c r="A4" s="21" t="s">
        <v>17</v>
      </c>
      <c r="B4" s="28" t="s">
        <v>249</v>
      </c>
      <c r="C4" s="21">
        <v>0.4</v>
      </c>
    </row>
    <row r="5">
      <c r="A5" s="21" t="s">
        <v>250</v>
      </c>
      <c r="B5" s="28" t="s">
        <v>251</v>
      </c>
      <c r="C5" s="22"/>
    </row>
    <row r="6">
      <c r="A6" s="21" t="s">
        <v>15</v>
      </c>
      <c r="B6" s="28" t="s">
        <v>252</v>
      </c>
      <c r="C6" s="21">
        <v>1.35</v>
      </c>
    </row>
    <row r="7">
      <c r="A7" s="21" t="s">
        <v>28</v>
      </c>
      <c r="B7" s="28" t="s">
        <v>253</v>
      </c>
      <c r="C7" s="21">
        <v>2.5</v>
      </c>
    </row>
    <row r="8">
      <c r="A8" s="23" t="s">
        <v>51</v>
      </c>
      <c r="B8" s="20" t="s">
        <v>254</v>
      </c>
      <c r="C8" s="23">
        <v>3.96</v>
      </c>
    </row>
    <row r="9">
      <c r="A9" s="23" t="s">
        <v>173</v>
      </c>
      <c r="B9" s="47" t="s">
        <v>255</v>
      </c>
      <c r="C9" s="23">
        <v>4.51</v>
      </c>
    </row>
    <row r="10">
      <c r="A10" s="23" t="s">
        <v>129</v>
      </c>
      <c r="B10" s="48" t="s">
        <v>256</v>
      </c>
      <c r="C10" s="23">
        <v>6.81</v>
      </c>
    </row>
    <row r="12">
      <c r="A12" s="23"/>
    </row>
    <row r="13">
      <c r="A13" s="23"/>
    </row>
    <row r="14">
      <c r="A14" s="23"/>
    </row>
    <row r="15">
      <c r="A15" s="23"/>
    </row>
  </sheetData>
  <drawing r:id="rId2"/>
  <legacyDrawing r:id="rId3"/>
</worksheet>
</file>